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stejeira_superbancos_gob_pa/Documents/Documentos/BACK  UP, 30 marzo 2021/CREDITOS/CINU Ranking 2023 - 2025/AÑO 2026/Ranking Agosto 2026/"/>
    </mc:Choice>
  </mc:AlternateContent>
  <xr:revisionPtr revIDLastSave="291" documentId="8_{3694322B-0EDB-4ADB-A534-CF7A350AE77B}" xr6:coauthVersionLast="47" xr6:coauthVersionMax="47" xr10:uidLastSave="{CE7299F6-83F1-4335-A952-75F31B1C60A2}"/>
  <bookViews>
    <workbookView xWindow="-98" yWindow="-98" windowWidth="23236" windowHeight="13875" tabRatio="737" firstSheet="107" activeTab="115" xr2:uid="{00000000-000D-0000-FFFF-FFFF00000000}"/>
  </bookViews>
  <sheets>
    <sheet name="Ene 2017" sheetId="1" r:id="rId1"/>
    <sheet name="Feb 2017" sheetId="2" r:id="rId2"/>
    <sheet name="Marz 2017" sheetId="3" r:id="rId3"/>
    <sheet name="Abr 2017" sheetId="4" r:id="rId4"/>
    <sheet name="May 2017 " sheetId="6" r:id="rId5"/>
    <sheet name="Jun 2017" sheetId="7" r:id="rId6"/>
    <sheet name="Jul 2017" sheetId="8" r:id="rId7"/>
    <sheet name="Ago 2017" sheetId="9" r:id="rId8"/>
    <sheet name="Sep 2017" sheetId="11" r:id="rId9"/>
    <sheet name="Oct 2017" sheetId="12" r:id="rId10"/>
    <sheet name="Nov 2017" sheetId="13" r:id="rId11"/>
    <sheet name="Dic 2017" sheetId="14" r:id="rId12"/>
    <sheet name="Ene 2018" sheetId="15" r:id="rId13"/>
    <sheet name="Feb 2018" sheetId="16" r:id="rId14"/>
    <sheet name="Mar 2018" sheetId="17" r:id="rId15"/>
    <sheet name="Abril 2018" sheetId="18" r:id="rId16"/>
    <sheet name="Mayo 2018" sheetId="19" r:id="rId17"/>
    <sheet name="Junio 2018" sheetId="20" r:id="rId18"/>
    <sheet name="Julio 2018" sheetId="21" r:id="rId19"/>
    <sheet name="AGOSTO 2018" sheetId="22" r:id="rId20"/>
    <sheet name="Septiembre 2018" sheetId="23" r:id="rId21"/>
    <sheet name="Octubre 2018" sheetId="24" r:id="rId22"/>
    <sheet name="Noviembre 2018" sheetId="25" r:id="rId23"/>
    <sheet name="Diciembre 2018" sheetId="27" r:id="rId24"/>
    <sheet name="Enero 2019" sheetId="26" r:id="rId25"/>
    <sheet name="Febrero 2019" sheetId="28" r:id="rId26"/>
    <sheet name="Marzo 2019" sheetId="29" r:id="rId27"/>
    <sheet name="Abril 2019" sheetId="30" r:id="rId28"/>
    <sheet name="Mayo 2019" sheetId="31" r:id="rId29"/>
    <sheet name="Junio 2019" sheetId="32" r:id="rId30"/>
    <sheet name="Julio 2019" sheetId="33" r:id="rId31"/>
    <sheet name="Agosto 2019" sheetId="34" r:id="rId32"/>
    <sheet name="Septiembre 2019" sheetId="35" r:id="rId33"/>
    <sheet name="Octubre 2019" sheetId="36" r:id="rId34"/>
    <sheet name="Noviembre 2019" sheetId="37" r:id="rId35"/>
    <sheet name="Diciembre 2019" sheetId="38" r:id="rId36"/>
    <sheet name="Enero 2020" sheetId="39" r:id="rId37"/>
    <sheet name="Febrero 2020" sheetId="40" r:id="rId38"/>
    <sheet name="Marzo 2020 Pre3" sheetId="41" r:id="rId39"/>
    <sheet name="Abril 2020" sheetId="42" r:id="rId40"/>
    <sheet name="Mayo 2020" sheetId="43" r:id="rId41"/>
    <sheet name="Junio 2020" sheetId="44" r:id="rId42"/>
    <sheet name="Julio 2020" sheetId="45" r:id="rId43"/>
    <sheet name="Agosto 2020" sheetId="46" r:id="rId44"/>
    <sheet name="Septiembre 2020" sheetId="47" r:id="rId45"/>
    <sheet name="Octubre 2020" sheetId="51" r:id="rId46"/>
    <sheet name="Noviembre 2020" sheetId="49" r:id="rId47"/>
    <sheet name="Diciembre 2020" sheetId="52" r:id="rId48"/>
    <sheet name="Enero 2021" sheetId="53" r:id="rId49"/>
    <sheet name="Febrero 2021" sheetId="54" r:id="rId50"/>
    <sheet name="Marzo 2021" sheetId="55" r:id="rId51"/>
    <sheet name="Abril 2021" sheetId="56" r:id="rId52"/>
    <sheet name="Mayo 2021" sheetId="57" r:id="rId53"/>
    <sheet name="Junio 2021" sheetId="58" r:id="rId54"/>
    <sheet name="Julio 2021" sheetId="59" r:id="rId55"/>
    <sheet name="Agosto 2021" sheetId="60" r:id="rId56"/>
    <sheet name="Sept 2021" sheetId="61" r:id="rId57"/>
    <sheet name="Oct 2021" sheetId="62" r:id="rId58"/>
    <sheet name="Nov 2021" sheetId="63" r:id="rId59"/>
    <sheet name="Dic 2021" sheetId="64" r:id="rId60"/>
    <sheet name="Enero 2022" sheetId="65" r:id="rId61"/>
    <sheet name="Febrero 2022" sheetId="66" r:id="rId62"/>
    <sheet name="Marzo 2022" sheetId="67" r:id="rId63"/>
    <sheet name="Abril 2022" sheetId="68" r:id="rId64"/>
    <sheet name="Mayo 2022" sheetId="69" r:id="rId65"/>
    <sheet name="Junio 2022" sheetId="70" r:id="rId66"/>
    <sheet name="Julio 2022" sheetId="71" r:id="rId67"/>
    <sheet name="Agosto 2022" sheetId="72" r:id="rId68"/>
    <sheet name="Sept 2022" sheetId="73" r:id="rId69"/>
    <sheet name="Octubre 2022" sheetId="74" r:id="rId70"/>
    <sheet name="Noviembre 2022" sheetId="75" r:id="rId71"/>
    <sheet name="Diciembre 2022" sheetId="76" r:id="rId72"/>
    <sheet name="Enero 2023" sheetId="77" r:id="rId73"/>
    <sheet name="Febrero 2023" sheetId="78" r:id="rId74"/>
    <sheet name="Marzo 2023" sheetId="79" r:id="rId75"/>
    <sheet name="Abril 2023" sheetId="80" r:id="rId76"/>
    <sheet name="Mayo 2023" sheetId="81" r:id="rId77"/>
    <sheet name="Junio 2023" sheetId="82" r:id="rId78"/>
    <sheet name="Julio 2023" sheetId="83" r:id="rId79"/>
    <sheet name="Agosto 2023" sheetId="84" r:id="rId80"/>
    <sheet name="Septiembre 2023" sheetId="85" r:id="rId81"/>
    <sheet name="Ocubre 2023" sheetId="86" r:id="rId82"/>
    <sheet name="Noviembre 2023" sheetId="87" r:id="rId83"/>
    <sheet name="Diciembre 2023" sheetId="88" r:id="rId84"/>
    <sheet name="Enero 2024" sheetId="89" r:id="rId85"/>
    <sheet name="Febrero 2024" sheetId="90" r:id="rId86"/>
    <sheet name="Marzo 2024" sheetId="91" r:id="rId87"/>
    <sheet name="Abril 2024" sheetId="92" r:id="rId88"/>
    <sheet name="Mayo 2024" sheetId="93" r:id="rId89"/>
    <sheet name="Junio 2024" sheetId="94" r:id="rId90"/>
    <sheet name="Julio 2024" sheetId="95" r:id="rId91"/>
    <sheet name="Agosto 2024" sheetId="96" r:id="rId92"/>
    <sheet name="Septiembre 2024" sheetId="97" r:id="rId93"/>
    <sheet name="Octubre 2024" sheetId="98" r:id="rId94"/>
    <sheet name="Noviembre 2024" sheetId="99" r:id="rId95"/>
    <sheet name="Diciembre 2024" sheetId="100" r:id="rId96"/>
    <sheet name="Enero 2025" sheetId="101" r:id="rId97"/>
    <sheet name="Febrero 2025" sheetId="102" r:id="rId98"/>
    <sheet name="Marzo 2025" sheetId="103" r:id="rId99"/>
    <sheet name="Abril 2025" sheetId="104" r:id="rId100"/>
    <sheet name="Mayo 2025" sheetId="105" r:id="rId101"/>
    <sheet name="Junio 2025" sheetId="106" r:id="rId102"/>
    <sheet name="Julio 2025" sheetId="107" r:id="rId103"/>
    <sheet name="Agosto 2025" sheetId="108" r:id="rId104"/>
    <sheet name="Septiembre 2025" sheetId="109" r:id="rId105"/>
    <sheet name="Octubre 2025" sheetId="110" r:id="rId106"/>
    <sheet name="Noviembre 2025" sheetId="111" r:id="rId107"/>
    <sheet name="Diciembre 2025" sheetId="112" r:id="rId108"/>
    <sheet name="Enero 2026" sheetId="113" r:id="rId109"/>
    <sheet name="Febrero 2026" sheetId="114" r:id="rId110"/>
    <sheet name="Marzo 2026" sheetId="115" r:id="rId111"/>
    <sheet name="Abril 2026" sheetId="116" r:id="rId112"/>
    <sheet name="Mayo 2026" sheetId="117" r:id="rId113"/>
    <sheet name="Junio 2026" sheetId="118" r:id="rId114"/>
    <sheet name="Julio 2026" sheetId="119" r:id="rId115"/>
    <sheet name="Agosto 2026" sheetId="120" r:id="rId116"/>
  </sheets>
  <externalReferences>
    <externalReference r:id="rId117"/>
  </externalReferences>
  <definedNames>
    <definedName name="_xlnm._FilterDatabase" localSheetId="55" hidden="1">'Agosto 2021'!$B$9:$B$50</definedName>
    <definedName name="_xlnm._FilterDatabase" localSheetId="54" hidden="1">'Julio 2021'!$B$9:$B$50</definedName>
    <definedName name="_xlnm._FilterDatabase" localSheetId="53" hidden="1">'Junio 2021'!$B$9:$B$50</definedName>
    <definedName name="_xlnm._FilterDatabase" localSheetId="52" hidden="1">'Mayo 2021'!$B$9:$B$50</definedName>
    <definedName name="_xlnm._FilterDatabase" localSheetId="44" hidden="1">'Septiembre 2020'!$B$9:$B$51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5" i="120" l="1"/>
  <c r="E25" i="120" s="1"/>
  <c r="D12" i="120"/>
  <c r="E12" i="120" s="1"/>
  <c r="D19" i="120"/>
  <c r="E19" i="120" s="1"/>
  <c r="D31" i="120"/>
  <c r="E31" i="120" s="1"/>
  <c r="D23" i="120"/>
  <c r="E23" i="120" s="1"/>
  <c r="D33" i="120"/>
  <c r="E33" i="120" s="1"/>
  <c r="D34" i="120"/>
  <c r="E34" i="120" s="1"/>
  <c r="D21" i="120"/>
  <c r="E21" i="120" s="1"/>
  <c r="D35" i="120"/>
  <c r="E35" i="120" s="1"/>
  <c r="D32" i="120"/>
  <c r="E32" i="120" s="1"/>
  <c r="D36" i="120"/>
  <c r="E36" i="120" s="1"/>
  <c r="D16" i="120"/>
  <c r="E16" i="120" s="1"/>
  <c r="D20" i="120"/>
  <c r="E20" i="120" s="1"/>
  <c r="D10" i="120"/>
  <c r="E10" i="120" s="1"/>
  <c r="D9" i="120"/>
  <c r="E9" i="120" s="1"/>
  <c r="D27" i="120"/>
  <c r="E27" i="120" s="1"/>
  <c r="D11" i="120"/>
  <c r="E11" i="120" s="1"/>
  <c r="D30" i="120"/>
  <c r="E30" i="120" s="1"/>
  <c r="D37" i="120"/>
  <c r="E37" i="120" s="1"/>
  <c r="D22" i="120"/>
  <c r="E22" i="120" s="1"/>
  <c r="D26" i="120"/>
  <c r="E26" i="120" s="1"/>
  <c r="D14" i="120"/>
  <c r="E14" i="120" s="1"/>
  <c r="D38" i="120"/>
  <c r="E38" i="120" s="1"/>
  <c r="D18" i="120"/>
  <c r="E18" i="120" s="1"/>
  <c r="D17" i="120"/>
  <c r="E17" i="120" s="1"/>
  <c r="D29" i="120"/>
  <c r="E29" i="120" s="1"/>
  <c r="D39" i="120"/>
  <c r="E39" i="120" s="1"/>
  <c r="D28" i="120"/>
  <c r="E28" i="120" s="1"/>
  <c r="D40" i="120"/>
  <c r="E40" i="120" s="1"/>
  <c r="D24" i="120"/>
  <c r="E24" i="120" s="1"/>
  <c r="D41" i="120"/>
  <c r="E41" i="120" s="1"/>
  <c r="D42" i="120"/>
  <c r="E42" i="120" s="1"/>
  <c r="D43" i="120"/>
  <c r="E43" i="120" s="1"/>
  <c r="D44" i="120"/>
  <c r="E44" i="120" s="1"/>
  <c r="D13" i="120"/>
  <c r="E13" i="120" s="1"/>
  <c r="D15" i="120"/>
  <c r="E15" i="120" s="1"/>
  <c r="D45" i="120"/>
  <c r="E45" i="120" s="1"/>
  <c r="D46" i="120"/>
  <c r="E46" i="120" s="1"/>
  <c r="D47" i="120"/>
  <c r="E47" i="120" s="1"/>
  <c r="D8" i="120"/>
  <c r="E8" i="120" s="1"/>
  <c r="E9" i="119"/>
  <c r="E10" i="119"/>
  <c r="E11" i="119"/>
  <c r="E12" i="119"/>
  <c r="E13" i="119"/>
  <c r="E14" i="119"/>
  <c r="E15" i="119"/>
  <c r="E16" i="119"/>
  <c r="E17" i="119"/>
  <c r="E18" i="119"/>
  <c r="E19" i="119"/>
  <c r="E20" i="119"/>
  <c r="E21" i="119"/>
  <c r="E22" i="119"/>
  <c r="E23" i="119"/>
  <c r="E24" i="119"/>
  <c r="E25" i="119"/>
  <c r="E26" i="119"/>
  <c r="E27" i="119"/>
  <c r="E28" i="119"/>
  <c r="E29" i="119"/>
  <c r="E30" i="119"/>
  <c r="E31" i="119"/>
  <c r="E32" i="119"/>
  <c r="E33" i="119"/>
  <c r="E34" i="119"/>
  <c r="E35" i="119"/>
  <c r="E36" i="119"/>
  <c r="E37" i="119"/>
  <c r="E38" i="119"/>
  <c r="E39" i="119"/>
  <c r="E40" i="119"/>
  <c r="E41" i="119"/>
  <c r="E42" i="119"/>
  <c r="E43" i="119"/>
  <c r="E44" i="119"/>
  <c r="E45" i="119"/>
  <c r="E46" i="119"/>
  <c r="E47" i="119"/>
  <c r="E8" i="119"/>
  <c r="D25" i="119"/>
  <c r="D12" i="119"/>
  <c r="D18" i="119"/>
  <c r="D30" i="119"/>
  <c r="D32" i="119"/>
  <c r="D33" i="119"/>
  <c r="D34" i="119"/>
  <c r="D20" i="119"/>
  <c r="D35" i="119"/>
  <c r="D31" i="119"/>
  <c r="D36" i="119"/>
  <c r="D16" i="119"/>
  <c r="D21" i="119"/>
  <c r="D10" i="119"/>
  <c r="D9" i="119"/>
  <c r="D26" i="119"/>
  <c r="D11" i="119"/>
  <c r="D29" i="119"/>
  <c r="D37" i="119"/>
  <c r="D22" i="119"/>
  <c r="D24" i="119"/>
  <c r="D14" i="119"/>
  <c r="D38" i="119"/>
  <c r="D19" i="119"/>
  <c r="D17" i="119"/>
  <c r="D28" i="119"/>
  <c r="D39" i="119"/>
  <c r="D27" i="119"/>
  <c r="D40" i="119"/>
  <c r="D23" i="119"/>
  <c r="D41" i="119"/>
  <c r="D42" i="119"/>
  <c r="D43" i="119"/>
  <c r="D44" i="119"/>
  <c r="D13" i="119"/>
  <c r="D15" i="119"/>
  <c r="D45" i="119"/>
  <c r="D46" i="119"/>
  <c r="D47" i="119"/>
  <c r="D8" i="119"/>
  <c r="E9" i="118"/>
  <c r="E10" i="118"/>
  <c r="E11" i="118"/>
  <c r="E12" i="118"/>
  <c r="E13" i="118"/>
  <c r="E14" i="118"/>
  <c r="E15" i="118"/>
  <c r="E16" i="118"/>
  <c r="E17" i="118"/>
  <c r="E18" i="118"/>
  <c r="E19" i="118"/>
  <c r="E20" i="118"/>
  <c r="E21" i="118"/>
  <c r="E22" i="118"/>
  <c r="E23" i="118"/>
  <c r="E24" i="118"/>
  <c r="E25" i="118"/>
  <c r="E26" i="118"/>
  <c r="E27" i="118"/>
  <c r="E28" i="118"/>
  <c r="E29" i="118"/>
  <c r="E30" i="118"/>
  <c r="E31" i="118"/>
  <c r="E32" i="118"/>
  <c r="E33" i="118"/>
  <c r="E34" i="118"/>
  <c r="E35" i="118"/>
  <c r="E36" i="118"/>
  <c r="E37" i="118"/>
  <c r="E38" i="118"/>
  <c r="E39" i="118"/>
  <c r="E40" i="118"/>
  <c r="E41" i="118"/>
  <c r="E42" i="118"/>
  <c r="E43" i="118"/>
  <c r="E44" i="118"/>
  <c r="E45" i="118"/>
  <c r="E46" i="118"/>
  <c r="E47" i="118"/>
  <c r="E8" i="118"/>
  <c r="D25" i="118"/>
  <c r="D12" i="118"/>
  <c r="D18" i="118"/>
  <c r="D29" i="118"/>
  <c r="D32" i="118"/>
  <c r="D33" i="118"/>
  <c r="D34" i="118"/>
  <c r="D20" i="118"/>
  <c r="D35" i="118"/>
  <c r="D31" i="118"/>
  <c r="D36" i="118"/>
  <c r="D15" i="118"/>
  <c r="D23" i="118"/>
  <c r="D10" i="118"/>
  <c r="D9" i="118"/>
  <c r="D26" i="118"/>
  <c r="D11" i="118"/>
  <c r="D28" i="118"/>
  <c r="D37" i="118"/>
  <c r="D21" i="118"/>
  <c r="D24" i="118"/>
  <c r="D14" i="118"/>
  <c r="D38" i="118"/>
  <c r="D19" i="118"/>
  <c r="D17" i="118"/>
  <c r="D27" i="118"/>
  <c r="D39" i="118"/>
  <c r="D30" i="118"/>
  <c r="D40" i="118"/>
  <c r="D22" i="118"/>
  <c r="D41" i="118"/>
  <c r="D42" i="118"/>
  <c r="D43" i="118"/>
  <c r="D44" i="118"/>
  <c r="D13" i="118"/>
  <c r="D16" i="118"/>
  <c r="D45" i="118"/>
  <c r="D46" i="118"/>
  <c r="D47" i="118"/>
  <c r="D8" i="118"/>
  <c r="E9" i="117"/>
  <c r="E10" i="117"/>
  <c r="E11" i="117"/>
  <c r="E12" i="117"/>
  <c r="E13" i="117"/>
  <c r="E14" i="117"/>
  <c r="E15" i="117"/>
  <c r="E16" i="117"/>
  <c r="E17" i="117"/>
  <c r="E18" i="117"/>
  <c r="E19" i="117"/>
  <c r="E20" i="117"/>
  <c r="E21" i="117"/>
  <c r="E22" i="117"/>
  <c r="E23" i="117"/>
  <c r="E24" i="117"/>
  <c r="E25" i="117"/>
  <c r="E26" i="117"/>
  <c r="E27" i="117"/>
  <c r="E28" i="117"/>
  <c r="E29" i="117"/>
  <c r="E30" i="117"/>
  <c r="E31" i="117"/>
  <c r="E32" i="117"/>
  <c r="E33" i="117"/>
  <c r="E34" i="117"/>
  <c r="E35" i="117"/>
  <c r="E36" i="117"/>
  <c r="E37" i="117"/>
  <c r="E38" i="117"/>
  <c r="E39" i="117"/>
  <c r="E40" i="117"/>
  <c r="E41" i="117"/>
  <c r="E42" i="117"/>
  <c r="E43" i="117"/>
  <c r="E44" i="117"/>
  <c r="E45" i="117"/>
  <c r="E46" i="117"/>
  <c r="E47" i="117"/>
  <c r="E48" i="117"/>
  <c r="E8" i="117"/>
  <c r="D33" i="117"/>
  <c r="D34" i="117"/>
  <c r="D35" i="117"/>
  <c r="D36" i="117"/>
  <c r="D37" i="117"/>
  <c r="D38" i="117"/>
  <c r="D39" i="117"/>
  <c r="D40" i="117"/>
  <c r="D41" i="117"/>
  <c r="D42" i="117"/>
  <c r="D43" i="117"/>
  <c r="D44" i="117"/>
  <c r="D45" i="117"/>
  <c r="D16" i="117"/>
  <c r="D46" i="117"/>
  <c r="D9" i="117"/>
  <c r="D47" i="117"/>
  <c r="D48" i="117"/>
  <c r="D26" i="117"/>
  <c r="D13" i="117"/>
  <c r="D19" i="117"/>
  <c r="D29" i="117"/>
  <c r="D21" i="117"/>
  <c r="D31" i="117"/>
  <c r="D17" i="117"/>
  <c r="D24" i="117"/>
  <c r="D10" i="117"/>
  <c r="D12" i="117"/>
  <c r="D27" i="117"/>
  <c r="D11" i="117"/>
  <c r="D28" i="117"/>
  <c r="D23" i="117"/>
  <c r="D25" i="117"/>
  <c r="D15" i="117"/>
  <c r="D20" i="117"/>
  <c r="D18" i="117"/>
  <c r="D32" i="117"/>
  <c r="D30" i="117"/>
  <c r="D22" i="117"/>
  <c r="D14" i="117"/>
  <c r="D8" i="117"/>
  <c r="E9" i="116"/>
  <c r="E10" i="116"/>
  <c r="E11" i="116"/>
  <c r="E12" i="116"/>
  <c r="E13" i="116"/>
  <c r="E14" i="116"/>
  <c r="E15" i="116"/>
  <c r="E16" i="116"/>
  <c r="E17" i="116"/>
  <c r="E18" i="116"/>
  <c r="E19" i="116"/>
  <c r="E20" i="116"/>
  <c r="E21" i="116"/>
  <c r="E22" i="116"/>
  <c r="E23" i="116"/>
  <c r="E24" i="116"/>
  <c r="E25" i="116"/>
  <c r="E26" i="116"/>
  <c r="E27" i="116"/>
  <c r="E28" i="116"/>
  <c r="E29" i="116"/>
  <c r="E30" i="116"/>
  <c r="E31" i="116"/>
  <c r="E32" i="116"/>
  <c r="E33" i="116"/>
  <c r="E34" i="116"/>
  <c r="E35" i="116"/>
  <c r="E36" i="116"/>
  <c r="E37" i="116"/>
  <c r="E38" i="116"/>
  <c r="E39" i="116"/>
  <c r="E40" i="116"/>
  <c r="E41" i="116"/>
  <c r="E42" i="116"/>
  <c r="E43" i="116"/>
  <c r="E44" i="116"/>
  <c r="E45" i="116"/>
  <c r="E46" i="116"/>
  <c r="E47" i="116"/>
  <c r="E48" i="116"/>
  <c r="E8" i="116"/>
  <c r="D16" i="116"/>
  <c r="D46" i="116"/>
  <c r="D9" i="116"/>
  <c r="D47" i="116"/>
  <c r="D48" i="116"/>
  <c r="D26" i="116"/>
  <c r="D13" i="116"/>
  <c r="D19" i="116"/>
  <c r="D29" i="116"/>
  <c r="D33" i="116"/>
  <c r="D34" i="116"/>
  <c r="D35" i="116"/>
  <c r="D21" i="116"/>
  <c r="D36" i="116"/>
  <c r="D31" i="116"/>
  <c r="D37" i="116"/>
  <c r="D17" i="116"/>
  <c r="D24" i="116"/>
  <c r="D10" i="116"/>
  <c r="D12" i="116"/>
  <c r="D27" i="116"/>
  <c r="D11" i="116"/>
  <c r="D28" i="116"/>
  <c r="D38" i="116"/>
  <c r="D23" i="116"/>
  <c r="D25" i="116"/>
  <c r="D15" i="116"/>
  <c r="D39" i="116"/>
  <c r="D20" i="116"/>
  <c r="D18" i="116"/>
  <c r="D32" i="116"/>
  <c r="D40" i="116"/>
  <c r="D30" i="116"/>
  <c r="D41" i="116"/>
  <c r="D22" i="116"/>
  <c r="D42" i="116"/>
  <c r="D43" i="116"/>
  <c r="D44" i="116"/>
  <c r="D45" i="116"/>
  <c r="D14" i="116"/>
  <c r="D8" i="116"/>
  <c r="E18" i="115"/>
  <c r="E27" i="115"/>
  <c r="E38" i="115"/>
  <c r="E48" i="115"/>
  <c r="E47" i="115"/>
  <c r="E46" i="115"/>
  <c r="E45" i="115"/>
  <c r="E44" i="115"/>
  <c r="E43" i="115"/>
  <c r="E42" i="115"/>
  <c r="E41" i="115"/>
  <c r="E40" i="115"/>
  <c r="E39" i="115"/>
  <c r="E37" i="115"/>
  <c r="E36" i="115"/>
  <c r="E35" i="115"/>
  <c r="E34" i="115"/>
  <c r="E33" i="115"/>
  <c r="E32" i="115"/>
  <c r="E31" i="115"/>
  <c r="E30" i="115"/>
  <c r="E29" i="115"/>
  <c r="E28" i="115"/>
  <c r="E26" i="115"/>
  <c r="E25" i="115"/>
  <c r="E24" i="115"/>
  <c r="E23" i="115"/>
  <c r="E22" i="115"/>
  <c r="E21" i="115"/>
  <c r="E20" i="115"/>
  <c r="E19" i="115"/>
  <c r="E17" i="115"/>
  <c r="E16" i="115"/>
  <c r="E15" i="115"/>
  <c r="E14" i="115"/>
  <c r="E13" i="115"/>
  <c r="E12" i="115"/>
  <c r="E11" i="115"/>
  <c r="E10" i="115"/>
  <c r="E9" i="115"/>
  <c r="E8" i="115"/>
  <c r="E9" i="114"/>
  <c r="E10" i="114"/>
  <c r="E11" i="114"/>
  <c r="E12" i="114"/>
  <c r="E13" i="114"/>
  <c r="E14" i="114"/>
  <c r="E15" i="114"/>
  <c r="E16" i="114"/>
  <c r="E17" i="114"/>
  <c r="E18" i="114"/>
  <c r="E19" i="114"/>
  <c r="E20" i="114"/>
  <c r="E21" i="114"/>
  <c r="E22" i="114"/>
  <c r="E23" i="114"/>
  <c r="E24" i="114"/>
  <c r="E25" i="114"/>
  <c r="E26" i="114"/>
  <c r="E27" i="114"/>
  <c r="E28" i="114"/>
  <c r="E29" i="114"/>
  <c r="E30" i="114"/>
  <c r="E31" i="114"/>
  <c r="E32" i="114"/>
  <c r="E33" i="114"/>
  <c r="E34" i="114"/>
  <c r="E35" i="114"/>
  <c r="E36" i="114"/>
  <c r="E37" i="114"/>
  <c r="E38" i="114"/>
  <c r="E39" i="114"/>
  <c r="E40" i="114"/>
  <c r="E41" i="114"/>
  <c r="E42" i="114"/>
  <c r="E43" i="114"/>
  <c r="E44" i="114"/>
  <c r="E45" i="114"/>
  <c r="E46" i="114"/>
  <c r="E47" i="114"/>
  <c r="E48" i="114"/>
  <c r="E49" i="114"/>
  <c r="E8" i="114"/>
  <c r="D26" i="114"/>
  <c r="D14" i="114"/>
  <c r="D20" i="114"/>
  <c r="D29" i="114"/>
  <c r="D34" i="114"/>
  <c r="D35" i="114"/>
  <c r="D36" i="114"/>
  <c r="D21" i="114"/>
  <c r="D37" i="114"/>
  <c r="D32" i="114"/>
  <c r="D38" i="114"/>
  <c r="D16" i="114"/>
  <c r="D24" i="114"/>
  <c r="D9" i="114"/>
  <c r="D12" i="114"/>
  <c r="D27" i="114"/>
  <c r="D11" i="114"/>
  <c r="D28" i="114"/>
  <c r="D39" i="114"/>
  <c r="D23" i="114"/>
  <c r="D25" i="114"/>
  <c r="D15" i="114"/>
  <c r="D40" i="114"/>
  <c r="D19" i="114"/>
  <c r="D18" i="114"/>
  <c r="D33" i="114"/>
  <c r="D41" i="114"/>
  <c r="D31" i="114"/>
  <c r="D42" i="114"/>
  <c r="D22" i="114"/>
  <c r="D30" i="114"/>
  <c r="D43" i="114"/>
  <c r="D44" i="114"/>
  <c r="D45" i="114"/>
  <c r="D46" i="114"/>
  <c r="D13" i="114"/>
  <c r="D17" i="114"/>
  <c r="D47" i="114"/>
  <c r="D10" i="114"/>
  <c r="D48" i="114"/>
  <c r="D49" i="114"/>
  <c r="D8" i="114"/>
  <c r="I49" i="113"/>
  <c r="H49" i="113"/>
  <c r="G49" i="113"/>
  <c r="F49" i="113"/>
  <c r="D49" i="113" s="1"/>
  <c r="E49" i="113" s="1"/>
  <c r="C49" i="113"/>
  <c r="D30" i="113"/>
  <c r="E30" i="113" s="1"/>
  <c r="E9" i="113"/>
  <c r="E17" i="113"/>
  <c r="E23" i="113"/>
  <c r="E27" i="113"/>
  <c r="E28" i="113"/>
  <c r="E37" i="113"/>
  <c r="E47" i="113"/>
  <c r="E48" i="113"/>
  <c r="D25" i="113"/>
  <c r="E25" i="113" s="1"/>
  <c r="D15" i="113"/>
  <c r="E15" i="113" s="1"/>
  <c r="D20" i="113"/>
  <c r="E20" i="113" s="1"/>
  <c r="D29" i="113"/>
  <c r="E29" i="113" s="1"/>
  <c r="D34" i="113"/>
  <c r="E34" i="113" s="1"/>
  <c r="D35" i="113"/>
  <c r="E35" i="113" s="1"/>
  <c r="D36" i="113"/>
  <c r="E36" i="113" s="1"/>
  <c r="D21" i="113"/>
  <c r="E21" i="113" s="1"/>
  <c r="D37" i="113"/>
  <c r="D32" i="113"/>
  <c r="E32" i="113" s="1"/>
  <c r="D38" i="113"/>
  <c r="E38" i="113" s="1"/>
  <c r="D16" i="113"/>
  <c r="E16" i="113" s="1"/>
  <c r="D23" i="113"/>
  <c r="D9" i="113"/>
  <c r="D12" i="113"/>
  <c r="E12" i="113" s="1"/>
  <c r="D27" i="113"/>
  <c r="D11" i="113"/>
  <c r="E11" i="113" s="1"/>
  <c r="D28" i="113"/>
  <c r="D39" i="113"/>
  <c r="E39" i="113" s="1"/>
  <c r="D26" i="113"/>
  <c r="E26" i="113" s="1"/>
  <c r="D24" i="113"/>
  <c r="E24" i="113" s="1"/>
  <c r="D14" i="113"/>
  <c r="E14" i="113" s="1"/>
  <c r="D40" i="113"/>
  <c r="E40" i="113" s="1"/>
  <c r="D19" i="113"/>
  <c r="E19" i="113" s="1"/>
  <c r="D18" i="113"/>
  <c r="E18" i="113" s="1"/>
  <c r="D33" i="113"/>
  <c r="E33" i="113" s="1"/>
  <c r="D41" i="113"/>
  <c r="E41" i="113" s="1"/>
  <c r="D31" i="113"/>
  <c r="E31" i="113" s="1"/>
  <c r="D42" i="113"/>
  <c r="E42" i="113" s="1"/>
  <c r="D22" i="113"/>
  <c r="E22" i="113" s="1"/>
  <c r="D43" i="113"/>
  <c r="E43" i="113" s="1"/>
  <c r="D44" i="113"/>
  <c r="E44" i="113" s="1"/>
  <c r="D45" i="113"/>
  <c r="E45" i="113" s="1"/>
  <c r="D46" i="113"/>
  <c r="E46" i="113" s="1"/>
  <c r="D13" i="113"/>
  <c r="E13" i="113" s="1"/>
  <c r="D17" i="113"/>
  <c r="D47" i="113"/>
  <c r="D10" i="113"/>
  <c r="E10" i="113" s="1"/>
  <c r="D48" i="113"/>
  <c r="D8" i="113"/>
  <c r="E8" i="113" s="1"/>
  <c r="E9" i="112"/>
  <c r="E10" i="112"/>
  <c r="E11" i="112"/>
  <c r="E12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29" i="112"/>
  <c r="E30" i="112"/>
  <c r="E31" i="112"/>
  <c r="E32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47" i="112"/>
  <c r="E48" i="112"/>
  <c r="E49" i="112"/>
  <c r="E8" i="112"/>
  <c r="D25" i="112"/>
  <c r="D15" i="112"/>
  <c r="D21" i="112"/>
  <c r="D29" i="112"/>
  <c r="D34" i="112"/>
  <c r="D35" i="112"/>
  <c r="D36" i="112"/>
  <c r="D20" i="112"/>
  <c r="D37" i="112"/>
  <c r="D32" i="112"/>
  <c r="D38" i="112"/>
  <c r="D16" i="112"/>
  <c r="D23" i="112"/>
  <c r="D9" i="112"/>
  <c r="D12" i="112"/>
  <c r="D27" i="112"/>
  <c r="D11" i="112"/>
  <c r="D28" i="112"/>
  <c r="D39" i="112"/>
  <c r="D26" i="112"/>
  <c r="D24" i="112"/>
  <c r="D14" i="112"/>
  <c r="D40" i="112"/>
  <c r="D19" i="112"/>
  <c r="D18" i="112"/>
  <c r="D33" i="112"/>
  <c r="D41" i="112"/>
  <c r="D31" i="112"/>
  <c r="D42" i="112"/>
  <c r="D22" i="112"/>
  <c r="D30" i="112"/>
  <c r="D43" i="112"/>
  <c r="D44" i="112"/>
  <c r="D45" i="112"/>
  <c r="D46" i="112"/>
  <c r="D13" i="112"/>
  <c r="D17" i="112"/>
  <c r="D47" i="112"/>
  <c r="D10" i="112"/>
  <c r="D48" i="112"/>
  <c r="D49" i="112"/>
  <c r="D8" i="112"/>
  <c r="E9" i="111"/>
  <c r="E10" i="111"/>
  <c r="E11" i="111"/>
  <c r="E12" i="111"/>
  <c r="E13" i="111"/>
  <c r="E14" i="111"/>
  <c r="E15" i="111"/>
  <c r="E16" i="111"/>
  <c r="E17" i="111"/>
  <c r="E18" i="111"/>
  <c r="E19" i="111"/>
  <c r="E20" i="111"/>
  <c r="E21" i="111"/>
  <c r="E22" i="111"/>
  <c r="E23" i="111"/>
  <c r="E24" i="111"/>
  <c r="E25" i="111"/>
  <c r="E26" i="111"/>
  <c r="E27" i="111"/>
  <c r="E28" i="111"/>
  <c r="E29" i="111"/>
  <c r="E30" i="111"/>
  <c r="E31" i="111"/>
  <c r="E32" i="111"/>
  <c r="E33" i="111"/>
  <c r="E34" i="111"/>
  <c r="E35" i="111"/>
  <c r="E36" i="111"/>
  <c r="E37" i="111"/>
  <c r="E38" i="111"/>
  <c r="E39" i="111"/>
  <c r="E40" i="111"/>
  <c r="E41" i="111"/>
  <c r="E42" i="111"/>
  <c r="E43" i="111"/>
  <c r="E44" i="111"/>
  <c r="E45" i="111"/>
  <c r="E46" i="111"/>
  <c r="E47" i="111"/>
  <c r="E48" i="111"/>
  <c r="E49" i="111"/>
  <c r="E50" i="111"/>
  <c r="E8" i="111"/>
  <c r="D25" i="111"/>
  <c r="D15" i="111"/>
  <c r="D20" i="111"/>
  <c r="D30" i="111"/>
  <c r="D35" i="111"/>
  <c r="D36" i="111"/>
  <c r="D37" i="111"/>
  <c r="D29" i="111"/>
  <c r="D21" i="111"/>
  <c r="D38" i="111"/>
  <c r="D33" i="111"/>
  <c r="D39" i="111"/>
  <c r="D16" i="111"/>
  <c r="D23" i="111"/>
  <c r="D9" i="111"/>
  <c r="D12" i="111"/>
  <c r="D27" i="111"/>
  <c r="D11" i="111"/>
  <c r="D28" i="111"/>
  <c r="D40" i="111"/>
  <c r="D26" i="111"/>
  <c r="D24" i="111"/>
  <c r="D14" i="111"/>
  <c r="D41" i="111"/>
  <c r="D19" i="111"/>
  <c r="D18" i="111"/>
  <c r="D34" i="111"/>
  <c r="D42" i="111"/>
  <c r="D31" i="111"/>
  <c r="D43" i="111"/>
  <c r="D22" i="111"/>
  <c r="D32" i="111"/>
  <c r="D44" i="111"/>
  <c r="D45" i="111"/>
  <c r="D46" i="111"/>
  <c r="D47" i="111"/>
  <c r="D13" i="111"/>
  <c r="D17" i="111"/>
  <c r="D48" i="111"/>
  <c r="D10" i="111"/>
  <c r="D49" i="111"/>
  <c r="D50" i="111"/>
  <c r="D8" i="111"/>
  <c r="E14" i="110"/>
  <c r="E30" i="110"/>
  <c r="E40" i="110"/>
  <c r="D33" i="110"/>
  <c r="E33" i="110" s="1"/>
  <c r="D15" i="110"/>
  <c r="E15" i="110" s="1"/>
  <c r="D21" i="110"/>
  <c r="E21" i="110" s="1"/>
  <c r="D29" i="110"/>
  <c r="E29" i="110" s="1"/>
  <c r="D34" i="110"/>
  <c r="E34" i="110" s="1"/>
  <c r="D35" i="110"/>
  <c r="E35" i="110" s="1"/>
  <c r="D36" i="110"/>
  <c r="E36" i="110" s="1"/>
  <c r="D28" i="110"/>
  <c r="E28" i="110" s="1"/>
  <c r="D20" i="110"/>
  <c r="E20" i="110" s="1"/>
  <c r="D37" i="110"/>
  <c r="E37" i="110" s="1"/>
  <c r="D32" i="110"/>
  <c r="E32" i="110" s="1"/>
  <c r="D38" i="110"/>
  <c r="E38" i="110" s="1"/>
  <c r="D16" i="110"/>
  <c r="E16" i="110" s="1"/>
  <c r="D23" i="110"/>
  <c r="E23" i="110" s="1"/>
  <c r="D9" i="110"/>
  <c r="E9" i="110" s="1"/>
  <c r="D12" i="110"/>
  <c r="E12" i="110" s="1"/>
  <c r="D26" i="110"/>
  <c r="E26" i="110" s="1"/>
  <c r="D11" i="110"/>
  <c r="E11" i="110" s="1"/>
  <c r="D27" i="110"/>
  <c r="E27" i="110" s="1"/>
  <c r="D39" i="110"/>
  <c r="E39" i="110" s="1"/>
  <c r="D25" i="110"/>
  <c r="E25" i="110" s="1"/>
  <c r="D24" i="110"/>
  <c r="E24" i="110" s="1"/>
  <c r="D14" i="110"/>
  <c r="D40" i="110"/>
  <c r="D19" i="110"/>
  <c r="E19" i="110" s="1"/>
  <c r="D18" i="110"/>
  <c r="E18" i="110" s="1"/>
  <c r="D41" i="110"/>
  <c r="E41" i="110" s="1"/>
  <c r="D42" i="110"/>
  <c r="E42" i="110" s="1"/>
  <c r="D31" i="110"/>
  <c r="E31" i="110" s="1"/>
  <c r="D43" i="110"/>
  <c r="E43" i="110" s="1"/>
  <c r="D22" i="110"/>
  <c r="E22" i="110" s="1"/>
  <c r="D30" i="110"/>
  <c r="D44" i="110"/>
  <c r="E44" i="110" s="1"/>
  <c r="D45" i="110"/>
  <c r="E45" i="110" s="1"/>
  <c r="D46" i="110"/>
  <c r="E46" i="110" s="1"/>
  <c r="D47" i="110"/>
  <c r="E47" i="110" s="1"/>
  <c r="D13" i="110"/>
  <c r="E13" i="110" s="1"/>
  <c r="D17" i="110"/>
  <c r="E17" i="110" s="1"/>
  <c r="D48" i="110"/>
  <c r="E48" i="110" s="1"/>
  <c r="D10" i="110"/>
  <c r="E10" i="110" s="1"/>
  <c r="D49" i="110"/>
  <c r="E49" i="110" s="1"/>
  <c r="D50" i="110"/>
  <c r="E50" i="110" s="1"/>
  <c r="D8" i="110"/>
  <c r="E8" i="110" s="1"/>
  <c r="E9" i="109"/>
  <c r="E10" i="109"/>
  <c r="E11" i="109"/>
  <c r="E12" i="109"/>
  <c r="E13" i="109"/>
  <c r="E14" i="109"/>
  <c r="E15" i="109"/>
  <c r="E16" i="109"/>
  <c r="E17" i="109"/>
  <c r="E18" i="109"/>
  <c r="E19" i="109"/>
  <c r="E20" i="109"/>
  <c r="E21" i="109"/>
  <c r="E22" i="109"/>
  <c r="E23" i="109"/>
  <c r="E24" i="109"/>
  <c r="E25" i="109"/>
  <c r="E26" i="109"/>
  <c r="E27" i="109"/>
  <c r="E28" i="109"/>
  <c r="E29" i="109"/>
  <c r="E30" i="109"/>
  <c r="E31" i="109"/>
  <c r="E32" i="109"/>
  <c r="E33" i="109"/>
  <c r="E34" i="109"/>
  <c r="E35" i="109"/>
  <c r="E36" i="109"/>
  <c r="E37" i="109"/>
  <c r="E38" i="109"/>
  <c r="E39" i="109"/>
  <c r="E40" i="109"/>
  <c r="E41" i="109"/>
  <c r="E42" i="109"/>
  <c r="E43" i="109"/>
  <c r="E44" i="109"/>
  <c r="E45" i="109"/>
  <c r="E46" i="109"/>
  <c r="E47" i="109"/>
  <c r="E48" i="109"/>
  <c r="E49" i="109"/>
  <c r="E50" i="109"/>
  <c r="E8" i="109"/>
  <c r="D33" i="109"/>
  <c r="D15" i="109"/>
  <c r="D20" i="109"/>
  <c r="D28" i="109"/>
  <c r="D34" i="109"/>
  <c r="D35" i="109"/>
  <c r="D36" i="109"/>
  <c r="D27" i="109"/>
  <c r="D21" i="109"/>
  <c r="D37" i="109"/>
  <c r="D31" i="109"/>
  <c r="D38" i="109"/>
  <c r="D16" i="109"/>
  <c r="D23" i="109"/>
  <c r="D9" i="109"/>
  <c r="D12" i="109"/>
  <c r="D26" i="109"/>
  <c r="D11" i="109"/>
  <c r="D39" i="109"/>
  <c r="D40" i="109"/>
  <c r="D25" i="109"/>
  <c r="D24" i="109"/>
  <c r="D14" i="109"/>
  <c r="D41" i="109"/>
  <c r="D19" i="109"/>
  <c r="D18" i="109"/>
  <c r="D32" i="109"/>
  <c r="D42" i="109"/>
  <c r="D30" i="109"/>
  <c r="D43" i="109"/>
  <c r="D22" i="109"/>
  <c r="D29" i="109"/>
  <c r="D44" i="109"/>
  <c r="D45" i="109"/>
  <c r="D46" i="109"/>
  <c r="D47" i="109"/>
  <c r="D13" i="109"/>
  <c r="D17" i="109"/>
  <c r="D48" i="109"/>
  <c r="D10" i="109"/>
  <c r="D49" i="109"/>
  <c r="D50" i="109"/>
  <c r="D8" i="109"/>
  <c r="E9" i="108"/>
  <c r="E10" i="108"/>
  <c r="E11" i="108"/>
  <c r="E12" i="108"/>
  <c r="E13" i="108"/>
  <c r="E14" i="108"/>
  <c r="E15" i="108"/>
  <c r="E16" i="108"/>
  <c r="E17" i="108"/>
  <c r="E18" i="108"/>
  <c r="E19" i="108"/>
  <c r="E20" i="108"/>
  <c r="E21" i="108"/>
  <c r="E22" i="108"/>
  <c r="E23" i="108"/>
  <c r="E24" i="108"/>
  <c r="E25" i="108"/>
  <c r="E26" i="108"/>
  <c r="E27" i="108"/>
  <c r="E28" i="108"/>
  <c r="E29" i="108"/>
  <c r="E30" i="108"/>
  <c r="E31" i="108"/>
  <c r="E32" i="108"/>
  <c r="E33" i="108"/>
  <c r="E34" i="108"/>
  <c r="E35" i="108"/>
  <c r="E36" i="108"/>
  <c r="E37" i="108"/>
  <c r="E38" i="108"/>
  <c r="E39" i="108"/>
  <c r="E40" i="108"/>
  <c r="E41" i="108"/>
  <c r="E42" i="108"/>
  <c r="E43" i="108"/>
  <c r="E44" i="108"/>
  <c r="E45" i="108"/>
  <c r="E46" i="108"/>
  <c r="E47" i="108"/>
  <c r="E48" i="108"/>
  <c r="E49" i="108"/>
  <c r="E50" i="108"/>
  <c r="E8" i="108"/>
  <c r="D28" i="108"/>
  <c r="D15" i="108"/>
  <c r="D19" i="108"/>
  <c r="D29" i="108"/>
  <c r="D34" i="108"/>
  <c r="D35" i="108"/>
  <c r="D36" i="108"/>
  <c r="D27" i="108"/>
  <c r="D20" i="108"/>
  <c r="D37" i="108"/>
  <c r="D32" i="108"/>
  <c r="D38" i="108"/>
  <c r="D16" i="108"/>
  <c r="D24" i="108"/>
  <c r="D9" i="108"/>
  <c r="D12" i="108"/>
  <c r="D26" i="108"/>
  <c r="D11" i="108"/>
  <c r="D39" i="108"/>
  <c r="D40" i="108"/>
  <c r="D25" i="108"/>
  <c r="D23" i="108"/>
  <c r="D14" i="108"/>
  <c r="D41" i="108"/>
  <c r="D21" i="108"/>
  <c r="D18" i="108"/>
  <c r="D33" i="108"/>
  <c r="D42" i="108"/>
  <c r="D31" i="108"/>
  <c r="D43" i="108"/>
  <c r="D22" i="108"/>
  <c r="D30" i="108"/>
  <c r="D44" i="108"/>
  <c r="D45" i="108"/>
  <c r="D46" i="108"/>
  <c r="D47" i="108"/>
  <c r="D13" i="108"/>
  <c r="D17" i="108"/>
  <c r="D48" i="108"/>
  <c r="D10" i="108"/>
  <c r="D49" i="108"/>
  <c r="D50" i="108"/>
  <c r="D8" i="108"/>
  <c r="E9" i="107"/>
  <c r="E10" i="107"/>
  <c r="E11" i="107"/>
  <c r="E12" i="107"/>
  <c r="E13" i="107"/>
  <c r="E14" i="107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E39" i="107"/>
  <c r="E40" i="107"/>
  <c r="E41" i="107"/>
  <c r="E42" i="107"/>
  <c r="E43" i="107"/>
  <c r="E44" i="107"/>
  <c r="E45" i="107"/>
  <c r="E46" i="107"/>
  <c r="E47" i="107"/>
  <c r="E48" i="107"/>
  <c r="E49" i="107"/>
  <c r="E50" i="107"/>
  <c r="E8" i="107"/>
  <c r="D29" i="107"/>
  <c r="D15" i="107"/>
  <c r="D20" i="107"/>
  <c r="D30" i="107"/>
  <c r="D34" i="107"/>
  <c r="D35" i="107"/>
  <c r="D36" i="107"/>
  <c r="D28" i="107"/>
  <c r="D19" i="107"/>
  <c r="D37" i="107"/>
  <c r="D33" i="107"/>
  <c r="D38" i="107"/>
  <c r="D16" i="107"/>
  <c r="D23" i="107"/>
  <c r="D9" i="107"/>
  <c r="D12" i="107"/>
  <c r="D26" i="107"/>
  <c r="D11" i="107"/>
  <c r="D39" i="107"/>
  <c r="D40" i="107"/>
  <c r="D25" i="107"/>
  <c r="D24" i="107"/>
  <c r="D14" i="107"/>
  <c r="D41" i="107"/>
  <c r="D21" i="107"/>
  <c r="D18" i="107"/>
  <c r="D32" i="107"/>
  <c r="D42" i="107"/>
  <c r="D27" i="107"/>
  <c r="D43" i="107"/>
  <c r="D22" i="107"/>
  <c r="D31" i="107"/>
  <c r="D44" i="107"/>
  <c r="D45" i="107"/>
  <c r="D46" i="107"/>
  <c r="D47" i="107"/>
  <c r="D13" i="107"/>
  <c r="D17" i="107"/>
  <c r="D48" i="107"/>
  <c r="D10" i="107"/>
  <c r="D49" i="107"/>
  <c r="D50" i="107"/>
  <c r="D8" i="107"/>
  <c r="E49" i="106"/>
  <c r="E50" i="106"/>
  <c r="D50" i="106"/>
  <c r="D29" i="106"/>
  <c r="E29" i="106" s="1"/>
  <c r="D15" i="106"/>
  <c r="E15" i="106" s="1"/>
  <c r="D19" i="106"/>
  <c r="E19" i="106" s="1"/>
  <c r="D30" i="106"/>
  <c r="E30" i="106" s="1"/>
  <c r="D34" i="106"/>
  <c r="E34" i="106" s="1"/>
  <c r="D35" i="106"/>
  <c r="E35" i="106" s="1"/>
  <c r="D36" i="106"/>
  <c r="E36" i="106" s="1"/>
  <c r="D28" i="106"/>
  <c r="E28" i="106" s="1"/>
  <c r="D21" i="106"/>
  <c r="E21" i="106" s="1"/>
  <c r="D37" i="106"/>
  <c r="E37" i="106" s="1"/>
  <c r="D32" i="106"/>
  <c r="E32" i="106" s="1"/>
  <c r="D38" i="106"/>
  <c r="E38" i="106" s="1"/>
  <c r="D16" i="106"/>
  <c r="E16" i="106" s="1"/>
  <c r="D24" i="106"/>
  <c r="E24" i="106" s="1"/>
  <c r="D9" i="106"/>
  <c r="E9" i="106" s="1"/>
  <c r="D14" i="106"/>
  <c r="E14" i="106" s="1"/>
  <c r="D26" i="106"/>
  <c r="E26" i="106" s="1"/>
  <c r="D11" i="106"/>
  <c r="E11" i="106" s="1"/>
  <c r="D39" i="106"/>
  <c r="E39" i="106" s="1"/>
  <c r="D40" i="106"/>
  <c r="E40" i="106" s="1"/>
  <c r="D25" i="106"/>
  <c r="E25" i="106" s="1"/>
  <c r="D23" i="106"/>
  <c r="E23" i="106" s="1"/>
  <c r="D13" i="106"/>
  <c r="E13" i="106" s="1"/>
  <c r="D41" i="106"/>
  <c r="E41" i="106" s="1"/>
  <c r="D20" i="106"/>
  <c r="E20" i="106" s="1"/>
  <c r="D18" i="106"/>
  <c r="E18" i="106" s="1"/>
  <c r="D33" i="106"/>
  <c r="E33" i="106" s="1"/>
  <c r="D42" i="106"/>
  <c r="E42" i="106" s="1"/>
  <c r="D27" i="106"/>
  <c r="E27" i="106" s="1"/>
  <c r="D43" i="106"/>
  <c r="E43" i="106" s="1"/>
  <c r="D22" i="106"/>
  <c r="E22" i="106" s="1"/>
  <c r="D31" i="106"/>
  <c r="E31" i="106" s="1"/>
  <c r="D44" i="106"/>
  <c r="E44" i="106" s="1"/>
  <c r="D45" i="106"/>
  <c r="E45" i="106" s="1"/>
  <c r="D46" i="106"/>
  <c r="E46" i="106" s="1"/>
  <c r="D47" i="106"/>
  <c r="E47" i="106" s="1"/>
  <c r="D12" i="106"/>
  <c r="E12" i="106" s="1"/>
  <c r="D17" i="106"/>
  <c r="E17" i="106" s="1"/>
  <c r="D48" i="106"/>
  <c r="E48" i="106" s="1"/>
  <c r="D10" i="106"/>
  <c r="E10" i="106" s="1"/>
  <c r="D8" i="106"/>
  <c r="E8" i="106" s="1"/>
  <c r="E9" i="105"/>
  <c r="E10" i="105"/>
  <c r="E11" i="105"/>
  <c r="E12" i="105"/>
  <c r="E13" i="105"/>
  <c r="E14" i="105"/>
  <c r="E15" i="105"/>
  <c r="E16" i="105"/>
  <c r="E17" i="105"/>
  <c r="E18" i="105"/>
  <c r="E19" i="105"/>
  <c r="E20" i="105"/>
  <c r="E21" i="105"/>
  <c r="E22" i="105"/>
  <c r="E23" i="105"/>
  <c r="E24" i="105"/>
  <c r="E25" i="105"/>
  <c r="E26" i="105"/>
  <c r="E27" i="105"/>
  <c r="E28" i="105"/>
  <c r="E29" i="105"/>
  <c r="E30" i="105"/>
  <c r="E31" i="105"/>
  <c r="E32" i="105"/>
  <c r="E33" i="105"/>
  <c r="E34" i="105"/>
  <c r="E35" i="105"/>
  <c r="E36" i="105"/>
  <c r="E37" i="105"/>
  <c r="E38" i="105"/>
  <c r="E39" i="105"/>
  <c r="E40" i="105"/>
  <c r="E41" i="105"/>
  <c r="E42" i="105"/>
  <c r="E43" i="105"/>
  <c r="E44" i="105"/>
  <c r="E45" i="105"/>
  <c r="E46" i="105"/>
  <c r="E47" i="105"/>
  <c r="E48" i="105"/>
  <c r="E49" i="105"/>
  <c r="E50" i="105"/>
  <c r="E8" i="105"/>
  <c r="D29" i="105"/>
  <c r="D15" i="105"/>
  <c r="D19" i="105"/>
  <c r="D30" i="105"/>
  <c r="D34" i="105"/>
  <c r="D35" i="105"/>
  <c r="D36" i="105"/>
  <c r="D28" i="105"/>
  <c r="D21" i="105"/>
  <c r="D37" i="105"/>
  <c r="D32" i="105"/>
  <c r="D38" i="105"/>
  <c r="D16" i="105"/>
  <c r="D23" i="105"/>
  <c r="D9" i="105"/>
  <c r="D14" i="105"/>
  <c r="D26" i="105"/>
  <c r="D11" i="105"/>
  <c r="D39" i="105"/>
  <c r="D40" i="105"/>
  <c r="D25" i="105"/>
  <c r="D24" i="105"/>
  <c r="D12" i="105"/>
  <c r="D41" i="105"/>
  <c r="D20" i="105"/>
  <c r="D18" i="105"/>
  <c r="D33" i="105"/>
  <c r="D42" i="105"/>
  <c r="D27" i="105"/>
  <c r="D43" i="105"/>
  <c r="D22" i="105"/>
  <c r="D31" i="105"/>
  <c r="D44" i="105"/>
  <c r="D45" i="105"/>
  <c r="D46" i="105"/>
  <c r="D47" i="105"/>
  <c r="D13" i="105"/>
  <c r="D17" i="105"/>
  <c r="D48" i="105"/>
  <c r="D10" i="105"/>
  <c r="D49" i="105"/>
  <c r="D50" i="105"/>
  <c r="D8" i="105"/>
  <c r="E12" i="104"/>
  <c r="E13" i="104"/>
  <c r="E21" i="104"/>
  <c r="E25" i="104"/>
  <c r="E27" i="104"/>
  <c r="E29" i="104"/>
  <c r="E32" i="104"/>
  <c r="E33" i="104"/>
  <c r="E34" i="104"/>
  <c r="E35" i="104"/>
  <c r="E36" i="104"/>
  <c r="E37" i="104"/>
  <c r="E40" i="104"/>
  <c r="E42" i="104"/>
  <c r="E43" i="104"/>
  <c r="E45" i="104"/>
  <c r="E8" i="104"/>
  <c r="D29" i="104"/>
  <c r="D15" i="104"/>
  <c r="E15" i="104" s="1"/>
  <c r="D21" i="104"/>
  <c r="D30" i="104"/>
  <c r="E30" i="104" s="1"/>
  <c r="D34" i="104"/>
  <c r="D35" i="104"/>
  <c r="D36" i="104"/>
  <c r="D28" i="104"/>
  <c r="E28" i="104" s="1"/>
  <c r="D20" i="104"/>
  <c r="E20" i="104" s="1"/>
  <c r="D37" i="104"/>
  <c r="D32" i="104"/>
  <c r="D38" i="104"/>
  <c r="E38" i="104" s="1"/>
  <c r="D16" i="104"/>
  <c r="E16" i="104" s="1"/>
  <c r="D23" i="104"/>
  <c r="E23" i="104" s="1"/>
  <c r="D9" i="104"/>
  <c r="E9" i="104" s="1"/>
  <c r="D14" i="104"/>
  <c r="E14" i="104" s="1"/>
  <c r="D26" i="104"/>
  <c r="E26" i="104" s="1"/>
  <c r="D11" i="104"/>
  <c r="E11" i="104" s="1"/>
  <c r="D39" i="104"/>
  <c r="E39" i="104" s="1"/>
  <c r="D40" i="104"/>
  <c r="D25" i="104"/>
  <c r="D24" i="104"/>
  <c r="E24" i="104" s="1"/>
  <c r="D12" i="104"/>
  <c r="D41" i="104"/>
  <c r="E41" i="104" s="1"/>
  <c r="D19" i="104"/>
  <c r="E19" i="104" s="1"/>
  <c r="D18" i="104"/>
  <c r="E18" i="104" s="1"/>
  <c r="D33" i="104"/>
  <c r="D42" i="104"/>
  <c r="D27" i="104"/>
  <c r="D43" i="104"/>
  <c r="D22" i="104"/>
  <c r="E22" i="104" s="1"/>
  <c r="D31" i="104"/>
  <c r="E31" i="104" s="1"/>
  <c r="D44" i="104"/>
  <c r="E44" i="104" s="1"/>
  <c r="D45" i="104"/>
  <c r="D46" i="104"/>
  <c r="E46" i="104" s="1"/>
  <c r="D47" i="104"/>
  <c r="E47" i="104" s="1"/>
  <c r="D13" i="104"/>
  <c r="D17" i="104"/>
  <c r="E17" i="104" s="1"/>
  <c r="D48" i="104"/>
  <c r="E48" i="104" s="1"/>
  <c r="D10" i="104"/>
  <c r="E10" i="104" s="1"/>
  <c r="D49" i="104"/>
  <c r="E49" i="104" s="1"/>
  <c r="D50" i="104"/>
  <c r="E50" i="104" s="1"/>
  <c r="D8" i="104"/>
  <c r="E9" i="103"/>
  <c r="E10" i="103"/>
  <c r="E11" i="103"/>
  <c r="E12" i="103"/>
  <c r="E13" i="103"/>
  <c r="E14" i="103"/>
  <c r="E15" i="103"/>
  <c r="E16" i="103"/>
  <c r="E17" i="103"/>
  <c r="E18" i="103"/>
  <c r="E19" i="103"/>
  <c r="E20" i="103"/>
  <c r="E21" i="103"/>
  <c r="E22" i="103"/>
  <c r="E23" i="103"/>
  <c r="E24" i="103"/>
  <c r="E25" i="103"/>
  <c r="E26" i="103"/>
  <c r="E27" i="103"/>
  <c r="E28" i="103"/>
  <c r="E29" i="103"/>
  <c r="E30" i="103"/>
  <c r="E31" i="103"/>
  <c r="E32" i="103"/>
  <c r="E33" i="103"/>
  <c r="E34" i="103"/>
  <c r="E35" i="103"/>
  <c r="E36" i="103"/>
  <c r="E37" i="103"/>
  <c r="E38" i="103"/>
  <c r="E39" i="103"/>
  <c r="E40" i="103"/>
  <c r="E41" i="103"/>
  <c r="E42" i="103"/>
  <c r="E43" i="103"/>
  <c r="E44" i="103"/>
  <c r="E45" i="103"/>
  <c r="E46" i="103"/>
  <c r="E47" i="103"/>
  <c r="E48" i="103"/>
  <c r="E49" i="103"/>
  <c r="E50" i="103"/>
  <c r="E51" i="103"/>
  <c r="E8" i="103"/>
  <c r="D28" i="103"/>
  <c r="D15" i="103"/>
  <c r="D22" i="103"/>
  <c r="D29" i="103"/>
  <c r="D34" i="103"/>
  <c r="D35" i="103"/>
  <c r="D36" i="103"/>
  <c r="D27" i="103"/>
  <c r="D20" i="103"/>
  <c r="D37" i="103"/>
  <c r="D32" i="103"/>
  <c r="D38" i="103"/>
  <c r="D16" i="103"/>
  <c r="D24" i="103"/>
  <c r="D9" i="103"/>
  <c r="D14" i="103"/>
  <c r="D26" i="103"/>
  <c r="D11" i="103"/>
  <c r="D39" i="103"/>
  <c r="D40" i="103"/>
  <c r="D25" i="103"/>
  <c r="D23" i="103"/>
  <c r="D12" i="103"/>
  <c r="D41" i="103"/>
  <c r="D19" i="103"/>
  <c r="D18" i="103"/>
  <c r="D33" i="103"/>
  <c r="D42" i="103"/>
  <c r="D31" i="103"/>
  <c r="D43" i="103"/>
  <c r="D21" i="103"/>
  <c r="D30" i="103"/>
  <c r="D44" i="103"/>
  <c r="D45" i="103"/>
  <c r="D46" i="103"/>
  <c r="D47" i="103"/>
  <c r="D48" i="103"/>
  <c r="D13" i="103"/>
  <c r="D17" i="103"/>
  <c r="D49" i="103"/>
  <c r="D10" i="103"/>
  <c r="D50" i="103"/>
  <c r="D51" i="103"/>
  <c r="D8" i="103"/>
  <c r="E13" i="102"/>
  <c r="E14" i="102"/>
  <c r="E15" i="102"/>
  <c r="E16" i="102"/>
  <c r="E22" i="102"/>
  <c r="E23" i="102"/>
  <c r="E24" i="102"/>
  <c r="E29" i="102"/>
  <c r="E30" i="102"/>
  <c r="E32" i="102"/>
  <c r="E46" i="102"/>
  <c r="E48" i="102"/>
  <c r="D28" i="102"/>
  <c r="E28" i="102" s="1"/>
  <c r="D15" i="102"/>
  <c r="D20" i="102"/>
  <c r="E20" i="102" s="1"/>
  <c r="D31" i="102"/>
  <c r="E31" i="102" s="1"/>
  <c r="D34" i="102"/>
  <c r="E34" i="102" s="1"/>
  <c r="D35" i="102"/>
  <c r="E35" i="102" s="1"/>
  <c r="D36" i="102"/>
  <c r="E36" i="102" s="1"/>
  <c r="D27" i="102"/>
  <c r="E27" i="102" s="1"/>
  <c r="D21" i="102"/>
  <c r="E21" i="102" s="1"/>
  <c r="D37" i="102"/>
  <c r="E37" i="102" s="1"/>
  <c r="D32" i="102"/>
  <c r="D38" i="102"/>
  <c r="E38" i="102" s="1"/>
  <c r="D16" i="102"/>
  <c r="D24" i="102"/>
  <c r="D9" i="102"/>
  <c r="E9" i="102" s="1"/>
  <c r="D13" i="102"/>
  <c r="D26" i="102"/>
  <c r="E26" i="102" s="1"/>
  <c r="D11" i="102"/>
  <c r="E11" i="102" s="1"/>
  <c r="D39" i="102"/>
  <c r="E39" i="102" s="1"/>
  <c r="D40" i="102"/>
  <c r="E40" i="102" s="1"/>
  <c r="D25" i="102"/>
  <c r="E25" i="102" s="1"/>
  <c r="D23" i="102"/>
  <c r="D12" i="102"/>
  <c r="E12" i="102" s="1"/>
  <c r="D41" i="102"/>
  <c r="E41" i="102" s="1"/>
  <c r="D19" i="102"/>
  <c r="E19" i="102" s="1"/>
  <c r="D18" i="102"/>
  <c r="E18" i="102" s="1"/>
  <c r="D33" i="102"/>
  <c r="E33" i="102" s="1"/>
  <c r="D42" i="102"/>
  <c r="E42" i="102" s="1"/>
  <c r="D30" i="102"/>
  <c r="D43" i="102"/>
  <c r="E43" i="102" s="1"/>
  <c r="D22" i="102"/>
  <c r="D29" i="102"/>
  <c r="D44" i="102"/>
  <c r="E44" i="102" s="1"/>
  <c r="D45" i="102"/>
  <c r="E45" i="102" s="1"/>
  <c r="D46" i="102"/>
  <c r="D47" i="102"/>
  <c r="E47" i="102" s="1"/>
  <c r="D48" i="102"/>
  <c r="D14" i="102"/>
  <c r="D17" i="102"/>
  <c r="E17" i="102" s="1"/>
  <c r="D49" i="102"/>
  <c r="E49" i="102" s="1"/>
  <c r="D10" i="102"/>
  <c r="E10" i="102" s="1"/>
  <c r="D50" i="102"/>
  <c r="E50" i="102" s="1"/>
  <c r="D51" i="102"/>
  <c r="E51" i="102" s="1"/>
  <c r="D8" i="102"/>
  <c r="E8" i="102" s="1"/>
  <c r="E9" i="101"/>
  <c r="E10" i="101"/>
  <c r="E11" i="101"/>
  <c r="E12" i="101"/>
  <c r="E13" i="101"/>
  <c r="E14" i="101"/>
  <c r="E15" i="101"/>
  <c r="E16" i="101"/>
  <c r="E17" i="101"/>
  <c r="E18" i="101"/>
  <c r="E19" i="101"/>
  <c r="E20" i="101"/>
  <c r="E21" i="101"/>
  <c r="E22" i="101"/>
  <c r="E23" i="101"/>
  <c r="E24" i="101"/>
  <c r="E25" i="101"/>
  <c r="E26" i="101"/>
  <c r="E27" i="101"/>
  <c r="E28" i="101"/>
  <c r="E29" i="101"/>
  <c r="E30" i="101"/>
  <c r="E31" i="101"/>
  <c r="E32" i="101"/>
  <c r="E33" i="101"/>
  <c r="E34" i="101"/>
  <c r="E35" i="101"/>
  <c r="E36" i="101"/>
  <c r="E37" i="101"/>
  <c r="E38" i="101"/>
  <c r="E39" i="101"/>
  <c r="E40" i="101"/>
  <c r="E41" i="101"/>
  <c r="E42" i="101"/>
  <c r="E43" i="101"/>
  <c r="E44" i="101"/>
  <c r="E45" i="101"/>
  <c r="E46" i="101"/>
  <c r="E47" i="101"/>
  <c r="E48" i="101"/>
  <c r="E49" i="101"/>
  <c r="E50" i="101"/>
  <c r="E51" i="101"/>
  <c r="E8" i="101"/>
  <c r="D29" i="101"/>
  <c r="D15" i="101"/>
  <c r="D20" i="101"/>
  <c r="D26" i="101"/>
  <c r="D34" i="101"/>
  <c r="D35" i="101"/>
  <c r="D36" i="101"/>
  <c r="D28" i="101"/>
  <c r="D22" i="101"/>
  <c r="D37" i="101"/>
  <c r="D32" i="101"/>
  <c r="D38" i="101"/>
  <c r="D16" i="101"/>
  <c r="D25" i="101"/>
  <c r="D9" i="101"/>
  <c r="D14" i="101"/>
  <c r="D27" i="101"/>
  <c r="D11" i="101"/>
  <c r="D33" i="101"/>
  <c r="D39" i="101"/>
  <c r="D23" i="101"/>
  <c r="D24" i="101"/>
  <c r="D12" i="101"/>
  <c r="D40" i="101"/>
  <c r="D19" i="101"/>
  <c r="D18" i="101"/>
  <c r="D41" i="101"/>
  <c r="D42" i="101"/>
  <c r="D31" i="101"/>
  <c r="D43" i="101"/>
  <c r="D21" i="101"/>
  <c r="D30" i="101"/>
  <c r="D44" i="101"/>
  <c r="D45" i="101"/>
  <c r="D46" i="101"/>
  <c r="D47" i="101"/>
  <c r="D48" i="101"/>
  <c r="D13" i="101"/>
  <c r="D17" i="101"/>
  <c r="D49" i="101"/>
  <c r="D10" i="101"/>
  <c r="D50" i="101"/>
  <c r="D51" i="101"/>
  <c r="D8" i="101"/>
  <c r="E9" i="100"/>
  <c r="E10" i="100"/>
  <c r="E11" i="100"/>
  <c r="E12" i="100"/>
  <c r="E13" i="100"/>
  <c r="E14" i="100"/>
  <c r="E15" i="100"/>
  <c r="E16" i="100"/>
  <c r="E17" i="100"/>
  <c r="E18" i="100"/>
  <c r="E19" i="100"/>
  <c r="E20" i="100"/>
  <c r="E21" i="100"/>
  <c r="E22" i="100"/>
  <c r="E23" i="100"/>
  <c r="E24" i="100"/>
  <c r="E25" i="100"/>
  <c r="E26" i="100"/>
  <c r="E27" i="100"/>
  <c r="E28" i="100"/>
  <c r="E29" i="100"/>
  <c r="E30" i="100"/>
  <c r="E31" i="100"/>
  <c r="E32" i="100"/>
  <c r="E33" i="100"/>
  <c r="E34" i="100"/>
  <c r="E35" i="100"/>
  <c r="E36" i="100"/>
  <c r="E37" i="100"/>
  <c r="E38" i="100"/>
  <c r="E39" i="100"/>
  <c r="E40" i="100"/>
  <c r="E41" i="100"/>
  <c r="E42" i="100"/>
  <c r="E43" i="100"/>
  <c r="E44" i="100"/>
  <c r="E45" i="100"/>
  <c r="E46" i="100"/>
  <c r="E47" i="100"/>
  <c r="E48" i="100"/>
  <c r="E49" i="100"/>
  <c r="E50" i="100"/>
  <c r="E51" i="100"/>
  <c r="E8" i="100"/>
  <c r="D28" i="100"/>
  <c r="D15" i="100"/>
  <c r="D20" i="100"/>
  <c r="D26" i="100"/>
  <c r="D35" i="100"/>
  <c r="D36" i="100"/>
  <c r="D37" i="100"/>
  <c r="D29" i="100"/>
  <c r="D22" i="100"/>
  <c r="D38" i="100"/>
  <c r="D32" i="100"/>
  <c r="D39" i="100"/>
  <c r="D16" i="100"/>
  <c r="D25" i="100"/>
  <c r="D9" i="100"/>
  <c r="D13" i="100"/>
  <c r="D27" i="100"/>
  <c r="D11" i="100"/>
  <c r="D34" i="100"/>
  <c r="D40" i="100"/>
  <c r="D23" i="100"/>
  <c r="D24" i="100"/>
  <c r="D12" i="100"/>
  <c r="D41" i="100"/>
  <c r="D19" i="100"/>
  <c r="D18" i="100"/>
  <c r="D33" i="100"/>
  <c r="D42" i="100"/>
  <c r="D31" i="100"/>
  <c r="D43" i="100"/>
  <c r="D21" i="100"/>
  <c r="D30" i="100"/>
  <c r="D44" i="100"/>
  <c r="D45" i="100"/>
  <c r="D46" i="100"/>
  <c r="D47" i="100"/>
  <c r="D48" i="100"/>
  <c r="D14" i="100"/>
  <c r="D17" i="100"/>
  <c r="D49" i="100"/>
  <c r="D10" i="100"/>
  <c r="D50" i="100"/>
  <c r="D51" i="100"/>
  <c r="D8" i="100"/>
  <c r="E51" i="99"/>
  <c r="E9" i="99"/>
  <c r="E10" i="99"/>
  <c r="E11" i="99"/>
  <c r="E12" i="99"/>
  <c r="E13" i="99"/>
  <c r="E14" i="99"/>
  <c r="E15" i="99"/>
  <c r="E16" i="99"/>
  <c r="E17" i="99"/>
  <c r="E18" i="99"/>
  <c r="E19" i="99"/>
  <c r="E20" i="99"/>
  <c r="E21" i="99"/>
  <c r="E22" i="99"/>
  <c r="E23" i="99"/>
  <c r="E24" i="99"/>
  <c r="E25" i="99"/>
  <c r="E26" i="99"/>
  <c r="E27" i="99"/>
  <c r="E28" i="99"/>
  <c r="E29" i="99"/>
  <c r="E30" i="99"/>
  <c r="E31" i="99"/>
  <c r="E32" i="99"/>
  <c r="E33" i="99"/>
  <c r="E34" i="99"/>
  <c r="E35" i="99"/>
  <c r="E36" i="99"/>
  <c r="E37" i="99"/>
  <c r="E38" i="99"/>
  <c r="E39" i="99"/>
  <c r="E40" i="99"/>
  <c r="E41" i="99"/>
  <c r="E42" i="99"/>
  <c r="E43" i="99"/>
  <c r="E44" i="99"/>
  <c r="E45" i="99"/>
  <c r="E46" i="99"/>
  <c r="E47" i="99"/>
  <c r="E48" i="99"/>
  <c r="E49" i="99"/>
  <c r="E50" i="99"/>
  <c r="E8" i="99"/>
  <c r="D28" i="99"/>
  <c r="D16" i="99"/>
  <c r="D20" i="99"/>
  <c r="D26" i="99"/>
  <c r="D33" i="99"/>
  <c r="D34" i="99"/>
  <c r="D35" i="99"/>
  <c r="D29" i="99"/>
  <c r="D22" i="99"/>
  <c r="D36" i="99"/>
  <c r="D32" i="99"/>
  <c r="D37" i="99"/>
  <c r="D15" i="99"/>
  <c r="D25" i="99"/>
  <c r="D9" i="99"/>
  <c r="D14" i="99"/>
  <c r="D27" i="99"/>
  <c r="D11" i="99"/>
  <c r="D38" i="99"/>
  <c r="D39" i="99"/>
  <c r="D23" i="99"/>
  <c r="D24" i="99"/>
  <c r="D12" i="99"/>
  <c r="D40" i="99"/>
  <c r="D19" i="99"/>
  <c r="D18" i="99"/>
  <c r="D41" i="99"/>
  <c r="D42" i="99"/>
  <c r="D31" i="99"/>
  <c r="D43" i="99"/>
  <c r="D21" i="99"/>
  <c r="D30" i="99"/>
  <c r="D44" i="99"/>
  <c r="D45" i="99"/>
  <c r="D46" i="99"/>
  <c r="D47" i="99"/>
  <c r="D48" i="99"/>
  <c r="D13" i="99"/>
  <c r="D17" i="99"/>
  <c r="D49" i="99"/>
  <c r="D10" i="99"/>
  <c r="D8" i="99"/>
  <c r="E9" i="98"/>
  <c r="E10" i="98"/>
  <c r="E11" i="98"/>
  <c r="E12" i="98"/>
  <c r="E13" i="98"/>
  <c r="E14" i="98"/>
  <c r="E15" i="98"/>
  <c r="E16" i="98"/>
  <c r="E17" i="98"/>
  <c r="E18" i="98"/>
  <c r="E19" i="98"/>
  <c r="E20" i="98"/>
  <c r="E21" i="98"/>
  <c r="E22" i="98"/>
  <c r="E23" i="98"/>
  <c r="E24" i="98"/>
  <c r="E25" i="98"/>
  <c r="E26" i="98"/>
  <c r="E27" i="98"/>
  <c r="E28" i="98"/>
  <c r="E29" i="98"/>
  <c r="E30" i="98"/>
  <c r="E31" i="98"/>
  <c r="E32" i="98"/>
  <c r="E33" i="98"/>
  <c r="E34" i="98"/>
  <c r="E35" i="98"/>
  <c r="E36" i="98"/>
  <c r="E37" i="98"/>
  <c r="E38" i="98"/>
  <c r="E39" i="98"/>
  <c r="E40" i="98"/>
  <c r="E41" i="98"/>
  <c r="E42" i="98"/>
  <c r="E43" i="98"/>
  <c r="E44" i="98"/>
  <c r="E45" i="98"/>
  <c r="E46" i="98"/>
  <c r="E47" i="98"/>
  <c r="E48" i="98"/>
  <c r="E49" i="98"/>
  <c r="E50" i="98"/>
  <c r="E51" i="98"/>
  <c r="E8" i="98"/>
  <c r="D29" i="98"/>
  <c r="D15" i="98"/>
  <c r="D20" i="98"/>
  <c r="D26" i="98"/>
  <c r="D35" i="98"/>
  <c r="D36" i="98"/>
  <c r="D37" i="98"/>
  <c r="D30" i="98"/>
  <c r="D21" i="98"/>
  <c r="D38" i="98"/>
  <c r="D33" i="98"/>
  <c r="D39" i="98"/>
  <c r="D16" i="98"/>
  <c r="D25" i="98"/>
  <c r="D9" i="98"/>
  <c r="D14" i="98"/>
  <c r="D27" i="98"/>
  <c r="D11" i="98"/>
  <c r="D28" i="98"/>
  <c r="D40" i="98"/>
  <c r="D23" i="98"/>
  <c r="D24" i="98"/>
  <c r="D12" i="98"/>
  <c r="D41" i="98"/>
  <c r="D19" i="98"/>
  <c r="D18" i="98"/>
  <c r="D34" i="98"/>
  <c r="D42" i="98"/>
  <c r="D32" i="98"/>
  <c r="D43" i="98"/>
  <c r="D22" i="98"/>
  <c r="D31" i="98"/>
  <c r="D44" i="98"/>
  <c r="D45" i="98"/>
  <c r="D46" i="98"/>
  <c r="D47" i="98"/>
  <c r="D48" i="98"/>
  <c r="D13" i="98"/>
  <c r="D17" i="98"/>
  <c r="D49" i="98"/>
  <c r="D10" i="98"/>
  <c r="D50" i="98"/>
  <c r="D51" i="98"/>
  <c r="D8" i="98"/>
  <c r="C51" i="97"/>
  <c r="D44" i="97"/>
  <c r="E44" i="97" s="1"/>
  <c r="E14" i="97"/>
  <c r="E16" i="97"/>
  <c r="E23" i="97"/>
  <c r="E31" i="97"/>
  <c r="E33" i="97"/>
  <c r="E40" i="97"/>
  <c r="E41" i="97"/>
  <c r="E49" i="97"/>
  <c r="E50" i="97"/>
  <c r="D29" i="97"/>
  <c r="E29" i="97" s="1"/>
  <c r="D14" i="97"/>
  <c r="D21" i="97"/>
  <c r="E21" i="97" s="1"/>
  <c r="D26" i="97"/>
  <c r="E26" i="97" s="1"/>
  <c r="D35" i="97"/>
  <c r="E35" i="97" s="1"/>
  <c r="D36" i="97"/>
  <c r="E36" i="97" s="1"/>
  <c r="D37" i="97"/>
  <c r="E37" i="97" s="1"/>
  <c r="D30" i="97"/>
  <c r="E30" i="97" s="1"/>
  <c r="D22" i="97"/>
  <c r="E22" i="97" s="1"/>
  <c r="D38" i="97"/>
  <c r="E38" i="97" s="1"/>
  <c r="D33" i="97"/>
  <c r="D39" i="97"/>
  <c r="E39" i="97" s="1"/>
  <c r="D15" i="97"/>
  <c r="E15" i="97" s="1"/>
  <c r="D25" i="97"/>
  <c r="E25" i="97" s="1"/>
  <c r="D9" i="97"/>
  <c r="E9" i="97" s="1"/>
  <c r="D17" i="97"/>
  <c r="E17" i="97" s="1"/>
  <c r="D27" i="97"/>
  <c r="E27" i="97" s="1"/>
  <c r="D11" i="97"/>
  <c r="E11" i="97" s="1"/>
  <c r="D28" i="97"/>
  <c r="E28" i="97" s="1"/>
  <c r="D40" i="97"/>
  <c r="D20" i="97"/>
  <c r="E20" i="97" s="1"/>
  <c r="D24" i="97"/>
  <c r="E24" i="97" s="1"/>
  <c r="D12" i="97"/>
  <c r="E12" i="97" s="1"/>
  <c r="D41" i="97"/>
  <c r="D19" i="97"/>
  <c r="E19" i="97" s="1"/>
  <c r="D16" i="97"/>
  <c r="D34" i="97"/>
  <c r="E34" i="97" s="1"/>
  <c r="D42" i="97"/>
  <c r="E42" i="97" s="1"/>
  <c r="D32" i="97"/>
  <c r="E32" i="97" s="1"/>
  <c r="D43" i="97"/>
  <c r="E43" i="97" s="1"/>
  <c r="D23" i="97"/>
  <c r="D31" i="97"/>
  <c r="D45" i="97"/>
  <c r="E45" i="97" s="1"/>
  <c r="D46" i="97"/>
  <c r="E46" i="97" s="1"/>
  <c r="D47" i="97"/>
  <c r="E47" i="97" s="1"/>
  <c r="D48" i="97"/>
  <c r="E48" i="97" s="1"/>
  <c r="D13" i="97"/>
  <c r="E13" i="97" s="1"/>
  <c r="D18" i="97"/>
  <c r="E18" i="97" s="1"/>
  <c r="D49" i="97"/>
  <c r="D10" i="97"/>
  <c r="E10" i="97" s="1"/>
  <c r="D50" i="97"/>
  <c r="D51" i="97"/>
  <c r="D8" i="97"/>
  <c r="E8" i="97" s="1"/>
  <c r="E9" i="96"/>
  <c r="E10" i="96"/>
  <c r="E11" i="96"/>
  <c r="E12" i="96"/>
  <c r="E13" i="96"/>
  <c r="E14" i="96"/>
  <c r="E15" i="96"/>
  <c r="E16" i="96"/>
  <c r="E17" i="96"/>
  <c r="E18" i="96"/>
  <c r="E19" i="96"/>
  <c r="E20" i="96"/>
  <c r="E21" i="96"/>
  <c r="E22" i="96"/>
  <c r="E23" i="96"/>
  <c r="E24" i="96"/>
  <c r="E25" i="96"/>
  <c r="E26" i="96"/>
  <c r="E27" i="96"/>
  <c r="E28" i="96"/>
  <c r="E29" i="96"/>
  <c r="E30" i="96"/>
  <c r="E31" i="96"/>
  <c r="E32" i="96"/>
  <c r="E33" i="96"/>
  <c r="E34" i="96"/>
  <c r="E35" i="96"/>
  <c r="E36" i="96"/>
  <c r="E37" i="96"/>
  <c r="E38" i="96"/>
  <c r="E39" i="96"/>
  <c r="E40" i="96"/>
  <c r="E41" i="96"/>
  <c r="E42" i="96"/>
  <c r="E43" i="96"/>
  <c r="E44" i="96"/>
  <c r="E45" i="96"/>
  <c r="E46" i="96"/>
  <c r="E47" i="96"/>
  <c r="E48" i="96"/>
  <c r="E49" i="96"/>
  <c r="E50" i="96"/>
  <c r="E51" i="96"/>
  <c r="E8" i="96"/>
  <c r="D29" i="96"/>
  <c r="D14" i="96"/>
  <c r="D19" i="96"/>
  <c r="D31" i="96"/>
  <c r="D36" i="96"/>
  <c r="D37" i="96"/>
  <c r="D38" i="96"/>
  <c r="D30" i="96"/>
  <c r="D21" i="96"/>
  <c r="D39" i="96"/>
  <c r="D34" i="96"/>
  <c r="D40" i="96"/>
  <c r="D15" i="96"/>
  <c r="D25" i="96"/>
  <c r="D9" i="96"/>
  <c r="D18" i="96"/>
  <c r="D26" i="96"/>
  <c r="D11" i="96"/>
  <c r="D27" i="96"/>
  <c r="D41" i="96"/>
  <c r="D20" i="96"/>
  <c r="D24" i="96"/>
  <c r="D12" i="96"/>
  <c r="D42" i="96"/>
  <c r="D17" i="96"/>
  <c r="D16" i="96"/>
  <c r="D35" i="96"/>
  <c r="D43" i="96"/>
  <c r="D33" i="96"/>
  <c r="D44" i="96"/>
  <c r="D22" i="96"/>
  <c r="D32" i="96"/>
  <c r="D45" i="96"/>
  <c r="D46" i="96"/>
  <c r="D47" i="96"/>
  <c r="D28" i="96"/>
  <c r="D48" i="96"/>
  <c r="D13" i="96"/>
  <c r="D23" i="96"/>
  <c r="D49" i="96"/>
  <c r="D10" i="96"/>
  <c r="D50" i="96"/>
  <c r="D51" i="96"/>
  <c r="D8" i="96"/>
  <c r="E9" i="95"/>
  <c r="E10" i="95"/>
  <c r="E11" i="95"/>
  <c r="E12" i="95"/>
  <c r="E13" i="95"/>
  <c r="E14" i="95"/>
  <c r="E15" i="95"/>
  <c r="E16" i="95"/>
  <c r="E17" i="95"/>
  <c r="E18" i="95"/>
  <c r="E19" i="95"/>
  <c r="E20" i="95"/>
  <c r="E21" i="95"/>
  <c r="E22" i="95"/>
  <c r="E23" i="95"/>
  <c r="E24" i="95"/>
  <c r="E25" i="95"/>
  <c r="E26" i="95"/>
  <c r="E27" i="95"/>
  <c r="E28" i="95"/>
  <c r="E29" i="95"/>
  <c r="E30" i="95"/>
  <c r="E31" i="95"/>
  <c r="E32" i="95"/>
  <c r="E33" i="95"/>
  <c r="E34" i="95"/>
  <c r="E35" i="95"/>
  <c r="E36" i="95"/>
  <c r="E37" i="95"/>
  <c r="E38" i="95"/>
  <c r="E39" i="95"/>
  <c r="E40" i="95"/>
  <c r="E41" i="95"/>
  <c r="E42" i="95"/>
  <c r="E43" i="95"/>
  <c r="E44" i="95"/>
  <c r="E45" i="95"/>
  <c r="E46" i="95"/>
  <c r="E47" i="95"/>
  <c r="E48" i="95"/>
  <c r="E49" i="95"/>
  <c r="E50" i="95"/>
  <c r="E51" i="95"/>
  <c r="E8" i="95"/>
  <c r="D29" i="95"/>
  <c r="D14" i="95"/>
  <c r="D22" i="95"/>
  <c r="D31" i="95"/>
  <c r="D36" i="95"/>
  <c r="D37" i="95"/>
  <c r="D38" i="95"/>
  <c r="D30" i="95"/>
  <c r="D19" i="95"/>
  <c r="D39" i="95"/>
  <c r="D34" i="95"/>
  <c r="D40" i="95"/>
  <c r="D15" i="95"/>
  <c r="D25" i="95"/>
  <c r="D9" i="95"/>
  <c r="D16" i="95"/>
  <c r="D26" i="95"/>
  <c r="D11" i="95"/>
  <c r="D27" i="95"/>
  <c r="D41" i="95"/>
  <c r="D20" i="95"/>
  <c r="D24" i="95"/>
  <c r="D12" i="95"/>
  <c r="D42" i="95"/>
  <c r="D18" i="95"/>
  <c r="D17" i="95"/>
  <c r="D35" i="95"/>
  <c r="D43" i="95"/>
  <c r="D33" i="95"/>
  <c r="D44" i="95"/>
  <c r="D21" i="95"/>
  <c r="D32" i="95"/>
  <c r="D45" i="95"/>
  <c r="D46" i="95"/>
  <c r="D47" i="95"/>
  <c r="D28" i="95"/>
  <c r="D48" i="95"/>
  <c r="D13" i="95"/>
  <c r="D23" i="95"/>
  <c r="D49" i="95"/>
  <c r="D10" i="95"/>
  <c r="D50" i="95"/>
  <c r="D51" i="95"/>
  <c r="D8" i="95"/>
  <c r="E9" i="94"/>
  <c r="E10" i="94"/>
  <c r="E11" i="94"/>
  <c r="E12" i="94"/>
  <c r="E13" i="94"/>
  <c r="E14" i="94"/>
  <c r="E15" i="94"/>
  <c r="E16" i="94"/>
  <c r="E17" i="94"/>
  <c r="E18" i="94"/>
  <c r="E19" i="94"/>
  <c r="E20" i="94"/>
  <c r="E21" i="94"/>
  <c r="E22" i="94"/>
  <c r="E23" i="94"/>
  <c r="E24" i="94"/>
  <c r="E25" i="94"/>
  <c r="E26" i="94"/>
  <c r="E27" i="94"/>
  <c r="E28" i="94"/>
  <c r="E29" i="94"/>
  <c r="E30" i="94"/>
  <c r="E31" i="94"/>
  <c r="E32" i="94"/>
  <c r="E33" i="94"/>
  <c r="E34" i="94"/>
  <c r="E35" i="94"/>
  <c r="E36" i="94"/>
  <c r="E37" i="94"/>
  <c r="E38" i="94"/>
  <c r="E39" i="94"/>
  <c r="E40" i="94"/>
  <c r="E41" i="94"/>
  <c r="E42" i="94"/>
  <c r="E43" i="94"/>
  <c r="E44" i="94"/>
  <c r="E45" i="94"/>
  <c r="E46" i="94"/>
  <c r="E47" i="94"/>
  <c r="E48" i="94"/>
  <c r="E49" i="94"/>
  <c r="E50" i="94"/>
  <c r="E51" i="94"/>
  <c r="E8" i="94"/>
  <c r="D29" i="94"/>
  <c r="D14" i="94"/>
  <c r="D20" i="94"/>
  <c r="D31" i="94"/>
  <c r="D35" i="94"/>
  <c r="D36" i="94"/>
  <c r="D37" i="94"/>
  <c r="D30" i="94"/>
  <c r="D19" i="94"/>
  <c r="D38" i="94"/>
  <c r="D32" i="94"/>
  <c r="D39" i="94"/>
  <c r="D15" i="94"/>
  <c r="D25" i="94"/>
  <c r="D9" i="94"/>
  <c r="D16" i="94"/>
  <c r="D26" i="94"/>
  <c r="D11" i="94"/>
  <c r="D27" i="94"/>
  <c r="D40" i="94"/>
  <c r="D21" i="94"/>
  <c r="D23" i="94"/>
  <c r="D12" i="94"/>
  <c r="D41" i="94"/>
  <c r="D18" i="94"/>
  <c r="D17" i="94"/>
  <c r="D34" i="94"/>
  <c r="D42" i="94"/>
  <c r="D33" i="94"/>
  <c r="D43" i="94"/>
  <c r="D22" i="94"/>
  <c r="D28" i="94"/>
  <c r="D44" i="94"/>
  <c r="D45" i="94"/>
  <c r="D46" i="94"/>
  <c r="D47" i="94"/>
  <c r="D48" i="94"/>
  <c r="D13" i="94"/>
  <c r="D24" i="94"/>
  <c r="D49" i="94"/>
  <c r="D10" i="94"/>
  <c r="D50" i="94"/>
  <c r="D51" i="94"/>
  <c r="D8" i="94"/>
  <c r="E9" i="93"/>
  <c r="E10" i="93"/>
  <c r="E11" i="93"/>
  <c r="E12" i="93"/>
  <c r="E13" i="93"/>
  <c r="E14" i="93"/>
  <c r="E15" i="93"/>
  <c r="E16" i="93"/>
  <c r="E17" i="93"/>
  <c r="E18" i="93"/>
  <c r="E19" i="93"/>
  <c r="E20" i="93"/>
  <c r="E21" i="93"/>
  <c r="E22" i="93"/>
  <c r="E23" i="93"/>
  <c r="E24" i="93"/>
  <c r="E25" i="93"/>
  <c r="E26" i="93"/>
  <c r="E27" i="93"/>
  <c r="E28" i="93"/>
  <c r="E29" i="93"/>
  <c r="E30" i="93"/>
  <c r="E31" i="93"/>
  <c r="E32" i="93"/>
  <c r="E33" i="93"/>
  <c r="E34" i="93"/>
  <c r="E35" i="93"/>
  <c r="E36" i="93"/>
  <c r="E37" i="93"/>
  <c r="E38" i="93"/>
  <c r="E39" i="93"/>
  <c r="E40" i="93"/>
  <c r="E41" i="93"/>
  <c r="E42" i="93"/>
  <c r="E43" i="93"/>
  <c r="E44" i="93"/>
  <c r="E45" i="93"/>
  <c r="E46" i="93"/>
  <c r="E47" i="93"/>
  <c r="E48" i="93"/>
  <c r="E49" i="93"/>
  <c r="E50" i="93"/>
  <c r="E51" i="93"/>
  <c r="E8" i="93"/>
  <c r="D51" i="99" l="1"/>
  <c r="E51" i="97"/>
  <c r="D29" i="93"/>
  <c r="D14" i="93"/>
  <c r="D21" i="93"/>
  <c r="D30" i="93"/>
  <c r="D34" i="93"/>
  <c r="D35" i="93"/>
  <c r="D36" i="93"/>
  <c r="D31" i="93"/>
  <c r="D19" i="93"/>
  <c r="D37" i="93"/>
  <c r="D32" i="93"/>
  <c r="D38" i="93"/>
  <c r="D15" i="93"/>
  <c r="D25" i="93"/>
  <c r="D9" i="93"/>
  <c r="D16" i="93"/>
  <c r="D26" i="93"/>
  <c r="D11" i="93"/>
  <c r="D27" i="93"/>
  <c r="D39" i="93"/>
  <c r="D20" i="93"/>
  <c r="D23" i="93"/>
  <c r="D12" i="93"/>
  <c r="D40" i="93"/>
  <c r="D18" i="93"/>
  <c r="D17" i="93"/>
  <c r="D41" i="93"/>
  <c r="D42" i="93"/>
  <c r="D33" i="93"/>
  <c r="D43" i="93"/>
  <c r="D22" i="93"/>
  <c r="D28" i="93"/>
  <c r="D44" i="93"/>
  <c r="D45" i="93"/>
  <c r="D46" i="93"/>
  <c r="D47" i="93"/>
  <c r="D48" i="93"/>
  <c r="D13" i="93"/>
  <c r="D24" i="93"/>
  <c r="D49" i="93"/>
  <c r="D10" i="93"/>
  <c r="D50" i="93"/>
  <c r="D51" i="93"/>
  <c r="D8" i="93"/>
  <c r="E9" i="92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35" i="92"/>
  <c r="E36" i="92"/>
  <c r="E37" i="92"/>
  <c r="E38" i="92"/>
  <c r="E39" i="92"/>
  <c r="E40" i="92"/>
  <c r="E41" i="92"/>
  <c r="E42" i="92"/>
  <c r="E43" i="92"/>
  <c r="E44" i="92"/>
  <c r="E45" i="92"/>
  <c r="E46" i="92"/>
  <c r="E47" i="92"/>
  <c r="E48" i="92"/>
  <c r="E49" i="92"/>
  <c r="E50" i="92"/>
  <c r="E51" i="92"/>
  <c r="E8" i="92"/>
  <c r="D50" i="92"/>
  <c r="D10" i="92"/>
  <c r="D24" i="92"/>
  <c r="D13" i="92"/>
  <c r="D48" i="92"/>
  <c r="D47" i="92"/>
  <c r="D46" i="92"/>
  <c r="D45" i="92"/>
  <c r="D44" i="92"/>
  <c r="D28" i="92"/>
  <c r="D21" i="92"/>
  <c r="D43" i="92"/>
  <c r="D33" i="92"/>
  <c r="D42" i="92"/>
  <c r="D34" i="92"/>
  <c r="D17" i="92"/>
  <c r="D20" i="92"/>
  <c r="D41" i="92"/>
  <c r="D12" i="92"/>
  <c r="D23" i="92"/>
  <c r="D19" i="92"/>
  <c r="D40" i="92"/>
  <c r="D27" i="92"/>
  <c r="D11" i="92"/>
  <c r="D26" i="92"/>
  <c r="D16" i="92"/>
  <c r="D9" i="92"/>
  <c r="D25" i="92"/>
  <c r="D14" i="92"/>
  <c r="D39" i="92"/>
  <c r="D32" i="92"/>
  <c r="D38" i="92"/>
  <c r="D18" i="92"/>
  <c r="D30" i="92"/>
  <c r="D37" i="92"/>
  <c r="D36" i="92"/>
  <c r="D35" i="92"/>
  <c r="D31" i="92"/>
  <c r="D22" i="92"/>
  <c r="D15" i="92"/>
  <c r="D29" i="92"/>
  <c r="D49" i="92"/>
  <c r="E9" i="90"/>
  <c r="E10" i="90"/>
  <c r="E11" i="90"/>
  <c r="E12" i="90"/>
  <c r="E13" i="90"/>
  <c r="E14" i="90"/>
  <c r="E15" i="90"/>
  <c r="E16" i="90"/>
  <c r="E17" i="90"/>
  <c r="E18" i="90"/>
  <c r="E19" i="90"/>
  <c r="E20" i="90"/>
  <c r="E21" i="90"/>
  <c r="E22" i="90"/>
  <c r="E23" i="90"/>
  <c r="E24" i="90"/>
  <c r="E25" i="90"/>
  <c r="E26" i="90"/>
  <c r="E27" i="90"/>
  <c r="E28" i="90"/>
  <c r="E29" i="90"/>
  <c r="E30" i="90"/>
  <c r="E31" i="90"/>
  <c r="E32" i="90"/>
  <c r="E33" i="90"/>
  <c r="E34" i="90"/>
  <c r="E35" i="90"/>
  <c r="E36" i="90"/>
  <c r="E37" i="90"/>
  <c r="E38" i="90"/>
  <c r="E39" i="90"/>
  <c r="E40" i="90"/>
  <c r="E41" i="90"/>
  <c r="E42" i="90"/>
  <c r="E43" i="90"/>
  <c r="E44" i="90"/>
  <c r="E45" i="90"/>
  <c r="E46" i="90"/>
  <c r="E47" i="90"/>
  <c r="E48" i="90"/>
  <c r="E49" i="90"/>
  <c r="E50" i="90"/>
  <c r="E51" i="90"/>
  <c r="E8" i="90"/>
  <c r="D29" i="90"/>
  <c r="D15" i="90"/>
  <c r="D21" i="90"/>
  <c r="D30" i="90"/>
  <c r="D34" i="90"/>
  <c r="D35" i="90"/>
  <c r="D36" i="90"/>
  <c r="D31" i="90"/>
  <c r="D20" i="90"/>
  <c r="D37" i="90"/>
  <c r="D32" i="90"/>
  <c r="D38" i="90"/>
  <c r="D14" i="90"/>
  <c r="D25" i="90"/>
  <c r="D9" i="90"/>
  <c r="D16" i="90"/>
  <c r="D26" i="90"/>
  <c r="D11" i="90"/>
  <c r="D27" i="90"/>
  <c r="D39" i="90"/>
  <c r="D19" i="90"/>
  <c r="D23" i="90"/>
  <c r="D12" i="90"/>
  <c r="D40" i="90"/>
  <c r="D18" i="90"/>
  <c r="D17" i="90"/>
  <c r="D41" i="90"/>
  <c r="D42" i="90"/>
  <c r="D33" i="90"/>
  <c r="D43" i="90"/>
  <c r="D22" i="90"/>
  <c r="D28" i="90"/>
  <c r="D44" i="90"/>
  <c r="D45" i="90"/>
  <c r="D46" i="90"/>
  <c r="D47" i="90"/>
  <c r="D48" i="90"/>
  <c r="D13" i="90"/>
  <c r="D24" i="90"/>
  <c r="D49" i="90"/>
  <c r="D10" i="90"/>
  <c r="D50" i="90"/>
  <c r="D51" i="90"/>
  <c r="D8" i="90"/>
  <c r="E9" i="89"/>
  <c r="E10" i="89"/>
  <c r="E11" i="89"/>
  <c r="E12" i="89"/>
  <c r="E13" i="89"/>
  <c r="E14" i="89"/>
  <c r="E15" i="89"/>
  <c r="E16" i="89"/>
  <c r="E17" i="89"/>
  <c r="E18" i="89"/>
  <c r="E19" i="89"/>
  <c r="E20" i="89"/>
  <c r="E21" i="89"/>
  <c r="E22" i="89"/>
  <c r="E23" i="89"/>
  <c r="E24" i="89"/>
  <c r="E25" i="89"/>
  <c r="E26" i="89"/>
  <c r="E27" i="89"/>
  <c r="E28" i="89"/>
  <c r="E29" i="89"/>
  <c r="E30" i="89"/>
  <c r="E31" i="89"/>
  <c r="E32" i="89"/>
  <c r="E33" i="89"/>
  <c r="E34" i="89"/>
  <c r="E35" i="89"/>
  <c r="E36" i="89"/>
  <c r="E37" i="89"/>
  <c r="E38" i="89"/>
  <c r="E39" i="89"/>
  <c r="E40" i="89"/>
  <c r="E41" i="89"/>
  <c r="E42" i="89"/>
  <c r="E43" i="89"/>
  <c r="E44" i="89"/>
  <c r="E45" i="89"/>
  <c r="E46" i="89"/>
  <c r="E47" i="89"/>
  <c r="E48" i="89"/>
  <c r="E49" i="89"/>
  <c r="E50" i="89"/>
  <c r="E51" i="89"/>
  <c r="E8" i="89"/>
  <c r="D29" i="89"/>
  <c r="D14" i="89"/>
  <c r="D22" i="89"/>
  <c r="D30" i="89"/>
  <c r="D34" i="89"/>
  <c r="D35" i="89"/>
  <c r="D36" i="89"/>
  <c r="D31" i="89"/>
  <c r="D19" i="89"/>
  <c r="D37" i="89"/>
  <c r="D32" i="89"/>
  <c r="D38" i="89"/>
  <c r="D15" i="89"/>
  <c r="D25" i="89"/>
  <c r="D9" i="89"/>
  <c r="D16" i="89"/>
  <c r="D26" i="89"/>
  <c r="D11" i="89"/>
  <c r="D27" i="89"/>
  <c r="D39" i="89"/>
  <c r="D20" i="89"/>
  <c r="D23" i="89"/>
  <c r="D12" i="89"/>
  <c r="D40" i="89"/>
  <c r="D18" i="89"/>
  <c r="D17" i="89"/>
  <c r="D41" i="89"/>
  <c r="D42" i="89"/>
  <c r="D33" i="89"/>
  <c r="D43" i="89"/>
  <c r="D21" i="89"/>
  <c r="D28" i="89"/>
  <c r="D44" i="89"/>
  <c r="D45" i="89"/>
  <c r="D46" i="89"/>
  <c r="D47" i="89"/>
  <c r="D48" i="89"/>
  <c r="D13" i="89"/>
  <c r="D24" i="89"/>
  <c r="D49" i="89"/>
  <c r="D10" i="89"/>
  <c r="D50" i="89"/>
  <c r="D51" i="89"/>
  <c r="D8" i="89"/>
  <c r="E9" i="88"/>
  <c r="E10" i="88"/>
  <c r="E11" i="88"/>
  <c r="E12" i="88"/>
  <c r="E13" i="88"/>
  <c r="E14" i="88"/>
  <c r="E15" i="88"/>
  <c r="E16" i="88"/>
  <c r="E17" i="88"/>
  <c r="E18" i="88"/>
  <c r="E19" i="88"/>
  <c r="E20" i="88"/>
  <c r="E21" i="88"/>
  <c r="E22" i="88"/>
  <c r="E23" i="88"/>
  <c r="E24" i="88"/>
  <c r="E25" i="88"/>
  <c r="E26" i="88"/>
  <c r="E27" i="88"/>
  <c r="E28" i="88"/>
  <c r="E29" i="88"/>
  <c r="E30" i="88"/>
  <c r="E31" i="88"/>
  <c r="E32" i="88"/>
  <c r="E33" i="88"/>
  <c r="E34" i="88"/>
  <c r="E35" i="88"/>
  <c r="E36" i="88"/>
  <c r="E37" i="88"/>
  <c r="E38" i="88"/>
  <c r="E39" i="88"/>
  <c r="E40" i="88"/>
  <c r="E41" i="88"/>
  <c r="E42" i="88"/>
  <c r="E43" i="88"/>
  <c r="E44" i="88"/>
  <c r="E45" i="88"/>
  <c r="E46" i="88"/>
  <c r="E47" i="88"/>
  <c r="E48" i="88"/>
  <c r="E49" i="88"/>
  <c r="E50" i="88"/>
  <c r="E51" i="88"/>
  <c r="E8" i="88"/>
  <c r="D29" i="88"/>
  <c r="D14" i="88"/>
  <c r="D22" i="88"/>
  <c r="D30" i="88"/>
  <c r="D35" i="88"/>
  <c r="D36" i="88"/>
  <c r="D37" i="88"/>
  <c r="D31" i="88"/>
  <c r="D21" i="88"/>
  <c r="D38" i="88"/>
  <c r="D32" i="88"/>
  <c r="D39" i="88"/>
  <c r="D15" i="88"/>
  <c r="D25" i="88"/>
  <c r="D9" i="88"/>
  <c r="D16" i="88"/>
  <c r="D26" i="88"/>
  <c r="D11" i="88"/>
  <c r="D27" i="88"/>
  <c r="D40" i="88"/>
  <c r="D19" i="88"/>
  <c r="D23" i="88"/>
  <c r="D12" i="88"/>
  <c r="D41" i="88"/>
  <c r="D18" i="88"/>
  <c r="D17" i="88"/>
  <c r="D34" i="88"/>
  <c r="D42" i="88"/>
  <c r="D33" i="88"/>
  <c r="D43" i="88"/>
  <c r="D20" i="88"/>
  <c r="D28" i="88"/>
  <c r="D44" i="88"/>
  <c r="D45" i="88"/>
  <c r="D46" i="88"/>
  <c r="D47" i="88"/>
  <c r="D48" i="88"/>
  <c r="D13" i="88"/>
  <c r="D24" i="88"/>
  <c r="D49" i="88"/>
  <c r="D10" i="88"/>
  <c r="D50" i="88"/>
  <c r="D51" i="88"/>
  <c r="D8" i="88"/>
  <c r="E9" i="87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50" i="87"/>
  <c r="E51" i="87"/>
  <c r="E8" i="87"/>
  <c r="D30" i="87"/>
  <c r="D14" i="87"/>
  <c r="D22" i="87"/>
  <c r="D31" i="87"/>
  <c r="D35" i="87"/>
  <c r="D36" i="87"/>
  <c r="D37" i="87"/>
  <c r="D28" i="87"/>
  <c r="D19" i="87"/>
  <c r="D38" i="87"/>
  <c r="D32" i="87"/>
  <c r="D39" i="87"/>
  <c r="D15" i="87"/>
  <c r="D25" i="87"/>
  <c r="D9" i="87"/>
  <c r="D16" i="87"/>
  <c r="D26" i="87"/>
  <c r="D11" i="87"/>
  <c r="D27" i="87"/>
  <c r="D40" i="87"/>
  <c r="D21" i="87"/>
  <c r="D23" i="87"/>
  <c r="D12" i="87"/>
  <c r="D41" i="87"/>
  <c r="D18" i="87"/>
  <c r="D17" i="87"/>
  <c r="D34" i="87"/>
  <c r="D42" i="87"/>
  <c r="D33" i="87"/>
  <c r="D43" i="87"/>
  <c r="D20" i="87"/>
  <c r="D29" i="87"/>
  <c r="D44" i="87"/>
  <c r="D45" i="87"/>
  <c r="D46" i="87"/>
  <c r="D47" i="87"/>
  <c r="D48" i="87"/>
  <c r="D13" i="87"/>
  <c r="D24" i="87"/>
  <c r="D49" i="87"/>
  <c r="D10" i="87"/>
  <c r="D50" i="87"/>
  <c r="D51" i="87"/>
  <c r="D8" i="87"/>
  <c r="E16" i="86"/>
  <c r="E17" i="86"/>
  <c r="E18" i="86"/>
  <c r="E19" i="86"/>
  <c r="E25" i="86"/>
  <c r="E26" i="86"/>
  <c r="E27" i="86"/>
  <c r="E32" i="86"/>
  <c r="E34" i="86"/>
  <c r="E35" i="86"/>
  <c r="E41" i="86"/>
  <c r="E42" i="86"/>
  <c r="E43" i="86"/>
  <c r="E49" i="86"/>
  <c r="E50" i="86"/>
  <c r="E51" i="86"/>
  <c r="D30" i="86"/>
  <c r="E30" i="86" s="1"/>
  <c r="D14" i="86"/>
  <c r="E14" i="86" s="1"/>
  <c r="D22" i="86"/>
  <c r="E22" i="86" s="1"/>
  <c r="D31" i="86"/>
  <c r="E31" i="86" s="1"/>
  <c r="D35" i="86"/>
  <c r="D36" i="86"/>
  <c r="E36" i="86" s="1"/>
  <c r="D37" i="86"/>
  <c r="E37" i="86" s="1"/>
  <c r="D28" i="86"/>
  <c r="E28" i="86" s="1"/>
  <c r="D19" i="86"/>
  <c r="D38" i="86"/>
  <c r="E38" i="86" s="1"/>
  <c r="D32" i="86"/>
  <c r="D39" i="86"/>
  <c r="E39" i="86" s="1"/>
  <c r="D15" i="86"/>
  <c r="E15" i="86" s="1"/>
  <c r="D25" i="86"/>
  <c r="D9" i="86"/>
  <c r="E9" i="86" s="1"/>
  <c r="D16" i="86"/>
  <c r="D26" i="86"/>
  <c r="D11" i="86"/>
  <c r="E11" i="86" s="1"/>
  <c r="D27" i="86"/>
  <c r="D40" i="86"/>
  <c r="E40" i="86" s="1"/>
  <c r="D21" i="86"/>
  <c r="E21" i="86" s="1"/>
  <c r="D23" i="86"/>
  <c r="E23" i="86" s="1"/>
  <c r="D12" i="86"/>
  <c r="E12" i="86" s="1"/>
  <c r="D41" i="86"/>
  <c r="D18" i="86"/>
  <c r="D17" i="86"/>
  <c r="D34" i="86"/>
  <c r="D42" i="86"/>
  <c r="D33" i="86"/>
  <c r="E33" i="86" s="1"/>
  <c r="D43" i="86"/>
  <c r="D20" i="86"/>
  <c r="E20" i="86" s="1"/>
  <c r="D29" i="86"/>
  <c r="E29" i="86" s="1"/>
  <c r="D44" i="86"/>
  <c r="E44" i="86" s="1"/>
  <c r="D45" i="86"/>
  <c r="E45" i="86" s="1"/>
  <c r="D46" i="86"/>
  <c r="E46" i="86" s="1"/>
  <c r="D47" i="86"/>
  <c r="E47" i="86" s="1"/>
  <c r="D48" i="86"/>
  <c r="E48" i="86" s="1"/>
  <c r="D13" i="86"/>
  <c r="E13" i="86" s="1"/>
  <c r="D24" i="86"/>
  <c r="E24" i="86" s="1"/>
  <c r="D49" i="86"/>
  <c r="D10" i="86"/>
  <c r="E10" i="86" s="1"/>
  <c r="D50" i="86"/>
  <c r="D51" i="86"/>
  <c r="D8" i="86"/>
  <c r="E8" i="86" s="1"/>
  <c r="E9" i="85"/>
  <c r="E10" i="85"/>
  <c r="E11" i="85"/>
  <c r="E12" i="85"/>
  <c r="E13" i="85"/>
  <c r="E14" i="85"/>
  <c r="E15" i="85"/>
  <c r="E16" i="85"/>
  <c r="E17" i="85"/>
  <c r="E18" i="85"/>
  <c r="E19" i="85"/>
  <c r="E20" i="85"/>
  <c r="E21" i="85"/>
  <c r="E22" i="85"/>
  <c r="E23" i="85"/>
  <c r="E24" i="85"/>
  <c r="E25" i="85"/>
  <c r="E26" i="85"/>
  <c r="E27" i="85"/>
  <c r="E28" i="85"/>
  <c r="E29" i="85"/>
  <c r="E30" i="85"/>
  <c r="E31" i="85"/>
  <c r="E32" i="85"/>
  <c r="E33" i="85"/>
  <c r="E34" i="85"/>
  <c r="E35" i="85"/>
  <c r="E36" i="85"/>
  <c r="E37" i="85"/>
  <c r="E38" i="85"/>
  <c r="E39" i="85"/>
  <c r="E40" i="85"/>
  <c r="E41" i="85"/>
  <c r="E42" i="85"/>
  <c r="E43" i="85"/>
  <c r="E44" i="85"/>
  <c r="E45" i="85"/>
  <c r="E46" i="85"/>
  <c r="E47" i="85"/>
  <c r="E48" i="85"/>
  <c r="E49" i="85"/>
  <c r="E50" i="85"/>
  <c r="E51" i="85"/>
  <c r="E52" i="85"/>
  <c r="E8" i="85"/>
  <c r="D31" i="85"/>
  <c r="D14" i="85"/>
  <c r="D24" i="85"/>
  <c r="D33" i="85"/>
  <c r="D36" i="85"/>
  <c r="D37" i="85"/>
  <c r="D38" i="85"/>
  <c r="D29" i="85"/>
  <c r="D18" i="85"/>
  <c r="D39" i="85"/>
  <c r="D35" i="85"/>
  <c r="D40" i="85"/>
  <c r="D15" i="85"/>
  <c r="D25" i="85"/>
  <c r="D9" i="85"/>
  <c r="D16" i="85"/>
  <c r="D26" i="85"/>
  <c r="D11" i="85"/>
  <c r="D27" i="85"/>
  <c r="D41" i="85"/>
  <c r="D19" i="85"/>
  <c r="D22" i="85"/>
  <c r="D12" i="85"/>
  <c r="D42" i="85"/>
  <c r="D21" i="85"/>
  <c r="D23" i="85"/>
  <c r="D17" i="85"/>
  <c r="D32" i="85"/>
  <c r="D43" i="85"/>
  <c r="D34" i="85"/>
  <c r="D44" i="85"/>
  <c r="D20" i="85"/>
  <c r="D30" i="85"/>
  <c r="D45" i="85"/>
  <c r="D46" i="85"/>
  <c r="D47" i="85"/>
  <c r="D48" i="85"/>
  <c r="D49" i="85"/>
  <c r="D13" i="85"/>
  <c r="D28" i="85"/>
  <c r="D50" i="85"/>
  <c r="D10" i="85"/>
  <c r="D51" i="85"/>
  <c r="D52" i="85"/>
  <c r="D8" i="85"/>
  <c r="E9" i="84"/>
  <c r="E10" i="84"/>
  <c r="E11" i="84"/>
  <c r="E12" i="84"/>
  <c r="E13" i="84"/>
  <c r="E14" i="84"/>
  <c r="E15" i="84"/>
  <c r="E16" i="84"/>
  <c r="E17" i="84"/>
  <c r="E18" i="84"/>
  <c r="E19" i="84"/>
  <c r="E20" i="84"/>
  <c r="E21" i="84"/>
  <c r="E22" i="84"/>
  <c r="E23" i="84"/>
  <c r="E24" i="84"/>
  <c r="E25" i="84"/>
  <c r="E26" i="84"/>
  <c r="E27" i="84"/>
  <c r="E28" i="84"/>
  <c r="E29" i="84"/>
  <c r="E30" i="84"/>
  <c r="E31" i="84"/>
  <c r="E32" i="84"/>
  <c r="E33" i="84"/>
  <c r="E34" i="84"/>
  <c r="E35" i="84"/>
  <c r="E36" i="84"/>
  <c r="E37" i="84"/>
  <c r="E38" i="84"/>
  <c r="E39" i="84"/>
  <c r="E40" i="84"/>
  <c r="E41" i="84"/>
  <c r="E42" i="84"/>
  <c r="E43" i="84"/>
  <c r="E44" i="84"/>
  <c r="E45" i="84"/>
  <c r="E46" i="84"/>
  <c r="E47" i="84"/>
  <c r="E48" i="84"/>
  <c r="E49" i="84"/>
  <c r="E50" i="84"/>
  <c r="E51" i="84"/>
  <c r="E52" i="84"/>
  <c r="E8" i="84"/>
  <c r="D30" i="84"/>
  <c r="D15" i="84"/>
  <c r="D24" i="84"/>
  <c r="D32" i="84"/>
  <c r="D35" i="84"/>
  <c r="D36" i="84"/>
  <c r="D37" i="84"/>
  <c r="D28" i="84"/>
  <c r="D18" i="84"/>
  <c r="D38" i="84"/>
  <c r="D34" i="84"/>
  <c r="D39" i="84"/>
  <c r="D14" i="84"/>
  <c r="D25" i="84"/>
  <c r="D9" i="84"/>
  <c r="D16" i="84"/>
  <c r="D26" i="84"/>
  <c r="D11" i="84"/>
  <c r="D27" i="84"/>
  <c r="D40" i="84"/>
  <c r="D21" i="84"/>
  <c r="D23" i="84"/>
  <c r="D12" i="84"/>
  <c r="D41" i="84"/>
  <c r="D20" i="84"/>
  <c r="D22" i="84"/>
  <c r="D17" i="84"/>
  <c r="D31" i="84"/>
  <c r="D42" i="84"/>
  <c r="D33" i="84"/>
  <c r="D43" i="84"/>
  <c r="D19" i="84"/>
  <c r="D29" i="84"/>
  <c r="D44" i="84"/>
  <c r="D45" i="84"/>
  <c r="D46" i="84"/>
  <c r="D47" i="84"/>
  <c r="D48" i="84"/>
  <c r="D13" i="84"/>
  <c r="D49" i="84"/>
  <c r="D50" i="84"/>
  <c r="D10" i="84"/>
  <c r="D51" i="84"/>
  <c r="D52" i="84"/>
  <c r="D8" i="84"/>
  <c r="E9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35" i="83"/>
  <c r="E36" i="83"/>
  <c r="E37" i="83"/>
  <c r="E38" i="83"/>
  <c r="E39" i="83"/>
  <c r="E40" i="83"/>
  <c r="E41" i="83"/>
  <c r="E42" i="83"/>
  <c r="E43" i="83"/>
  <c r="E44" i="83"/>
  <c r="E45" i="83"/>
  <c r="E46" i="83"/>
  <c r="E47" i="83"/>
  <c r="E48" i="83"/>
  <c r="E49" i="83"/>
  <c r="E50" i="83"/>
  <c r="E51" i="83"/>
  <c r="E52" i="83"/>
  <c r="E8" i="83"/>
  <c r="D30" i="83"/>
  <c r="D14" i="83"/>
  <c r="D23" i="83"/>
  <c r="D32" i="83"/>
  <c r="D35" i="83"/>
  <c r="D36" i="83"/>
  <c r="D37" i="83"/>
  <c r="D28" i="83"/>
  <c r="D18" i="83"/>
  <c r="D38" i="83"/>
  <c r="D33" i="83"/>
  <c r="D39" i="83"/>
  <c r="D15" i="83"/>
  <c r="D25" i="83"/>
  <c r="D9" i="83"/>
  <c r="D16" i="83"/>
  <c r="D26" i="83"/>
  <c r="D11" i="83"/>
  <c r="D27" i="83"/>
  <c r="D40" i="83"/>
  <c r="D20" i="83"/>
  <c r="D22" i="83"/>
  <c r="D12" i="83"/>
  <c r="D41" i="83"/>
  <c r="D21" i="83"/>
  <c r="D24" i="83"/>
  <c r="D17" i="83"/>
  <c r="D31" i="83"/>
  <c r="D42" i="83"/>
  <c r="D34" i="83"/>
  <c r="D43" i="83"/>
  <c r="D19" i="83"/>
  <c r="D29" i="83"/>
  <c r="D44" i="83"/>
  <c r="D45" i="83"/>
  <c r="D46" i="83"/>
  <c r="D47" i="83"/>
  <c r="D48" i="83"/>
  <c r="D13" i="83"/>
  <c r="D49" i="83"/>
  <c r="D50" i="83"/>
  <c r="D10" i="83"/>
  <c r="D51" i="83"/>
  <c r="D52" i="83"/>
  <c r="D8" i="83"/>
  <c r="E9" i="82"/>
  <c r="E10" i="82"/>
  <c r="E11" i="82"/>
  <c r="E12" i="82"/>
  <c r="E13" i="82"/>
  <c r="E14" i="82"/>
  <c r="E15" i="82"/>
  <c r="E16" i="82"/>
  <c r="E17" i="82"/>
  <c r="E18" i="82"/>
  <c r="E19" i="82"/>
  <c r="E20" i="82"/>
  <c r="E21" i="82"/>
  <c r="E22" i="82"/>
  <c r="E23" i="82"/>
  <c r="E24" i="82"/>
  <c r="E25" i="82"/>
  <c r="E26" i="82"/>
  <c r="E27" i="82"/>
  <c r="E28" i="82"/>
  <c r="E29" i="82"/>
  <c r="E30" i="82"/>
  <c r="E31" i="82"/>
  <c r="E32" i="82"/>
  <c r="E33" i="82"/>
  <c r="E34" i="82"/>
  <c r="E35" i="82"/>
  <c r="E36" i="82"/>
  <c r="E37" i="82"/>
  <c r="E38" i="82"/>
  <c r="E39" i="82"/>
  <c r="E40" i="82"/>
  <c r="E41" i="82"/>
  <c r="E42" i="82"/>
  <c r="E43" i="82"/>
  <c r="E44" i="82"/>
  <c r="E45" i="82"/>
  <c r="E46" i="82"/>
  <c r="E47" i="82"/>
  <c r="E48" i="82"/>
  <c r="E49" i="82"/>
  <c r="E50" i="82"/>
  <c r="E51" i="82"/>
  <c r="E52" i="82"/>
  <c r="E8" i="82"/>
  <c r="D33" i="82"/>
  <c r="D14" i="82"/>
  <c r="D22" i="82"/>
  <c r="D32" i="82"/>
  <c r="D35" i="82"/>
  <c r="D36" i="82"/>
  <c r="D37" i="82"/>
  <c r="D29" i="82"/>
  <c r="D18" i="82"/>
  <c r="D38" i="82"/>
  <c r="D34" i="82"/>
  <c r="D39" i="82"/>
  <c r="D15" i="82"/>
  <c r="D25" i="82"/>
  <c r="D9" i="82"/>
  <c r="D16" i="82"/>
  <c r="D27" i="82"/>
  <c r="D11" i="82"/>
  <c r="D28" i="82"/>
  <c r="D40" i="82"/>
  <c r="D20" i="82"/>
  <c r="D23" i="82"/>
  <c r="D12" i="82"/>
  <c r="D41" i="82"/>
  <c r="D21" i="82"/>
  <c r="D24" i="82"/>
  <c r="D17" i="82"/>
  <c r="D31" i="82"/>
  <c r="D42" i="82"/>
  <c r="D26" i="82"/>
  <c r="D43" i="82"/>
  <c r="D19" i="82"/>
  <c r="D30" i="82"/>
  <c r="D44" i="82"/>
  <c r="D45" i="82"/>
  <c r="D46" i="82"/>
  <c r="D47" i="82"/>
  <c r="D48" i="82"/>
  <c r="D13" i="82"/>
  <c r="D49" i="82"/>
  <c r="D50" i="82"/>
  <c r="D10" i="82"/>
  <c r="D51" i="82"/>
  <c r="D52" i="82"/>
  <c r="D8" i="82"/>
  <c r="E9" i="76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E35" i="76"/>
  <c r="E36" i="76"/>
  <c r="E37" i="76"/>
  <c r="E38" i="76"/>
  <c r="E39" i="76"/>
  <c r="E40" i="76"/>
  <c r="E41" i="76"/>
  <c r="E42" i="76"/>
  <c r="E43" i="76"/>
  <c r="E44" i="76"/>
  <c r="E45" i="76"/>
  <c r="E46" i="76"/>
  <c r="E47" i="76"/>
  <c r="E48" i="76"/>
  <c r="E49" i="76"/>
  <c r="E50" i="76"/>
  <c r="E51" i="76"/>
  <c r="E52" i="76"/>
  <c r="E8" i="76"/>
  <c r="D34" i="76"/>
  <c r="D15" i="76"/>
  <c r="D22" i="76"/>
  <c r="D31" i="76"/>
  <c r="D35" i="76"/>
  <c r="D36" i="76"/>
  <c r="D37" i="76"/>
  <c r="D28" i="76"/>
  <c r="D20" i="76"/>
  <c r="D38" i="76"/>
  <c r="D33" i="76"/>
  <c r="D39" i="76"/>
  <c r="D14" i="76"/>
  <c r="D25" i="76"/>
  <c r="D9" i="76"/>
  <c r="D16" i="76"/>
  <c r="D27" i="76"/>
  <c r="D11" i="76"/>
  <c r="D26" i="76"/>
  <c r="D40" i="76"/>
  <c r="D19" i="76"/>
  <c r="D23" i="76"/>
  <c r="D12" i="76"/>
  <c r="D41" i="76"/>
  <c r="D21" i="76"/>
  <c r="D24" i="76"/>
  <c r="D17" i="76"/>
  <c r="D30" i="76"/>
  <c r="D42" i="76"/>
  <c r="D32" i="76"/>
  <c r="D43" i="76"/>
  <c r="D18" i="76"/>
  <c r="D29" i="76"/>
  <c r="D44" i="76"/>
  <c r="D45" i="76"/>
  <c r="D46" i="76"/>
  <c r="D47" i="76"/>
  <c r="D48" i="76"/>
  <c r="D13" i="76"/>
  <c r="D49" i="76"/>
  <c r="D50" i="76"/>
  <c r="D10" i="76"/>
  <c r="D51" i="76"/>
  <c r="D52" i="76"/>
  <c r="D8" i="76"/>
  <c r="E9" i="77"/>
  <c r="E10" i="77"/>
  <c r="E11" i="77"/>
  <c r="E12" i="77"/>
  <c r="E13" i="77"/>
  <c r="E14" i="77"/>
  <c r="E15" i="77"/>
  <c r="E16" i="77"/>
  <c r="E17" i="77"/>
  <c r="E18" i="77"/>
  <c r="E19" i="77"/>
  <c r="E20" i="77"/>
  <c r="E21" i="77"/>
  <c r="E22" i="77"/>
  <c r="E23" i="77"/>
  <c r="E24" i="77"/>
  <c r="E25" i="77"/>
  <c r="E26" i="77"/>
  <c r="E27" i="77"/>
  <c r="E28" i="77"/>
  <c r="E29" i="77"/>
  <c r="E30" i="77"/>
  <c r="E31" i="77"/>
  <c r="E32" i="77"/>
  <c r="E33" i="77"/>
  <c r="E34" i="77"/>
  <c r="E35" i="77"/>
  <c r="E36" i="77"/>
  <c r="E37" i="77"/>
  <c r="E38" i="77"/>
  <c r="E39" i="77"/>
  <c r="E40" i="77"/>
  <c r="E41" i="77"/>
  <c r="E42" i="77"/>
  <c r="E43" i="77"/>
  <c r="E44" i="77"/>
  <c r="E45" i="77"/>
  <c r="E46" i="77"/>
  <c r="E47" i="77"/>
  <c r="E48" i="77"/>
  <c r="E49" i="77"/>
  <c r="E50" i="77"/>
  <c r="E51" i="77"/>
  <c r="E52" i="77"/>
  <c r="E8" i="77"/>
  <c r="D32" i="77"/>
  <c r="D15" i="77"/>
  <c r="D22" i="77"/>
  <c r="D33" i="77"/>
  <c r="D35" i="77"/>
  <c r="D36" i="77"/>
  <c r="D37" i="77"/>
  <c r="D29" i="77"/>
  <c r="D20" i="77"/>
  <c r="D38" i="77"/>
  <c r="D34" i="77"/>
  <c r="D39" i="77"/>
  <c r="D14" i="77"/>
  <c r="D25" i="77"/>
  <c r="D9" i="77"/>
  <c r="D17" i="77"/>
  <c r="D28" i="77"/>
  <c r="D11" i="77"/>
  <c r="D27" i="77"/>
  <c r="D40" i="77"/>
  <c r="D18" i="77"/>
  <c r="D23" i="77"/>
  <c r="D12" i="77"/>
  <c r="D41" i="77"/>
  <c r="D21" i="77"/>
  <c r="D24" i="77"/>
  <c r="D16" i="77"/>
  <c r="D31" i="77"/>
  <c r="D42" i="77"/>
  <c r="D26" i="77"/>
  <c r="D43" i="77"/>
  <c r="D19" i="77"/>
  <c r="D30" i="77"/>
  <c r="D44" i="77"/>
  <c r="D45" i="77"/>
  <c r="D46" i="77"/>
  <c r="D47" i="77"/>
  <c r="D48" i="77"/>
  <c r="D13" i="77"/>
  <c r="D49" i="77"/>
  <c r="D50" i="77"/>
  <c r="D10" i="77"/>
  <c r="D51" i="77"/>
  <c r="D52" i="77"/>
  <c r="D8" i="77"/>
  <c r="E9" i="78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36" i="78"/>
  <c r="E37" i="78"/>
  <c r="E38" i="78"/>
  <c r="E39" i="78"/>
  <c r="E40" i="78"/>
  <c r="E41" i="78"/>
  <c r="E42" i="78"/>
  <c r="E43" i="78"/>
  <c r="E44" i="78"/>
  <c r="E45" i="78"/>
  <c r="E46" i="78"/>
  <c r="E47" i="78"/>
  <c r="E48" i="78"/>
  <c r="E49" i="78"/>
  <c r="E50" i="78"/>
  <c r="E51" i="78"/>
  <c r="E52" i="78"/>
  <c r="E8" i="78"/>
  <c r="D32" i="78"/>
  <c r="D15" i="78"/>
  <c r="D22" i="78"/>
  <c r="D33" i="78"/>
  <c r="D35" i="78"/>
  <c r="D36" i="78"/>
  <c r="D37" i="78"/>
  <c r="D29" i="78"/>
  <c r="D20" i="78"/>
  <c r="D38" i="78"/>
  <c r="D34" i="78"/>
  <c r="D39" i="78"/>
  <c r="D14" i="78"/>
  <c r="D25" i="78"/>
  <c r="D9" i="78"/>
  <c r="D17" i="78"/>
  <c r="D28" i="78"/>
  <c r="D11" i="78"/>
  <c r="D27" i="78"/>
  <c r="D40" i="78"/>
  <c r="D18" i="78"/>
  <c r="D23" i="78"/>
  <c r="D12" i="78"/>
  <c r="D41" i="78"/>
  <c r="D21" i="78"/>
  <c r="D24" i="78"/>
  <c r="D16" i="78"/>
  <c r="D31" i="78"/>
  <c r="D42" i="78"/>
  <c r="D26" i="78"/>
  <c r="D43" i="78"/>
  <c r="D19" i="78"/>
  <c r="D30" i="78"/>
  <c r="D44" i="78"/>
  <c r="D45" i="78"/>
  <c r="D46" i="78"/>
  <c r="D47" i="78"/>
  <c r="D48" i="78"/>
  <c r="D13" i="78"/>
  <c r="D49" i="78"/>
  <c r="D50" i="78"/>
  <c r="D10" i="78"/>
  <c r="D51" i="78"/>
  <c r="D52" i="78"/>
  <c r="D8" i="78"/>
  <c r="E9" i="79"/>
  <c r="E10" i="79"/>
  <c r="E11" i="79"/>
  <c r="E12" i="79"/>
  <c r="E13" i="79"/>
  <c r="E14" i="79"/>
  <c r="E15" i="79"/>
  <c r="E16" i="79"/>
  <c r="E17" i="79"/>
  <c r="E18" i="79"/>
  <c r="E19" i="79"/>
  <c r="E20" i="79"/>
  <c r="E21" i="79"/>
  <c r="E22" i="79"/>
  <c r="E23" i="79"/>
  <c r="E24" i="79"/>
  <c r="E25" i="79"/>
  <c r="E26" i="79"/>
  <c r="E27" i="79"/>
  <c r="E28" i="79"/>
  <c r="E29" i="79"/>
  <c r="E30" i="79"/>
  <c r="E31" i="79"/>
  <c r="E32" i="79"/>
  <c r="E33" i="79"/>
  <c r="E34" i="79"/>
  <c r="E35" i="79"/>
  <c r="E36" i="79"/>
  <c r="E37" i="79"/>
  <c r="E38" i="79"/>
  <c r="E39" i="79"/>
  <c r="E40" i="79"/>
  <c r="E41" i="79"/>
  <c r="E42" i="79"/>
  <c r="E43" i="79"/>
  <c r="E44" i="79"/>
  <c r="E45" i="79"/>
  <c r="E46" i="79"/>
  <c r="E47" i="79"/>
  <c r="E48" i="79"/>
  <c r="E49" i="79"/>
  <c r="E50" i="79"/>
  <c r="E51" i="79"/>
  <c r="E52" i="79"/>
  <c r="E8" i="79"/>
  <c r="D33" i="79"/>
  <c r="D14" i="79"/>
  <c r="D22" i="79"/>
  <c r="D32" i="79"/>
  <c r="D35" i="79"/>
  <c r="D36" i="79"/>
  <c r="D37" i="79"/>
  <c r="D29" i="79"/>
  <c r="D19" i="79"/>
  <c r="D38" i="79"/>
  <c r="D34" i="79"/>
  <c r="D39" i="79"/>
  <c r="D15" i="79"/>
  <c r="D25" i="79"/>
  <c r="D9" i="79"/>
  <c r="D17" i="79"/>
  <c r="D28" i="79"/>
  <c r="D11" i="79"/>
  <c r="D27" i="79"/>
  <c r="D40" i="79"/>
  <c r="D18" i="79"/>
  <c r="D23" i="79"/>
  <c r="D12" i="79"/>
  <c r="D41" i="79"/>
  <c r="D21" i="79"/>
  <c r="D24" i="79"/>
  <c r="D16" i="79"/>
  <c r="D31" i="79"/>
  <c r="D42" i="79"/>
  <c r="D26" i="79"/>
  <c r="D43" i="79"/>
  <c r="D20" i="79"/>
  <c r="D30" i="79"/>
  <c r="D44" i="79"/>
  <c r="D45" i="79"/>
  <c r="D46" i="79"/>
  <c r="D47" i="79"/>
  <c r="D48" i="79"/>
  <c r="D13" i="79"/>
  <c r="D49" i="79"/>
  <c r="D50" i="79"/>
  <c r="D10" i="79"/>
  <c r="D51" i="79"/>
  <c r="D52" i="79"/>
  <c r="D8" i="79"/>
  <c r="E9" i="80"/>
  <c r="E10" i="80"/>
  <c r="E11" i="80"/>
  <c r="E12" i="80"/>
  <c r="E13" i="80"/>
  <c r="E14" i="80"/>
  <c r="E15" i="80"/>
  <c r="E16" i="80"/>
  <c r="E17" i="80"/>
  <c r="E18" i="80"/>
  <c r="E19" i="80"/>
  <c r="E20" i="80"/>
  <c r="E21" i="80"/>
  <c r="E22" i="80"/>
  <c r="E23" i="80"/>
  <c r="E24" i="80"/>
  <c r="E25" i="80"/>
  <c r="E26" i="80"/>
  <c r="E27" i="80"/>
  <c r="E28" i="80"/>
  <c r="E29" i="80"/>
  <c r="E30" i="80"/>
  <c r="E31" i="80"/>
  <c r="E32" i="80"/>
  <c r="E33" i="80"/>
  <c r="E34" i="80"/>
  <c r="E35" i="80"/>
  <c r="E36" i="80"/>
  <c r="E37" i="80"/>
  <c r="E38" i="80"/>
  <c r="E39" i="80"/>
  <c r="E40" i="80"/>
  <c r="E41" i="80"/>
  <c r="E42" i="80"/>
  <c r="E43" i="80"/>
  <c r="E44" i="80"/>
  <c r="E45" i="80"/>
  <c r="E46" i="80"/>
  <c r="E47" i="80"/>
  <c r="E48" i="80"/>
  <c r="E49" i="80"/>
  <c r="E50" i="80"/>
  <c r="E51" i="80"/>
  <c r="E52" i="80"/>
  <c r="E8" i="80"/>
  <c r="D33" i="80"/>
  <c r="D14" i="80"/>
  <c r="D22" i="80"/>
  <c r="D32" i="80"/>
  <c r="D35" i="80"/>
  <c r="D36" i="80"/>
  <c r="D37" i="80"/>
  <c r="D29" i="80"/>
  <c r="D18" i="80"/>
  <c r="D38" i="80"/>
  <c r="D34" i="80"/>
  <c r="D39" i="80"/>
  <c r="D15" i="80"/>
  <c r="D25" i="80"/>
  <c r="D9" i="80"/>
  <c r="D16" i="80"/>
  <c r="D28" i="80"/>
  <c r="D11" i="80"/>
  <c r="D27" i="80"/>
  <c r="D40" i="80"/>
  <c r="D19" i="80"/>
  <c r="D23" i="80"/>
  <c r="D12" i="80"/>
  <c r="D41" i="80"/>
  <c r="D21" i="80"/>
  <c r="D24" i="80"/>
  <c r="D17" i="80"/>
  <c r="D31" i="80"/>
  <c r="D42" i="80"/>
  <c r="D26" i="80"/>
  <c r="D43" i="80"/>
  <c r="D20" i="80"/>
  <c r="D30" i="80"/>
  <c r="D44" i="80"/>
  <c r="D45" i="80"/>
  <c r="D46" i="80"/>
  <c r="D47" i="80"/>
  <c r="D48" i="80"/>
  <c r="D13" i="80"/>
  <c r="D49" i="80"/>
  <c r="D50" i="80"/>
  <c r="D10" i="80"/>
  <c r="D51" i="80"/>
  <c r="D52" i="80"/>
  <c r="D8" i="80"/>
  <c r="E9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51" i="81"/>
  <c r="E52" i="81"/>
  <c r="E8" i="81"/>
  <c r="D33" i="81"/>
  <c r="D14" i="81"/>
  <c r="D22" i="81"/>
  <c r="D32" i="81"/>
  <c r="D35" i="81"/>
  <c r="D36" i="81"/>
  <c r="D37" i="81"/>
  <c r="D29" i="81"/>
  <c r="D18" i="81"/>
  <c r="D38" i="81"/>
  <c r="D34" i="81"/>
  <c r="D39" i="81"/>
  <c r="D15" i="81"/>
  <c r="D25" i="81"/>
  <c r="D9" i="81"/>
  <c r="D16" i="81"/>
  <c r="D27" i="81"/>
  <c r="D11" i="81"/>
  <c r="D28" i="81"/>
  <c r="D40" i="81"/>
  <c r="D20" i="81"/>
  <c r="D23" i="81"/>
  <c r="D12" i="81"/>
  <c r="D41" i="81"/>
  <c r="D21" i="81"/>
  <c r="D24" i="81"/>
  <c r="D17" i="81"/>
  <c r="D31" i="81"/>
  <c r="D42" i="81"/>
  <c r="D26" i="81"/>
  <c r="D43" i="81"/>
  <c r="D19" i="81"/>
  <c r="D30" i="81"/>
  <c r="D44" i="81"/>
  <c r="D45" i="81"/>
  <c r="D46" i="81"/>
  <c r="D47" i="81"/>
  <c r="D48" i="81"/>
  <c r="D13" i="81"/>
  <c r="D49" i="81"/>
  <c r="D50" i="81"/>
  <c r="D10" i="81"/>
  <c r="D51" i="81"/>
  <c r="D52" i="81"/>
  <c r="D8" i="81"/>
  <c r="D51" i="92" l="1"/>
  <c r="D8" i="92"/>
  <c r="F52" i="75"/>
  <c r="C52" i="75"/>
  <c r="E51" i="75"/>
  <c r="D52" i="75"/>
  <c r="D51" i="75"/>
  <c r="E10" i="75" l="1"/>
  <c r="E11" i="75"/>
  <c r="E12" i="75"/>
  <c r="E15" i="75"/>
  <c r="E19" i="75"/>
  <c r="E20" i="75"/>
  <c r="E22" i="75"/>
  <c r="E24" i="75"/>
  <c r="E27" i="75"/>
  <c r="E28" i="75"/>
  <c r="E32" i="75"/>
  <c r="E35" i="75"/>
  <c r="E36" i="75"/>
  <c r="E43" i="75"/>
  <c r="E44" i="75"/>
  <c r="E47" i="75"/>
  <c r="E48" i="75"/>
  <c r="D33" i="75"/>
  <c r="E33" i="75" s="1"/>
  <c r="D13" i="75"/>
  <c r="E13" i="75" s="1"/>
  <c r="D23" i="75"/>
  <c r="E23" i="75" s="1"/>
  <c r="D31" i="75"/>
  <c r="E31" i="75" s="1"/>
  <c r="D19" i="75"/>
  <c r="D36" i="75"/>
  <c r="D34" i="75"/>
  <c r="E34" i="75" s="1"/>
  <c r="D29" i="75"/>
  <c r="E29" i="75" s="1"/>
  <c r="D20" i="75"/>
  <c r="D37" i="75"/>
  <c r="E37" i="75" s="1"/>
  <c r="D32" i="75"/>
  <c r="D38" i="75"/>
  <c r="E38" i="75" s="1"/>
  <c r="D15" i="75"/>
  <c r="D26" i="75"/>
  <c r="E26" i="75" s="1"/>
  <c r="D9" i="75"/>
  <c r="E9" i="75" s="1"/>
  <c r="D16" i="75"/>
  <c r="E16" i="75" s="1"/>
  <c r="D27" i="75"/>
  <c r="D11" i="75"/>
  <c r="D28" i="75"/>
  <c r="D39" i="75"/>
  <c r="E39" i="75" s="1"/>
  <c r="D21" i="75"/>
  <c r="E21" i="75" s="1"/>
  <c r="D24" i="75"/>
  <c r="D12" i="75"/>
  <c r="D40" i="75"/>
  <c r="E40" i="75" s="1"/>
  <c r="D22" i="75"/>
  <c r="D25" i="75"/>
  <c r="E25" i="75" s="1"/>
  <c r="D17" i="75"/>
  <c r="E17" i="75" s="1"/>
  <c r="D30" i="75"/>
  <c r="E30" i="75" s="1"/>
  <c r="D41" i="75"/>
  <c r="E41" i="75" s="1"/>
  <c r="D35" i="75"/>
  <c r="D42" i="75"/>
  <c r="E42" i="75" s="1"/>
  <c r="D18" i="75"/>
  <c r="E18" i="75" s="1"/>
  <c r="D43" i="75"/>
  <c r="D44" i="75"/>
  <c r="D45" i="75"/>
  <c r="E45" i="75" s="1"/>
  <c r="D46" i="75"/>
  <c r="E46" i="75" s="1"/>
  <c r="D47" i="75"/>
  <c r="D14" i="75"/>
  <c r="E14" i="75" s="1"/>
  <c r="D48" i="75"/>
  <c r="D49" i="75"/>
  <c r="E49" i="75" s="1"/>
  <c r="D10" i="75"/>
  <c r="D50" i="75"/>
  <c r="E50" i="75" s="1"/>
  <c r="E52" i="75"/>
  <c r="D8" i="75"/>
  <c r="E8" i="75" s="1"/>
  <c r="E9" i="74"/>
  <c r="E10" i="74"/>
  <c r="E11" i="74"/>
  <c r="E12" i="74"/>
  <c r="E13" i="74"/>
  <c r="E14" i="74"/>
  <c r="E15" i="74"/>
  <c r="E16" i="74"/>
  <c r="E17" i="74"/>
  <c r="E18" i="74"/>
  <c r="E19" i="74"/>
  <c r="E20" i="74"/>
  <c r="E21" i="74"/>
  <c r="E22" i="74"/>
  <c r="E23" i="74"/>
  <c r="E24" i="74"/>
  <c r="E25" i="74"/>
  <c r="E26" i="74"/>
  <c r="E27" i="74"/>
  <c r="E29" i="74"/>
  <c r="E30" i="74"/>
  <c r="E31" i="74"/>
  <c r="E32" i="74"/>
  <c r="E33" i="74"/>
  <c r="E34" i="74"/>
  <c r="E35" i="74"/>
  <c r="E36" i="74"/>
  <c r="E37" i="74"/>
  <c r="E38" i="74"/>
  <c r="E39" i="74"/>
  <c r="E40" i="74"/>
  <c r="E41" i="74"/>
  <c r="E42" i="74"/>
  <c r="E43" i="74"/>
  <c r="E44" i="74"/>
  <c r="E45" i="74"/>
  <c r="E46" i="74"/>
  <c r="E47" i="74"/>
  <c r="E48" i="74"/>
  <c r="E49" i="74"/>
  <c r="E50" i="74"/>
  <c r="E51" i="74"/>
  <c r="E52" i="74"/>
  <c r="E8" i="74"/>
  <c r="D37" i="74"/>
  <c r="D38" i="74"/>
  <c r="D39" i="74"/>
  <c r="D40" i="74"/>
  <c r="D41" i="74"/>
  <c r="D42" i="74"/>
  <c r="D43" i="74"/>
  <c r="D44" i="74"/>
  <c r="D45" i="74"/>
  <c r="D46" i="74"/>
  <c r="D47" i="74"/>
  <c r="D48" i="74"/>
  <c r="D49" i="74"/>
  <c r="D50" i="74"/>
  <c r="D51" i="74"/>
  <c r="D52" i="74"/>
  <c r="D33" i="74"/>
  <c r="D13" i="74"/>
  <c r="D23" i="74"/>
  <c r="D31" i="74"/>
  <c r="D19" i="74"/>
  <c r="D34" i="74"/>
  <c r="D30" i="74"/>
  <c r="D22" i="74"/>
  <c r="D32" i="74"/>
  <c r="D15" i="74"/>
  <c r="D26" i="74"/>
  <c r="D9" i="74"/>
  <c r="D17" i="74"/>
  <c r="D27" i="74"/>
  <c r="D11" i="74"/>
  <c r="D28" i="74"/>
  <c r="E28" i="74" s="1"/>
  <c r="D20" i="74"/>
  <c r="D24" i="74"/>
  <c r="D12" i="74"/>
  <c r="D21" i="74"/>
  <c r="D25" i="74"/>
  <c r="D16" i="74"/>
  <c r="D36" i="74"/>
  <c r="D35" i="74"/>
  <c r="D18" i="74"/>
  <c r="D29" i="74"/>
  <c r="D14" i="74"/>
  <c r="D10" i="74"/>
  <c r="D8" i="74"/>
  <c r="E52" i="73"/>
  <c r="E9" i="73"/>
  <c r="E10" i="73"/>
  <c r="E11" i="73"/>
  <c r="E12" i="73"/>
  <c r="E13" i="73"/>
  <c r="E14" i="73"/>
  <c r="E15" i="73"/>
  <c r="E16" i="73"/>
  <c r="E17" i="73"/>
  <c r="E18" i="73"/>
  <c r="E19" i="73"/>
  <c r="E20" i="73"/>
  <c r="E21" i="73"/>
  <c r="E22" i="73"/>
  <c r="E23" i="73"/>
  <c r="E24" i="73"/>
  <c r="E25" i="73"/>
  <c r="E26" i="73"/>
  <c r="E27" i="73"/>
  <c r="E28" i="73"/>
  <c r="E29" i="73"/>
  <c r="E30" i="73"/>
  <c r="E31" i="73"/>
  <c r="E32" i="73"/>
  <c r="E33" i="73"/>
  <c r="E34" i="73"/>
  <c r="E35" i="73"/>
  <c r="E36" i="73"/>
  <c r="E37" i="73"/>
  <c r="E38" i="73"/>
  <c r="E39" i="73"/>
  <c r="E40" i="73"/>
  <c r="E41" i="73"/>
  <c r="E42" i="73"/>
  <c r="E43" i="73"/>
  <c r="E44" i="73"/>
  <c r="E45" i="73"/>
  <c r="E46" i="73"/>
  <c r="E47" i="73"/>
  <c r="E48" i="73"/>
  <c r="E49" i="73"/>
  <c r="E50" i="73"/>
  <c r="E51" i="73"/>
  <c r="E8" i="73"/>
  <c r="D31" i="73"/>
  <c r="D13" i="73"/>
  <c r="D24" i="73"/>
  <c r="D33" i="73"/>
  <c r="D19" i="73"/>
  <c r="D37" i="73"/>
  <c r="D34" i="73"/>
  <c r="D29" i="73"/>
  <c r="D20" i="73"/>
  <c r="D38" i="73"/>
  <c r="D32" i="73"/>
  <c r="D39" i="73"/>
  <c r="D15" i="73"/>
  <c r="D26" i="73"/>
  <c r="D9" i="73"/>
  <c r="D16" i="73"/>
  <c r="D27" i="73"/>
  <c r="D11" i="73"/>
  <c r="D28" i="73"/>
  <c r="D40" i="73"/>
  <c r="D21" i="73"/>
  <c r="D23" i="73"/>
  <c r="D12" i="73"/>
  <c r="D41" i="73"/>
  <c r="D22" i="73"/>
  <c r="D25" i="73"/>
  <c r="D17" i="73"/>
  <c r="D36" i="73"/>
  <c r="D42" i="73"/>
  <c r="D35" i="73"/>
  <c r="D43" i="73"/>
  <c r="D18" i="73"/>
  <c r="D30" i="73"/>
  <c r="D44" i="73"/>
  <c r="D45" i="73"/>
  <c r="D46" i="73"/>
  <c r="D47" i="73"/>
  <c r="D48" i="73"/>
  <c r="D14" i="73"/>
  <c r="D49" i="73"/>
  <c r="D50" i="73"/>
  <c r="D10" i="73"/>
  <c r="D51" i="73"/>
  <c r="D8" i="73"/>
  <c r="D52" i="73" s="1"/>
  <c r="I52" i="72" l="1"/>
  <c r="D52" i="72"/>
  <c r="F52" i="72"/>
  <c r="G52" i="72"/>
  <c r="H52" i="72"/>
  <c r="C52" i="72"/>
  <c r="E51" i="72"/>
  <c r="E50" i="72"/>
  <c r="E49" i="72"/>
  <c r="E48" i="72"/>
  <c r="E47" i="72"/>
  <c r="E46" i="72"/>
  <c r="E45" i="72"/>
  <c r="E44" i="72"/>
  <c r="E43" i="72"/>
  <c r="E42" i="72"/>
  <c r="E41" i="72"/>
  <c r="E40" i="72"/>
  <c r="E39" i="72"/>
  <c r="E38" i="72"/>
  <c r="E37" i="72"/>
  <c r="E36" i="72"/>
  <c r="E35" i="72"/>
  <c r="E34" i="72"/>
  <c r="E33" i="72"/>
  <c r="E32" i="72"/>
  <c r="E31" i="72"/>
  <c r="E30" i="72"/>
  <c r="E29" i="72"/>
  <c r="E28" i="72"/>
  <c r="E27" i="72"/>
  <c r="E26" i="72"/>
  <c r="E25" i="72"/>
  <c r="E24" i="72"/>
  <c r="E23" i="72"/>
  <c r="E22" i="72"/>
  <c r="E21" i="72"/>
  <c r="E20" i="72"/>
  <c r="E19" i="72"/>
  <c r="E18" i="72"/>
  <c r="E17" i="72"/>
  <c r="E16" i="72"/>
  <c r="E15" i="72"/>
  <c r="E14" i="72"/>
  <c r="E13" i="72"/>
  <c r="E12" i="72"/>
  <c r="E11" i="72"/>
  <c r="E10" i="72"/>
  <c r="E9" i="72"/>
  <c r="E8" i="72"/>
  <c r="E52" i="72" l="1"/>
  <c r="G51" i="71"/>
  <c r="H51" i="71"/>
  <c r="I51" i="71"/>
  <c r="F51" i="71"/>
  <c r="D51" i="71"/>
  <c r="C51" i="71"/>
  <c r="E50" i="71"/>
  <c r="E49" i="71"/>
  <c r="E48" i="71"/>
  <c r="E47" i="71"/>
  <c r="E46" i="71"/>
  <c r="E45" i="71"/>
  <c r="E44" i="71"/>
  <c r="E43" i="71"/>
  <c r="E42" i="71"/>
  <c r="E41" i="71"/>
  <c r="E40" i="71"/>
  <c r="E39" i="71"/>
  <c r="E38" i="71"/>
  <c r="E37" i="71"/>
  <c r="E36" i="71"/>
  <c r="E35" i="71"/>
  <c r="E34" i="71"/>
  <c r="E33" i="71"/>
  <c r="E32" i="71"/>
  <c r="E31" i="71"/>
  <c r="E30" i="71"/>
  <c r="E29" i="71"/>
  <c r="E28" i="71"/>
  <c r="E27" i="71"/>
  <c r="E26" i="71"/>
  <c r="E25" i="71"/>
  <c r="E24" i="71"/>
  <c r="E23" i="71"/>
  <c r="E22" i="71"/>
  <c r="E21" i="71"/>
  <c r="E20" i="71"/>
  <c r="E19" i="71"/>
  <c r="E18" i="71"/>
  <c r="E17" i="71"/>
  <c r="E16" i="71"/>
  <c r="E15" i="71"/>
  <c r="E14" i="71"/>
  <c r="E13" i="71"/>
  <c r="E12" i="71"/>
  <c r="E11" i="71"/>
  <c r="E10" i="71"/>
  <c r="E9" i="71"/>
  <c r="E8" i="71"/>
  <c r="E51" i="71" l="1"/>
  <c r="D30" i="70"/>
  <c r="E30" i="70" s="1"/>
  <c r="D13" i="70"/>
  <c r="E13" i="70" s="1"/>
  <c r="D23" i="70"/>
  <c r="E23" i="70" s="1"/>
  <c r="D38" i="70"/>
  <c r="E38" i="70" s="1"/>
  <c r="D18" i="70"/>
  <c r="E18" i="70" s="1"/>
  <c r="D40" i="70"/>
  <c r="E40" i="70" s="1"/>
  <c r="D33" i="70"/>
  <c r="E33" i="70" s="1"/>
  <c r="D28" i="70"/>
  <c r="E28" i="70" s="1"/>
  <c r="D20" i="70"/>
  <c r="E20" i="70" s="1"/>
  <c r="D42" i="70"/>
  <c r="E42" i="70" s="1"/>
  <c r="D32" i="70"/>
  <c r="E32" i="70" s="1"/>
  <c r="D45" i="70"/>
  <c r="E45" i="70" s="1"/>
  <c r="D15" i="70"/>
  <c r="E15" i="70" s="1"/>
  <c r="D25" i="70"/>
  <c r="E25" i="70" s="1"/>
  <c r="D9" i="70"/>
  <c r="E9" i="70" s="1"/>
  <c r="D17" i="70"/>
  <c r="E17" i="70" s="1"/>
  <c r="D26" i="70"/>
  <c r="E26" i="70" s="1"/>
  <c r="D11" i="70"/>
  <c r="E11" i="70" s="1"/>
  <c r="D27" i="70"/>
  <c r="E27" i="70" s="1"/>
  <c r="D47" i="70"/>
  <c r="E47" i="70" s="1"/>
  <c r="D31" i="70"/>
  <c r="E31" i="70" s="1"/>
  <c r="D22" i="70"/>
  <c r="E22" i="70" s="1"/>
  <c r="D12" i="70"/>
  <c r="E12" i="70" s="1"/>
  <c r="D37" i="70"/>
  <c r="E37" i="70" s="1"/>
  <c r="D21" i="70"/>
  <c r="E21" i="70" s="1"/>
  <c r="D24" i="70"/>
  <c r="E24" i="70" s="1"/>
  <c r="D16" i="70"/>
  <c r="E16" i="70" s="1"/>
  <c r="D34" i="70"/>
  <c r="E34" i="70" s="1"/>
  <c r="D39" i="70"/>
  <c r="E39" i="70" s="1"/>
  <c r="D35" i="70"/>
  <c r="E35" i="70" s="1"/>
  <c r="D36" i="70"/>
  <c r="E36" i="70" s="1"/>
  <c r="D19" i="70"/>
  <c r="E19" i="70" s="1"/>
  <c r="D29" i="70"/>
  <c r="E29" i="70" s="1"/>
  <c r="D50" i="70"/>
  <c r="E50" i="70" s="1"/>
  <c r="D41" i="70"/>
  <c r="E41" i="70" s="1"/>
  <c r="D48" i="70"/>
  <c r="E48" i="70" s="1"/>
  <c r="D43" i="70"/>
  <c r="E43" i="70" s="1"/>
  <c r="D49" i="70"/>
  <c r="E49" i="70" s="1"/>
  <c r="D14" i="70"/>
  <c r="E14" i="70" s="1"/>
  <c r="D44" i="70"/>
  <c r="E44" i="70" s="1"/>
  <c r="D10" i="70"/>
  <c r="E10" i="70" s="1"/>
  <c r="D46" i="70"/>
  <c r="E46" i="70" s="1"/>
  <c r="D51" i="70"/>
  <c r="E51" i="70" s="1"/>
  <c r="D8" i="70"/>
  <c r="E8" i="70" s="1"/>
  <c r="E50" i="69"/>
  <c r="D49" i="69"/>
  <c r="E49" i="69" s="1"/>
  <c r="D10" i="69"/>
  <c r="E10" i="69" s="1"/>
  <c r="D50" i="69"/>
  <c r="D51" i="69"/>
  <c r="E51" i="69" s="1"/>
  <c r="D49" i="68" l="1"/>
  <c r="E49" i="68" s="1"/>
  <c r="D10" i="68"/>
  <c r="E10" i="68" s="1"/>
  <c r="D50" i="68"/>
  <c r="E50" i="68" s="1"/>
  <c r="D51" i="68"/>
  <c r="E51" i="68" s="1"/>
  <c r="D31" i="69" l="1"/>
  <c r="E31" i="69" s="1"/>
  <c r="D18" i="69"/>
  <c r="E18" i="69" s="1"/>
  <c r="D17" i="69"/>
  <c r="E17" i="69" s="1"/>
  <c r="D16" i="69"/>
  <c r="E16" i="69" s="1"/>
  <c r="D38" i="69"/>
  <c r="E38" i="69" s="1"/>
  <c r="D42" i="69"/>
  <c r="E42" i="69" s="1"/>
  <c r="D41" i="69"/>
  <c r="E41" i="69" s="1"/>
  <c r="D40" i="69"/>
  <c r="E40" i="69" s="1"/>
  <c r="D39" i="69"/>
  <c r="E39" i="69" s="1"/>
  <c r="D34" i="69"/>
  <c r="E34" i="69" s="1"/>
  <c r="D12" i="69"/>
  <c r="E12" i="69" s="1"/>
  <c r="D35" i="69"/>
  <c r="E35" i="69" s="1"/>
  <c r="D33" i="69"/>
  <c r="E33" i="69" s="1"/>
  <c r="D26" i="69"/>
  <c r="E26" i="69" s="1"/>
  <c r="D30" i="69"/>
  <c r="E30" i="69" s="1"/>
  <c r="D20" i="69"/>
  <c r="E20" i="69" s="1"/>
  <c r="D11" i="69"/>
  <c r="E11" i="69" s="1"/>
  <c r="D24" i="69"/>
  <c r="E24" i="69" s="1"/>
  <c r="D27" i="69"/>
  <c r="E27" i="69" s="1"/>
  <c r="D43" i="69"/>
  <c r="E43" i="69" s="1"/>
  <c r="D22" i="69"/>
  <c r="E22" i="69" s="1"/>
  <c r="D25" i="69"/>
  <c r="E25" i="69" s="1"/>
  <c r="D36" i="69"/>
  <c r="E36" i="69" s="1"/>
  <c r="D19" i="69"/>
  <c r="E19" i="69" s="1"/>
  <c r="D15" i="69"/>
  <c r="E15" i="69" s="1"/>
  <c r="D9" i="69"/>
  <c r="E9" i="69" s="1"/>
  <c r="D28" i="69"/>
  <c r="E28" i="69" s="1"/>
  <c r="D29" i="69"/>
  <c r="E29" i="69" s="1"/>
  <c r="D21" i="69"/>
  <c r="E21" i="69" s="1"/>
  <c r="D23" i="69"/>
  <c r="E23" i="69" s="1"/>
  <c r="D44" i="69"/>
  <c r="E44" i="69" s="1"/>
  <c r="D32" i="69"/>
  <c r="E32" i="69" s="1"/>
  <c r="D45" i="69"/>
  <c r="E45" i="69" s="1"/>
  <c r="D46" i="69"/>
  <c r="E46" i="69" s="1"/>
  <c r="D47" i="69"/>
  <c r="E47" i="69" s="1"/>
  <c r="D48" i="69"/>
  <c r="E48" i="69" s="1"/>
  <c r="D14" i="69"/>
  <c r="E14" i="69" s="1"/>
  <c r="D37" i="69"/>
  <c r="E37" i="69" s="1"/>
  <c r="D13" i="69"/>
  <c r="E13" i="69" s="1"/>
  <c r="D8" i="69"/>
  <c r="E8" i="69" s="1"/>
  <c r="D23" i="68"/>
  <c r="E23" i="68" s="1"/>
  <c r="D18" i="68"/>
  <c r="E18" i="68" s="1"/>
  <c r="D25" i="68"/>
  <c r="E25" i="68" s="1"/>
  <c r="D34" i="68"/>
  <c r="E34" i="68" s="1"/>
  <c r="D39" i="68"/>
  <c r="E39" i="68" s="1"/>
  <c r="D35" i="68"/>
  <c r="E35" i="68" s="1"/>
  <c r="D21" i="68"/>
  <c r="E21" i="68" s="1"/>
  <c r="D41" i="68"/>
  <c r="E41" i="68" s="1"/>
  <c r="D40" i="68"/>
  <c r="E40" i="68" s="1"/>
  <c r="D43" i="68"/>
  <c r="E43" i="68" s="1"/>
  <c r="D42" i="68"/>
  <c r="E42" i="68" s="1"/>
  <c r="D19" i="68"/>
  <c r="E19" i="68" s="1"/>
  <c r="D38" i="68"/>
  <c r="E38" i="68" s="1"/>
  <c r="D26" i="68"/>
  <c r="E26" i="68" s="1"/>
  <c r="D30" i="68"/>
  <c r="E30" i="68" s="1"/>
  <c r="D20" i="68"/>
  <c r="E20" i="68" s="1"/>
  <c r="D11" i="68"/>
  <c r="E11" i="68" s="1"/>
  <c r="D22" i="68"/>
  <c r="E22" i="68" s="1"/>
  <c r="D27" i="68"/>
  <c r="E27" i="68" s="1"/>
  <c r="D29" i="68"/>
  <c r="E29" i="68" s="1"/>
  <c r="D12" i="68"/>
  <c r="E12" i="68" s="1"/>
  <c r="D9" i="68"/>
  <c r="E9" i="68" s="1"/>
  <c r="D37" i="68"/>
  <c r="E37" i="68" s="1"/>
  <c r="D44" i="68"/>
  <c r="E44" i="68" s="1"/>
  <c r="D14" i="68"/>
  <c r="E14" i="68" s="1"/>
  <c r="D17" i="68"/>
  <c r="E17" i="68" s="1"/>
  <c r="D28" i="68"/>
  <c r="E28" i="68" s="1"/>
  <c r="D36" i="68"/>
  <c r="E36" i="68" s="1"/>
  <c r="D24" i="68"/>
  <c r="E24" i="68" s="1"/>
  <c r="D16" i="68"/>
  <c r="E16" i="68" s="1"/>
  <c r="D45" i="68"/>
  <c r="E45" i="68" s="1"/>
  <c r="D32" i="68"/>
  <c r="E32" i="68" s="1"/>
  <c r="D31" i="68"/>
  <c r="E31" i="68" s="1"/>
  <c r="D46" i="68"/>
  <c r="E46" i="68" s="1"/>
  <c r="D47" i="68"/>
  <c r="E47" i="68" s="1"/>
  <c r="D48" i="68"/>
  <c r="E48" i="68" s="1"/>
  <c r="D15" i="68"/>
  <c r="E15" i="68" s="1"/>
  <c r="D33" i="68"/>
  <c r="E33" i="68" s="1"/>
  <c r="D13" i="68"/>
  <c r="E13" i="68" s="1"/>
  <c r="D8" i="68"/>
  <c r="E8" i="68" s="1"/>
  <c r="E10" i="67"/>
  <c r="E11" i="67"/>
  <c r="E12" i="67"/>
  <c r="E14" i="67"/>
  <c r="E16" i="67"/>
  <c r="E18" i="67"/>
  <c r="E20" i="67"/>
  <c r="E23" i="67"/>
  <c r="E24" i="67"/>
  <c r="E27" i="67"/>
  <c r="E30" i="67"/>
  <c r="E32" i="67"/>
  <c r="E34" i="67"/>
  <c r="E36" i="67"/>
  <c r="E44" i="67"/>
  <c r="E47" i="67"/>
  <c r="E48" i="67"/>
  <c r="D32" i="67"/>
  <c r="D13" i="67"/>
  <c r="E13" i="67" s="1"/>
  <c r="D22" i="67"/>
  <c r="E22" i="67" s="1"/>
  <c r="D35" i="67"/>
  <c r="E35" i="67" s="1"/>
  <c r="D18" i="67"/>
  <c r="D37" i="67"/>
  <c r="E37" i="67" s="1"/>
  <c r="D31" i="67"/>
  <c r="E31" i="67" s="1"/>
  <c r="D28" i="67"/>
  <c r="E28" i="67" s="1"/>
  <c r="D21" i="67"/>
  <c r="E21" i="67" s="1"/>
  <c r="D38" i="67"/>
  <c r="E38" i="67" s="1"/>
  <c r="D33" i="67"/>
  <c r="E33" i="67" s="1"/>
  <c r="D39" i="67"/>
  <c r="E39" i="67" s="1"/>
  <c r="D14" i="67"/>
  <c r="D25" i="67"/>
  <c r="E25" i="67" s="1"/>
  <c r="D9" i="67"/>
  <c r="E9" i="67" s="1"/>
  <c r="D17" i="67"/>
  <c r="E17" i="67" s="1"/>
  <c r="D27" i="67"/>
  <c r="D11" i="67"/>
  <c r="D26" i="67"/>
  <c r="E26" i="67" s="1"/>
  <c r="D40" i="67"/>
  <c r="E40" i="67" s="1"/>
  <c r="D30" i="67"/>
  <c r="D23" i="67"/>
  <c r="D12" i="67"/>
  <c r="D41" i="67"/>
  <c r="E41" i="67" s="1"/>
  <c r="D20" i="67"/>
  <c r="D24" i="67"/>
  <c r="D16" i="67"/>
  <c r="D42" i="67"/>
  <c r="E42" i="67" s="1"/>
  <c r="D34" i="67"/>
  <c r="D36" i="67"/>
  <c r="D43" i="67"/>
  <c r="E43" i="67" s="1"/>
  <c r="D19" i="67"/>
  <c r="E19" i="67" s="1"/>
  <c r="D29" i="67"/>
  <c r="E29" i="67" s="1"/>
  <c r="D44" i="67"/>
  <c r="D45" i="67"/>
  <c r="E45" i="67" s="1"/>
  <c r="D46" i="67"/>
  <c r="E46" i="67" s="1"/>
  <c r="D47" i="67"/>
  <c r="D48" i="67"/>
  <c r="D15" i="67"/>
  <c r="E15" i="67" s="1"/>
  <c r="D49" i="67"/>
  <c r="E49" i="67" s="1"/>
  <c r="D10" i="67"/>
  <c r="D50" i="67"/>
  <c r="E50" i="67" s="1"/>
  <c r="D51" i="67"/>
  <c r="E51" i="67" s="1"/>
  <c r="D8" i="67"/>
  <c r="E8" i="67" s="1"/>
  <c r="E10" i="66"/>
  <c r="E11" i="66"/>
  <c r="E12" i="66"/>
  <c r="E14" i="66"/>
  <c r="E16" i="66"/>
  <c r="E18" i="66"/>
  <c r="E20" i="66"/>
  <c r="E23" i="66"/>
  <c r="E24" i="66"/>
  <c r="E27" i="66"/>
  <c r="E31" i="66"/>
  <c r="E32" i="66"/>
  <c r="E34" i="66"/>
  <c r="E44" i="66"/>
  <c r="E47" i="66"/>
  <c r="E48" i="66"/>
  <c r="D32" i="66"/>
  <c r="D13" i="66"/>
  <c r="E13" i="66" s="1"/>
  <c r="D22" i="66"/>
  <c r="E22" i="66" s="1"/>
  <c r="D35" i="66"/>
  <c r="E35" i="66" s="1"/>
  <c r="D18" i="66"/>
  <c r="D37" i="66"/>
  <c r="E37" i="66" s="1"/>
  <c r="D30" i="66"/>
  <c r="E30" i="66" s="1"/>
  <c r="D28" i="66"/>
  <c r="E28" i="66" s="1"/>
  <c r="D21" i="66"/>
  <c r="E21" i="66" s="1"/>
  <c r="D38" i="66"/>
  <c r="E38" i="66" s="1"/>
  <c r="D33" i="66"/>
  <c r="E33" i="66" s="1"/>
  <c r="D39" i="66"/>
  <c r="E39" i="66" s="1"/>
  <c r="D14" i="66"/>
  <c r="D25" i="66"/>
  <c r="E25" i="66" s="1"/>
  <c r="D9" i="66"/>
  <c r="E9" i="66" s="1"/>
  <c r="D17" i="66"/>
  <c r="E17" i="66" s="1"/>
  <c r="D27" i="66"/>
  <c r="D11" i="66"/>
  <c r="D26" i="66"/>
  <c r="E26" i="66" s="1"/>
  <c r="D40" i="66"/>
  <c r="E40" i="66" s="1"/>
  <c r="D31" i="66"/>
  <c r="D23" i="66"/>
  <c r="D12" i="66"/>
  <c r="D41" i="66"/>
  <c r="E41" i="66" s="1"/>
  <c r="D20" i="66"/>
  <c r="D24" i="66"/>
  <c r="D16" i="66"/>
  <c r="D36" i="66"/>
  <c r="E36" i="66" s="1"/>
  <c r="D34" i="66"/>
  <c r="D42" i="66"/>
  <c r="E42" i="66" s="1"/>
  <c r="D43" i="66"/>
  <c r="E43" i="66" s="1"/>
  <c r="D19" i="66"/>
  <c r="E19" i="66" s="1"/>
  <c r="D29" i="66"/>
  <c r="E29" i="66" s="1"/>
  <c r="D44" i="66"/>
  <c r="D45" i="66"/>
  <c r="E45" i="66" s="1"/>
  <c r="D46" i="66"/>
  <c r="E46" i="66" s="1"/>
  <c r="D47" i="66"/>
  <c r="D48" i="66"/>
  <c r="D15" i="66"/>
  <c r="E15" i="66" s="1"/>
  <c r="D49" i="66"/>
  <c r="E49" i="66" s="1"/>
  <c r="D10" i="66"/>
  <c r="D50" i="66"/>
  <c r="E50" i="66" s="1"/>
  <c r="D51" i="66"/>
  <c r="E51" i="66" s="1"/>
  <c r="D8" i="66"/>
  <c r="E8" i="66" s="1"/>
  <c r="E20" i="65"/>
  <c r="E23" i="65"/>
  <c r="E28" i="65"/>
  <c r="E32" i="65"/>
  <c r="E44" i="65"/>
  <c r="E48" i="65"/>
  <c r="D32" i="65"/>
  <c r="D13" i="65"/>
  <c r="E13" i="65" s="1"/>
  <c r="D22" i="65"/>
  <c r="E22" i="65" s="1"/>
  <c r="D36" i="65"/>
  <c r="E36" i="65" s="1"/>
  <c r="D18" i="65"/>
  <c r="E18" i="65" s="1"/>
  <c r="D37" i="65"/>
  <c r="E37" i="65" s="1"/>
  <c r="D30" i="65"/>
  <c r="E30" i="65" s="1"/>
  <c r="D29" i="65"/>
  <c r="E29" i="65" s="1"/>
  <c r="D21" i="65"/>
  <c r="E21" i="65" s="1"/>
  <c r="D38" i="65"/>
  <c r="E38" i="65" s="1"/>
  <c r="D33" i="65"/>
  <c r="E33" i="65" s="1"/>
  <c r="D39" i="65"/>
  <c r="E39" i="65" s="1"/>
  <c r="D15" i="65"/>
  <c r="E15" i="65" s="1"/>
  <c r="D24" i="65"/>
  <c r="E24" i="65" s="1"/>
  <c r="D9" i="65"/>
  <c r="E9" i="65" s="1"/>
  <c r="D17" i="65"/>
  <c r="E17" i="65" s="1"/>
  <c r="D27" i="65"/>
  <c r="E27" i="65" s="1"/>
  <c r="D11" i="65"/>
  <c r="E11" i="65" s="1"/>
  <c r="D26" i="65"/>
  <c r="E26" i="65" s="1"/>
  <c r="D40" i="65"/>
  <c r="E40" i="65" s="1"/>
  <c r="D31" i="65"/>
  <c r="E31" i="65" s="1"/>
  <c r="D23" i="65"/>
  <c r="D12" i="65"/>
  <c r="E12" i="65" s="1"/>
  <c r="D41" i="65"/>
  <c r="E41" i="65" s="1"/>
  <c r="D20" i="65"/>
  <c r="D25" i="65"/>
  <c r="E25" i="65" s="1"/>
  <c r="D16" i="65"/>
  <c r="E16" i="65" s="1"/>
  <c r="D42" i="65"/>
  <c r="E42" i="65" s="1"/>
  <c r="D34" i="65"/>
  <c r="E34" i="65" s="1"/>
  <c r="D35" i="65"/>
  <c r="E35" i="65" s="1"/>
  <c r="D43" i="65"/>
  <c r="E43" i="65" s="1"/>
  <c r="D19" i="65"/>
  <c r="E19" i="65" s="1"/>
  <c r="D28" i="65"/>
  <c r="D44" i="65"/>
  <c r="D45" i="65"/>
  <c r="E45" i="65" s="1"/>
  <c r="D46" i="65"/>
  <c r="E46" i="65" s="1"/>
  <c r="D47" i="65"/>
  <c r="E47" i="65" s="1"/>
  <c r="D48" i="65"/>
  <c r="D14" i="65"/>
  <c r="E14" i="65" s="1"/>
  <c r="D49" i="65"/>
  <c r="E49" i="65" s="1"/>
  <c r="D10" i="65"/>
  <c r="E10" i="65" s="1"/>
  <c r="D50" i="65"/>
  <c r="E50" i="65" s="1"/>
  <c r="D51" i="65"/>
  <c r="E51" i="65" s="1"/>
  <c r="D8" i="65"/>
  <c r="E8" i="65" s="1"/>
  <c r="E10" i="57"/>
  <c r="E11" i="57"/>
  <c r="E12" i="57"/>
  <c r="E13" i="57"/>
  <c r="E14" i="57"/>
  <c r="E15" i="57"/>
  <c r="E16" i="57"/>
  <c r="E17" i="57"/>
  <c r="E18" i="57"/>
  <c r="E19" i="57"/>
  <c r="E20" i="57"/>
  <c r="E21" i="57"/>
  <c r="E22" i="57"/>
  <c r="E23" i="57"/>
  <c r="E24" i="57"/>
  <c r="E25" i="57"/>
  <c r="E26" i="57"/>
  <c r="E27" i="57"/>
  <c r="E28" i="57"/>
  <c r="E29" i="57"/>
  <c r="E30" i="57"/>
  <c r="E31" i="57"/>
  <c r="E32" i="57"/>
  <c r="E33" i="57"/>
  <c r="E34" i="57"/>
  <c r="E35" i="57"/>
  <c r="E36" i="57"/>
  <c r="E37" i="57"/>
  <c r="E38" i="57"/>
  <c r="E39" i="57"/>
  <c r="E40" i="57"/>
  <c r="E41" i="57"/>
  <c r="E42" i="57"/>
  <c r="E43" i="57"/>
  <c r="E44" i="57"/>
  <c r="E45" i="57"/>
  <c r="E46" i="57"/>
  <c r="E47" i="57"/>
  <c r="E48" i="57"/>
  <c r="E49" i="57"/>
  <c r="E50" i="57"/>
  <c r="E51" i="57"/>
  <c r="E9" i="57"/>
  <c r="I50" i="63" l="1"/>
  <c r="H50" i="63"/>
  <c r="G50" i="63"/>
  <c r="F50" i="63"/>
  <c r="D50" i="63"/>
  <c r="C50" i="63"/>
  <c r="B50" i="63"/>
  <c r="I49" i="63"/>
  <c r="H49" i="63"/>
  <c r="G49" i="63"/>
  <c r="F49" i="63"/>
  <c r="D49" i="63"/>
  <c r="C49" i="63"/>
  <c r="B49" i="63"/>
  <c r="I48" i="63"/>
  <c r="H48" i="63"/>
  <c r="G48" i="63"/>
  <c r="F48" i="63"/>
  <c r="D48" i="63"/>
  <c r="C48" i="63"/>
  <c r="B48" i="63"/>
  <c r="I47" i="63"/>
  <c r="H47" i="63"/>
  <c r="G47" i="63"/>
  <c r="F47" i="63"/>
  <c r="D47" i="63"/>
  <c r="C47" i="63"/>
  <c r="B47" i="63"/>
  <c r="I46" i="63"/>
  <c r="H46" i="63"/>
  <c r="G46" i="63"/>
  <c r="F46" i="63"/>
  <c r="D46" i="63"/>
  <c r="C46" i="63"/>
  <c r="E46" i="63" s="1"/>
  <c r="B46" i="63"/>
  <c r="I45" i="63"/>
  <c r="H45" i="63"/>
  <c r="G45" i="63"/>
  <c r="F45" i="63"/>
  <c r="D45" i="63"/>
  <c r="C45" i="63"/>
  <c r="B45" i="63"/>
  <c r="I44" i="63"/>
  <c r="H44" i="63"/>
  <c r="G44" i="63"/>
  <c r="F44" i="63"/>
  <c r="D44" i="63"/>
  <c r="C44" i="63"/>
  <c r="B44" i="63"/>
  <c r="I43" i="63"/>
  <c r="H43" i="63"/>
  <c r="G43" i="63"/>
  <c r="F43" i="63"/>
  <c r="D43" i="63"/>
  <c r="C43" i="63"/>
  <c r="B43" i="63"/>
  <c r="I42" i="63"/>
  <c r="H42" i="63"/>
  <c r="G42" i="63"/>
  <c r="F42" i="63"/>
  <c r="D42" i="63"/>
  <c r="C42" i="63"/>
  <c r="E42" i="63" s="1"/>
  <c r="B42" i="63"/>
  <c r="I41" i="63"/>
  <c r="H41" i="63"/>
  <c r="G41" i="63"/>
  <c r="F41" i="63"/>
  <c r="D41" i="63"/>
  <c r="E41" i="63" s="1"/>
  <c r="C41" i="63"/>
  <c r="B41" i="63"/>
  <c r="I40" i="63"/>
  <c r="H40" i="63"/>
  <c r="G40" i="63"/>
  <c r="F40" i="63"/>
  <c r="D40" i="63"/>
  <c r="C40" i="63"/>
  <c r="B40" i="63"/>
  <c r="I39" i="63"/>
  <c r="H39" i="63"/>
  <c r="G39" i="63"/>
  <c r="F39" i="63"/>
  <c r="D39" i="63"/>
  <c r="C39" i="63"/>
  <c r="B39" i="63"/>
  <c r="I38" i="63"/>
  <c r="H38" i="63"/>
  <c r="G38" i="63"/>
  <c r="F38" i="63"/>
  <c r="D38" i="63"/>
  <c r="C38" i="63"/>
  <c r="E38" i="63" s="1"/>
  <c r="B38" i="63"/>
  <c r="I37" i="63"/>
  <c r="H37" i="63"/>
  <c r="G37" i="63"/>
  <c r="F37" i="63"/>
  <c r="D37" i="63"/>
  <c r="E37" i="63" s="1"/>
  <c r="C37" i="63"/>
  <c r="B37" i="63"/>
  <c r="I36" i="63"/>
  <c r="H36" i="63"/>
  <c r="G36" i="63"/>
  <c r="F36" i="63"/>
  <c r="D36" i="63"/>
  <c r="C36" i="63"/>
  <c r="B36" i="63"/>
  <c r="I35" i="63"/>
  <c r="H35" i="63"/>
  <c r="G35" i="63"/>
  <c r="F35" i="63"/>
  <c r="D35" i="63"/>
  <c r="C35" i="63"/>
  <c r="B35" i="63"/>
  <c r="I34" i="63"/>
  <c r="H34" i="63"/>
  <c r="G34" i="63"/>
  <c r="F34" i="63"/>
  <c r="D34" i="63"/>
  <c r="C34" i="63"/>
  <c r="E34" i="63" s="1"/>
  <c r="B34" i="63"/>
  <c r="I33" i="63"/>
  <c r="H33" i="63"/>
  <c r="G33" i="63"/>
  <c r="F33" i="63"/>
  <c r="D33" i="63"/>
  <c r="E33" i="63" s="1"/>
  <c r="C33" i="63"/>
  <c r="B33" i="63"/>
  <c r="I32" i="63"/>
  <c r="H32" i="63"/>
  <c r="G32" i="63"/>
  <c r="F32" i="63"/>
  <c r="D32" i="63"/>
  <c r="C32" i="63"/>
  <c r="B32" i="63"/>
  <c r="I31" i="63"/>
  <c r="H31" i="63"/>
  <c r="G31" i="63"/>
  <c r="F31" i="63"/>
  <c r="D31" i="63"/>
  <c r="C31" i="63"/>
  <c r="B31" i="63"/>
  <c r="I30" i="63"/>
  <c r="H30" i="63"/>
  <c r="G30" i="63"/>
  <c r="F30" i="63"/>
  <c r="D30" i="63"/>
  <c r="C30" i="63"/>
  <c r="E30" i="63" s="1"/>
  <c r="B30" i="63"/>
  <c r="I29" i="63"/>
  <c r="H29" i="63"/>
  <c r="G29" i="63"/>
  <c r="F29" i="63"/>
  <c r="D29" i="63"/>
  <c r="E29" i="63" s="1"/>
  <c r="C29" i="63"/>
  <c r="B29" i="63"/>
  <c r="I28" i="63"/>
  <c r="H28" i="63"/>
  <c r="G28" i="63"/>
  <c r="F28" i="63"/>
  <c r="D28" i="63"/>
  <c r="C28" i="63"/>
  <c r="B28" i="63"/>
  <c r="I27" i="63"/>
  <c r="H27" i="63"/>
  <c r="G27" i="63"/>
  <c r="F27" i="63"/>
  <c r="D27" i="63"/>
  <c r="C27" i="63"/>
  <c r="B27" i="63"/>
  <c r="I26" i="63"/>
  <c r="H26" i="63"/>
  <c r="G26" i="63"/>
  <c r="F26" i="63"/>
  <c r="D26" i="63"/>
  <c r="C26" i="63"/>
  <c r="E26" i="63" s="1"/>
  <c r="B26" i="63"/>
  <c r="I25" i="63"/>
  <c r="H25" i="63"/>
  <c r="G25" i="63"/>
  <c r="F25" i="63"/>
  <c r="D25" i="63"/>
  <c r="E25" i="63" s="1"/>
  <c r="C25" i="63"/>
  <c r="B25" i="63"/>
  <c r="I24" i="63"/>
  <c r="H24" i="63"/>
  <c r="G24" i="63"/>
  <c r="F24" i="63"/>
  <c r="D24" i="63"/>
  <c r="C24" i="63"/>
  <c r="B24" i="63"/>
  <c r="I23" i="63"/>
  <c r="H23" i="63"/>
  <c r="G23" i="63"/>
  <c r="F23" i="63"/>
  <c r="D23" i="63"/>
  <c r="C23" i="63"/>
  <c r="B23" i="63"/>
  <c r="I22" i="63"/>
  <c r="H22" i="63"/>
  <c r="G22" i="63"/>
  <c r="F22" i="63"/>
  <c r="D22" i="63"/>
  <c r="C22" i="63"/>
  <c r="B22" i="63"/>
  <c r="I21" i="63"/>
  <c r="H21" i="63"/>
  <c r="G21" i="63"/>
  <c r="F21" i="63"/>
  <c r="D21" i="63"/>
  <c r="C21" i="63"/>
  <c r="B21" i="63"/>
  <c r="I20" i="63"/>
  <c r="H20" i="63"/>
  <c r="G20" i="63"/>
  <c r="F20" i="63"/>
  <c r="D20" i="63"/>
  <c r="C20" i="63"/>
  <c r="B20" i="63"/>
  <c r="I19" i="63"/>
  <c r="H19" i="63"/>
  <c r="G19" i="63"/>
  <c r="F19" i="63"/>
  <c r="D19" i="63"/>
  <c r="C19" i="63"/>
  <c r="B19" i="63"/>
  <c r="I18" i="63"/>
  <c r="H18" i="63"/>
  <c r="G18" i="63"/>
  <c r="F18" i="63"/>
  <c r="D18" i="63"/>
  <c r="C18" i="63"/>
  <c r="B18" i="63"/>
  <c r="I17" i="63"/>
  <c r="H17" i="63"/>
  <c r="G17" i="63"/>
  <c r="F17" i="63"/>
  <c r="D17" i="63"/>
  <c r="C17" i="63"/>
  <c r="B17" i="63"/>
  <c r="I16" i="63"/>
  <c r="H16" i="63"/>
  <c r="G16" i="63"/>
  <c r="F16" i="63"/>
  <c r="D16" i="63"/>
  <c r="C16" i="63"/>
  <c r="B16" i="63"/>
  <c r="I15" i="63"/>
  <c r="H15" i="63"/>
  <c r="G15" i="63"/>
  <c r="F15" i="63"/>
  <c r="D15" i="63"/>
  <c r="C15" i="63"/>
  <c r="B15" i="63"/>
  <c r="I14" i="63"/>
  <c r="H14" i="63"/>
  <c r="G14" i="63"/>
  <c r="F14" i="63"/>
  <c r="D14" i="63"/>
  <c r="C14" i="63"/>
  <c r="B14" i="63"/>
  <c r="I13" i="63"/>
  <c r="H13" i="63"/>
  <c r="G13" i="63"/>
  <c r="F13" i="63"/>
  <c r="D13" i="63"/>
  <c r="C13" i="63"/>
  <c r="B13" i="63"/>
  <c r="I12" i="63"/>
  <c r="H12" i="63"/>
  <c r="G12" i="63"/>
  <c r="F12" i="63"/>
  <c r="D12" i="63"/>
  <c r="C12" i="63"/>
  <c r="B12" i="63"/>
  <c r="I11" i="63"/>
  <c r="H11" i="63"/>
  <c r="G11" i="63"/>
  <c r="F11" i="63"/>
  <c r="D11" i="63"/>
  <c r="C11" i="63"/>
  <c r="B11" i="63"/>
  <c r="I10" i="63"/>
  <c r="H10" i="63"/>
  <c r="G10" i="63"/>
  <c r="F10" i="63"/>
  <c r="D10" i="63"/>
  <c r="C10" i="63"/>
  <c r="B10" i="63"/>
  <c r="I9" i="63"/>
  <c r="H9" i="63"/>
  <c r="G9" i="63"/>
  <c r="F9" i="63"/>
  <c r="D9" i="63"/>
  <c r="E9" i="63" s="1"/>
  <c r="C9" i="63"/>
  <c r="B9" i="63"/>
  <c r="E10" i="62"/>
  <c r="E11" i="62"/>
  <c r="E12" i="62"/>
  <c r="E13" i="62"/>
  <c r="E14" i="62"/>
  <c r="E15" i="62"/>
  <c r="E16" i="62"/>
  <c r="E17" i="62"/>
  <c r="E18" i="62"/>
  <c r="E19" i="62"/>
  <c r="E20" i="62"/>
  <c r="E21" i="62"/>
  <c r="E22" i="62"/>
  <c r="E23" i="62"/>
  <c r="E24" i="62"/>
  <c r="E25" i="62"/>
  <c r="E26" i="62"/>
  <c r="E27" i="62"/>
  <c r="E28" i="62"/>
  <c r="E29" i="62"/>
  <c r="E30" i="62"/>
  <c r="E31" i="62"/>
  <c r="E32" i="62"/>
  <c r="E33" i="62"/>
  <c r="E34" i="62"/>
  <c r="E35" i="62"/>
  <c r="E36" i="62"/>
  <c r="E37" i="62"/>
  <c r="E38" i="62"/>
  <c r="E39" i="62"/>
  <c r="E40" i="62"/>
  <c r="E41" i="62"/>
  <c r="E42" i="62"/>
  <c r="E43" i="62"/>
  <c r="E44" i="62"/>
  <c r="E45" i="62"/>
  <c r="E46" i="62"/>
  <c r="E47" i="62"/>
  <c r="E48" i="62"/>
  <c r="E49" i="62"/>
  <c r="E50" i="62"/>
  <c r="E51" i="62"/>
  <c r="E9" i="62"/>
  <c r="D51" i="61"/>
  <c r="F51" i="61"/>
  <c r="G51" i="61"/>
  <c r="H51" i="61"/>
  <c r="I51" i="61"/>
  <c r="C51" i="61"/>
  <c r="G50" i="41"/>
  <c r="H50" i="41"/>
  <c r="I50" i="41"/>
  <c r="F50" i="41"/>
  <c r="D50" i="41"/>
  <c r="C50" i="41"/>
  <c r="E28" i="63" l="1"/>
  <c r="E36" i="63"/>
  <c r="E44" i="63"/>
  <c r="E48" i="63"/>
  <c r="E40" i="63"/>
  <c r="E51" i="61"/>
  <c r="E12" i="63"/>
  <c r="E16" i="63"/>
  <c r="E20" i="63"/>
  <c r="E24" i="63"/>
  <c r="E32" i="63"/>
  <c r="E45" i="63"/>
  <c r="E49" i="63"/>
  <c r="E50" i="63"/>
  <c r="E19" i="63"/>
  <c r="E31" i="63"/>
  <c r="E35" i="63"/>
  <c r="E39" i="63"/>
  <c r="E43" i="63"/>
  <c r="E47" i="63"/>
  <c r="E11" i="63"/>
  <c r="E27" i="63"/>
  <c r="E10" i="63"/>
  <c r="E14" i="63"/>
  <c r="E18" i="63"/>
  <c r="E22" i="63"/>
  <c r="E15" i="63"/>
  <c r="E23" i="63"/>
  <c r="E13" i="63"/>
  <c r="E17" i="63"/>
  <c r="E21" i="63"/>
  <c r="F51" i="63"/>
  <c r="C51" i="63"/>
  <c r="G51" i="63"/>
  <c r="H51" i="63"/>
  <c r="D51" i="63"/>
  <c r="I51" i="63"/>
  <c r="K61" i="18"/>
  <c r="L61" i="18"/>
  <c r="M61" i="18"/>
  <c r="E51" i="63" l="1"/>
</calcChain>
</file>

<file path=xl/sharedStrings.xml><?xml version="1.0" encoding="utf-8"?>
<sst xmlns="http://schemas.openxmlformats.org/spreadsheetml/2006/main" count="8032" uniqueCount="337">
  <si>
    <t/>
  </si>
  <si>
    <t>TOTAL CARTERA</t>
  </si>
  <si>
    <t>TOTAL AGROPECUARIO</t>
  </si>
  <si>
    <t>PONDERACIÓN</t>
  </si>
  <si>
    <t>AGRICULTURA</t>
  </si>
  <si>
    <t>GANADERIA</t>
  </si>
  <si>
    <t>PESCA</t>
  </si>
  <si>
    <t>FORESTAL</t>
  </si>
  <si>
    <t>1</t>
  </si>
  <si>
    <t>Banco Nacional de Panamá</t>
  </si>
  <si>
    <t>2</t>
  </si>
  <si>
    <t>Global Bank Corporation</t>
  </si>
  <si>
    <t>3</t>
  </si>
  <si>
    <t>Multibank, Inc.</t>
  </si>
  <si>
    <t>4</t>
  </si>
  <si>
    <t>Banco Panameño de la Vivienda, S.A.</t>
  </si>
  <si>
    <t>5</t>
  </si>
  <si>
    <t>Banistmo, S.A.</t>
  </si>
  <si>
    <t>6</t>
  </si>
  <si>
    <t>Banesco, S.A.</t>
  </si>
  <si>
    <t>7</t>
  </si>
  <si>
    <t>BAC International Bank Inc.</t>
  </si>
  <si>
    <t>8</t>
  </si>
  <si>
    <t>Banco General, S.A.</t>
  </si>
  <si>
    <t>9</t>
  </si>
  <si>
    <t>BCT Bank International, S.A.</t>
  </si>
  <si>
    <t>10</t>
  </si>
  <si>
    <t>11</t>
  </si>
  <si>
    <t>Capital Bank, Inc.</t>
  </si>
  <si>
    <t>12</t>
  </si>
  <si>
    <t>Unibank, S.A.</t>
  </si>
  <si>
    <t>13</t>
  </si>
  <si>
    <t>Metrobank, S.A.</t>
  </si>
  <si>
    <t>14</t>
  </si>
  <si>
    <t>Banco Davivienda (Panamá), S.A.</t>
  </si>
  <si>
    <t>15</t>
  </si>
  <si>
    <t>St. Georges Bank &amp; Company, Inc.</t>
  </si>
  <si>
    <t>16</t>
  </si>
  <si>
    <t>Credicorp Bank, S.A.</t>
  </si>
  <si>
    <t>17</t>
  </si>
  <si>
    <t>Banco Aliado, S.A.</t>
  </si>
  <si>
    <t>18</t>
  </si>
  <si>
    <t>Banco Delta, S.A.</t>
  </si>
  <si>
    <t>19</t>
  </si>
  <si>
    <t>Allbank Corp.</t>
  </si>
  <si>
    <t>20</t>
  </si>
  <si>
    <t>Banco Prival, S.A.</t>
  </si>
  <si>
    <t>21</t>
  </si>
  <si>
    <t>Balboa Bank &amp; Trust, Corp.</t>
  </si>
  <si>
    <t>22</t>
  </si>
  <si>
    <t>FPB Bank, Inc.</t>
  </si>
  <si>
    <t>23</t>
  </si>
  <si>
    <t>Banco Internacional de Costa Rica, S.A.</t>
  </si>
  <si>
    <t>24</t>
  </si>
  <si>
    <t>Korea Exchange Bank, Ltd.</t>
  </si>
  <si>
    <t>25</t>
  </si>
  <si>
    <t>Caja de Ahorros</t>
  </si>
  <si>
    <t>26</t>
  </si>
  <si>
    <t>Banco Panamá, S.A.</t>
  </si>
  <si>
    <t>27</t>
  </si>
  <si>
    <t>Banco G &amp; T Continental (Panamá), S. A. (BMF)</t>
  </si>
  <si>
    <t>28</t>
  </si>
  <si>
    <t>The Bank Of Nova Scotia</t>
  </si>
  <si>
    <t>29</t>
  </si>
  <si>
    <t>Mercantil Bank (Panamá), S.A.</t>
  </si>
  <si>
    <t>30</t>
  </si>
  <si>
    <t>Citibank, N.A. Sucursal Panamá</t>
  </si>
  <si>
    <t>31</t>
  </si>
  <si>
    <t>Towerbank International, Inc.</t>
  </si>
  <si>
    <t>32</t>
  </si>
  <si>
    <t>Banco Lafise Panamá, S.A.</t>
  </si>
  <si>
    <t>33</t>
  </si>
  <si>
    <t>BBP BANK, S.A.</t>
  </si>
  <si>
    <t>34</t>
  </si>
  <si>
    <t>35</t>
  </si>
  <si>
    <t>Banco Latinoamericano de Comercio Exterior, S.A. (BLADEX)</t>
  </si>
  <si>
    <t>36</t>
  </si>
  <si>
    <t>Mega International Commercial Bank Co. Ltd.</t>
  </si>
  <si>
    <t>37</t>
  </si>
  <si>
    <t>Bank of China Limited</t>
  </si>
  <si>
    <t>38</t>
  </si>
  <si>
    <t>MMG Bank Corporation</t>
  </si>
  <si>
    <t>39</t>
  </si>
  <si>
    <t>Banco Azteca (Panamá) S.A.</t>
  </si>
  <si>
    <t>40</t>
  </si>
  <si>
    <t>Banco  Pichincha  Panamá, S. A.</t>
  </si>
  <si>
    <t>41</t>
  </si>
  <si>
    <t>Banisi, S.A.</t>
  </si>
  <si>
    <t>42</t>
  </si>
  <si>
    <t>Banco La Hipotecaria, S. A.</t>
  </si>
  <si>
    <t>43</t>
  </si>
  <si>
    <t>Bancolombia, S.A.</t>
  </si>
  <si>
    <t>44</t>
  </si>
  <si>
    <t>Banco del Pacífico (Panamá), S.A.</t>
  </si>
  <si>
    <t>45</t>
  </si>
  <si>
    <t>Banco Ficohsa (Panamá), S. A.</t>
  </si>
  <si>
    <t>46</t>
  </si>
  <si>
    <t>Banco de Bogotá, S.A.</t>
  </si>
  <si>
    <t>47</t>
  </si>
  <si>
    <t>(*)  TOTAL</t>
  </si>
  <si>
    <t>Scotiabank (Panamá), S.A.</t>
  </si>
  <si>
    <t>Bi-Bank, S.A.</t>
  </si>
  <si>
    <t>(*)   El total para la columna de Ponderación es el promedio de todos los datos de dicha columna.</t>
  </si>
  <si>
    <t>SISTEMA BANCARIO NACIONAL
SALDO DE CREDITOS AGROPECUARIOS  LOCALES
ENERO 2017
(En Miles de Balboas)</t>
  </si>
  <si>
    <t>SISTEMA BANCARIO NACIONAL
SALDO DE CREDITOS AGROPECUARIOS  LOCALES 
FEBRERO  2017
(En Miles de Balboas)</t>
  </si>
  <si>
    <t>Canal Bank S.A.</t>
  </si>
  <si>
    <t>SISTEMA BANCARIO NACIONAL
SALDO DE CREDITOS AGROPECUARIOS  LOCALES 
MARZO  2017
(En Miles de Balboas)</t>
  </si>
  <si>
    <t>SISTEMA BANCARIO NACIONAL
SALDO DE CREDITOS AGROPECUARIOS  LOCALES 
ABRIL  2017
(En Miles de Balboas)</t>
  </si>
  <si>
    <t>KEB Hana Bank</t>
  </si>
  <si>
    <t>SISTEMA BANCARIO NACIONAL
SALDO DE CREDITOS AGROPECUARIOS  LOCALES 
MAYO  2017
(En Miles de Balboas)</t>
  </si>
  <si>
    <t>SISTEMA BANCARIO NACIONAL
SALDO DE CREDITOS AGROPECUARIOS  LOCALES 
JUNIO  2017
(En Miles de Balboas)</t>
  </si>
  <si>
    <t>anco de Bogotá, S.A.</t>
  </si>
  <si>
    <t>SISTEMA BANCARIO NACIONAL
SALDO DE CREDITOS AGROPECUARIOS  LOCALES 
JULIO  2017
(En Miles de Balboas)</t>
  </si>
  <si>
    <t>SISTEMA BANCARIO NACIONAL
SALDO DE CREDITOS AGROPECUARIOS  LOCALES 
AGOSTO  2017
(En Miles de Balboas)</t>
  </si>
  <si>
    <t>SISTEMA BANCARIO NACIONAL
SALDO DE CREDITOS AGROPECUARIOS  LOCALES 
SEPTIEMBRE   2017
(En Miles de Balboas)</t>
  </si>
  <si>
    <t>Licencia General</t>
  </si>
  <si>
    <t>SISTEMA BANCARIO NACIONAL
SALDO DE CREDITOS AGROPECUARIOS  LOCALES 
OCTUBRE  2017
(En Miles de Balboas)</t>
  </si>
  <si>
    <t>SISTEMA BANCARIO NACIONAL
SALDO DE CREDITOS AGROPECUARIOS  LOCALES 
NOVIEMBRE 2017
(En Miles de Balboas)</t>
  </si>
  <si>
    <t>SISTEMA BANCARIO NACIONAL
SALDO DE CREDITOS AGROPECUARIOS  LOCALES 
DICIEMBRE 2017
(En Miles de Balboas)</t>
  </si>
  <si>
    <t>SISTEMA BANCARIO NACIONAL
SALDO DE CREDITOS AGROPECUARIOS  LOCALES 
ENERO 2018
(En Miles de Balboas)</t>
  </si>
  <si>
    <t>os</t>
  </si>
  <si>
    <t>SISTEMA BANCARIO NACIONAL
SALDO DE CREDITOS AGROPECUARIOS  LOCALES 
FEBRERO 2018
(En Miles de Balboas)</t>
  </si>
  <si>
    <t>Mercantil Banco, S. A.</t>
  </si>
  <si>
    <t>SISTEMA BANCARIO NACIONAL
SALDO DE CREDITOS AGROPECUARIOS  LOCALES 
MARZO 2018
(En Miles de Balboas)</t>
  </si>
  <si>
    <t>SISTEMA BANCARIO NACIONAL
SALDO DE CREDITOS AGROPECUARIOS  LOCALES 
ABRIL 2018
(En Miles de Balboas)</t>
  </si>
  <si>
    <t xml:space="preserve">Bancos </t>
  </si>
  <si>
    <t>SISTEMA BANCARIO NACIONAL
SALDO DE CREDITOS AGROPECUARIOS  LOCALES 
MAYO 2018
(En Miles de Balboas)</t>
  </si>
  <si>
    <t>SISTEMA BANCARIO NACIONAL
SALDO DE CREDITOS AGROPECUARIOS  LOCALES 
JUNIO 2018
(En Miles de Balboas)</t>
  </si>
  <si>
    <t>Bancos</t>
  </si>
  <si>
    <t>SISTEMA BANCARIO NACIONAL
SALDO DE CREDITOS AGROPECUARIOS  LOCALES 
JULIO 2018
(En Miles de Balboas)</t>
  </si>
  <si>
    <t>SISTEMA BANCARIO NACIONAL
SALDO DE CREDITOS AGROPECUARIOS  LOCALES 
AGOSTO 2018
(En Miles de Balboas)</t>
  </si>
  <si>
    <t>SISTEMA BANCARIO NACIONAL
SALDO DE CREDITOS AGROPECUARIOS  LOCALES 
SEPTIEMBRE 2018
(En Miles de Balboas)</t>
  </si>
  <si>
    <t>SISTEMA BANCARIO NACIONAL
SALDO DE CREDITOS AGROPECUARIOS  LOCALES 
OCTUBRE 2018
(En Miles de Balboas)</t>
  </si>
  <si>
    <t>001  Banco Nacional de Panamá</t>
  </si>
  <si>
    <t>002  Caja de Ahorros</t>
  </si>
  <si>
    <t>003  Banco General, S.A.</t>
  </si>
  <si>
    <t>007  Banco Davivienda (Panamá), S.A.</t>
  </si>
  <si>
    <t>024  Banco Internacional de Costa Rica, S.A.</t>
  </si>
  <si>
    <t>027  Banco Latinoamericano de Comercio Exterior, S.A. (BLADEX)</t>
  </si>
  <si>
    <t>037  Citibank, N.A. Sucursal Panamá</t>
  </si>
  <si>
    <t>039  KEB Hana Bank</t>
  </si>
  <si>
    <t>045  The Bank Of Nova Scotia</t>
  </si>
  <si>
    <t>050  Banco Aliado, S.A.</t>
  </si>
  <si>
    <t>051  Mega International Commercial Bank Co. Ltd.</t>
  </si>
  <si>
    <t>056  Towerbank International, Inc.</t>
  </si>
  <si>
    <t>059  Banco Panameño de la Vivienda, S.A.</t>
  </si>
  <si>
    <t>117  Bank of China Limited</t>
  </si>
  <si>
    <t>135  Multibank, Inc.</t>
  </si>
  <si>
    <t>136  Metrobank, S.A.</t>
  </si>
  <si>
    <t>140  Credicorp Bank, S.A.</t>
  </si>
  <si>
    <t>148  Global Bank Corporation</t>
  </si>
  <si>
    <t>155  BAC International Bank Inc.</t>
  </si>
  <si>
    <t>173  MMG Bank Corporation</t>
  </si>
  <si>
    <t>182  Banistmo, S.A.</t>
  </si>
  <si>
    <t>185  St. Georges Bank &amp; Company, Inc.</t>
  </si>
  <si>
    <t>186  Banco Azteca (Panamá) S.A.</t>
  </si>
  <si>
    <t>195  Banco  Pichincha  Panamá, S. A.</t>
  </si>
  <si>
    <t>196  Banco Delta, S.A.</t>
  </si>
  <si>
    <t>201  Banesco, S.A.</t>
  </si>
  <si>
    <t>206  Banisi, S.A.</t>
  </si>
  <si>
    <t>210  Capital Bank, Inc.</t>
  </si>
  <si>
    <t>215  Mercantil Banco, S. A.</t>
  </si>
  <si>
    <t>220  Banco Panamá, S.A.</t>
  </si>
  <si>
    <t>221  Banco G &amp; T Continental (Panamá), S. A. (BMF)</t>
  </si>
  <si>
    <t>225  BCT Bank International, S.A.</t>
  </si>
  <si>
    <t>226  BBP BANK, S.A.</t>
  </si>
  <si>
    <t>231  Banco Prival, S.A.</t>
  </si>
  <si>
    <t>233  Banco Lafise Panamá, S.A.</t>
  </si>
  <si>
    <t>235  Banco La Hipotecaria, S. A.</t>
  </si>
  <si>
    <t>236  Unibank, S.A.</t>
  </si>
  <si>
    <t>239  Allbank Corp.</t>
  </si>
  <si>
    <t>240  FPB Bank, Inc.</t>
  </si>
  <si>
    <t>243  Bancolombia, S.A.</t>
  </si>
  <si>
    <t>245   Banco del Pacífico (Panamá), S.A.</t>
  </si>
  <si>
    <t>246  Banco Ficohsa (Panamá), S. A.</t>
  </si>
  <si>
    <t>247 Banco de Bogotá, S.A.</t>
  </si>
  <si>
    <t>249  Canal Bank S.A.</t>
  </si>
  <si>
    <t>255  Bi-Bank, S.A.</t>
  </si>
  <si>
    <t>SISTEMA BANCARIO NACIONAL
SALDO DE CREDITOS AGROPECUARIOS  LOCALES 
NOVIEMBRE 2018
(En Miles de Balboas)</t>
  </si>
  <si>
    <t>SISTEMA BANCARIO NACIONAL
SALDO DE CREDITOS AGROPECUARIOS  LOCALES 
ENERO 2019
(En Miles de Balboas)</t>
  </si>
  <si>
    <t>Banesco (Panamá), S.A.</t>
  </si>
  <si>
    <t xml:space="preserve">Licencia General </t>
  </si>
  <si>
    <t>SISTEMA BANCARIO NACIONAL
SALDO DE CREDITOS AGROPECUARIOS  LOCALES 
DICIEMBRE 2018
(En Miles de Balboas)</t>
  </si>
  <si>
    <t>SISTEMA BANCARIO NACIONAL
SALDO DE CREDITOS AGROPECUARIOS  LOCALES 
FEBRERO 2019
(En Miles de Balboas)</t>
  </si>
  <si>
    <t>SISTEMA BANCARIO NACIONAL
SALDO DE CREDITOS AGROPECUARIOS  LOCALES 
MARZO 2019
(En Miles de Balboas)</t>
  </si>
  <si>
    <t>SISTEMA BANCARIO NACIONAL
SALDO DE CREDITOS AGROPECUARIOS  LOCALES 
ABRIL 2019
(En Miles de Balboas)</t>
  </si>
  <si>
    <t>SISTEMA BANCARIO NACIONAL
SALDO DE CREDITOS AGROPECUARIOS  LOCALES 
MAYO 2019
(En Miles de Balboas)</t>
  </si>
  <si>
    <t>SISTEMA BANCARIO NACIONAL
SALDO DE CREDITOS AGROPECUARIOS  LOCALES 
JUNIO 2019
(En Miles de Balboas)</t>
  </si>
  <si>
    <t>SISTEMA BANCARIO NACIONAL
SALDO DE CREDITOS AGROPECUARIOS  LOCALES 
JULIO 2019
(En Miles de Balboas)</t>
  </si>
  <si>
    <t>SISTEMA BANCARIO NACIONAL
SALDO DE CREDITOS AGROPECUARIOS  LOCALES 
AGOSTO 2019
(En Miles de Balboas)</t>
  </si>
  <si>
    <t>SISTEMA BANCARIO NACIONAL
SALDO DE CREDITOS AGROPECUARIOS  LOCALES 
SEPTIEMBRE 2019
(En Miles de Balboas)</t>
  </si>
  <si>
    <t>SISTEMA BANCARIO NACIONAL
SALDO DE CREDITOS AGROPECUARIOS  LOCALES 
OCTUBRE 2019
(En Miles de Balboas)</t>
  </si>
  <si>
    <t>SISTEMA BANCARIO NACIONAL
SALDO DE CREDITOS AGROPECUARIOS  LOCALES 
NOVIEMBRE 2019
(En Miles de Balboas)</t>
  </si>
  <si>
    <t>SISTEMA BANCARIO NACIONAL
SALDO DE CREDITOS AGROPECUARIOS  LOCALES 
DICIEMBRE 2019
(En Miles de Balboas)</t>
  </si>
  <si>
    <t>SISTEMA BANCARIO NACIONAL
SALDO DE CREDITOS AGROPECUARIOS  LOCALES 
ENERO 2020
(En Miles de Balboas)</t>
  </si>
  <si>
    <t>SISTEMA BANCARIO NACIONAL
SALDO DE CREDITOS AGROPECUARIOS  LOCALES 
FEBRERO 2020
(En Miles de Balboas)</t>
  </si>
  <si>
    <t>SISTEMA BANCARIO NACIONAL
SALDO DE CREDITOS AGROPECUARIOS  LOCALES 
MARZO 2020
(En Miles de Balboas)</t>
  </si>
  <si>
    <t>SISTEMA BANCARIO NACIONAL
SALDO DE CREDITOS AGROPECUARIOS  LOCALES 
ABRIL 2020
(En Miles de Balboas)</t>
  </si>
  <si>
    <t>SISTEMA BANCARIO NACIONAL
SALDO DE CREDITOS AGROPECUARIOS  LOCALES 
MAYO 2020
(En Miles de Balboas)</t>
  </si>
  <si>
    <t>SISTEMA BANCARIO NACIONAL
SALDO DE CREDITOS AGROPECUARIOS  LOCALES 
JUNIO 2020
(En Miles de Balboas)</t>
  </si>
  <si>
    <t>Multibank Inc.</t>
  </si>
  <si>
    <t>SISTEMA BANCARIO NACIONAL
SALDO DE CREDITOS AGROPECUARIOS  LOCALES 
JULIO 2020
(En Miles de Balboas)</t>
  </si>
  <si>
    <t>SISTEMA BANCARIO NACIONAL
SALDO DE CREDITOS AGROPECUARIOS  LOCALES 
AGOSTO 2020
(En Miles de Balboas)</t>
  </si>
  <si>
    <t>SISTEMA BANCARIO NACIONAL
SALDO DE CREDITOS AGROPECUARIOS  LOCALES 
SEPTIEMBRE 2020
(En Miles de Balboas)</t>
  </si>
  <si>
    <t>SISTEMA BANCARIO NACIONAL
SALDO DE CREDITOS AGROPECUARIOS  LOCALES
OCTUBRE 2020
(En Miles de Balboas)</t>
  </si>
  <si>
    <t>SISTEMA BANCARIO NACIONAL
SALDO DE CREDITOS AGROPECUARIOS  LOCALES
NOVIEMBRE 2020
(En Miles de Balboas)</t>
  </si>
  <si>
    <t>SISTEMA BANCARIO NACIONAL
SALDO DE CREDITOS AGROPECUARIOS  LOCALES
DICIEMBRE 2020
(En Miles de Balboas)</t>
  </si>
  <si>
    <t>SISTEMA BANCARIO NACIONAL
SALDO DE CREDITOS AGROPECUARIOS  LOCALES
ENERO 2021
(En Miles de Balboas)</t>
  </si>
  <si>
    <t>SISTEMA BANCARIO NACIONAL
SALDO DE CREDITOS AGROPECUARIOS  LOCALES
FEBRERO 2021
(En Miles de Balboas)</t>
  </si>
  <si>
    <t>SISTEMA BANCARIO NACIONAL
SALDO DE CREDITOS AGROPECUARIOS  LOCALES
MARZO 2021
(En Miles de Balboas)</t>
  </si>
  <si>
    <t>SISTEMA BANCARIO NACIONAL
SALDO DE CREDITOS AGROPECUARIOS  LOCALES
Abril 2021
(En Miles de Balboas)</t>
  </si>
  <si>
    <t>SISTEMA BANCARIO NACIONAL
SALDO DE CREDITOS AGROPECUARIOS  LOCALES
Mayo 2021
(En Miles de Balboas)</t>
  </si>
  <si>
    <t>SISTEMA BANCARIO NACIONAL
SALDO DE CREDITOS AGROPECUARIOS  LOCALES
Junio 2021
(En Miles de Balboas)</t>
  </si>
  <si>
    <t>SISTEMA BANCARIO NACIONAL
SALDO DE CREDITOS AGROPECUARIOS  LOCALES
Julio 2021
(En Miles de Balboas)</t>
  </si>
  <si>
    <t>SISTEMA BANCARIO NACIONAL
SALDO DE CREDITOS AGROPECUARIOS  LOCALES
Agosto 2021
(En Miles de Balboas)</t>
  </si>
  <si>
    <t>SISTEMA BANCARIO NACIONAL
SALDO DE CREDITOS AGROPECUARIOS  LOCALES
SEPTIEMBRE 2021
(En Miles de Balboas)</t>
  </si>
  <si>
    <t>BANCOS</t>
  </si>
  <si>
    <t>Total agropecuario</t>
  </si>
  <si>
    <t xml:space="preserve">PONDERACIÓN % </t>
  </si>
  <si>
    <t>SISTEMA BANCARIO NACIONAL
SALDO DE CREDITOS AGROPECUARIOS  LOCALES
OCTUBRE 2021
(En Miles de Balboas)</t>
  </si>
  <si>
    <t>SISTEMA BANCARIO NACIONAL
SALDO DE CREDITOS AGROPECUARIOS  LOCALES
NOVIEMBRE 2021
(En Miles de Balboas)</t>
  </si>
  <si>
    <t>Totales</t>
  </si>
  <si>
    <t>201  Banesco (Panamá), S.A.</t>
  </si>
  <si>
    <t>245  Banco del Pacífico (Panamá), S.A.</t>
  </si>
  <si>
    <t>247  Banco de Bogotá, S.A.</t>
  </si>
  <si>
    <t>259  Multibank Inc.</t>
  </si>
  <si>
    <t>Total</t>
  </si>
  <si>
    <t>SISTEMA BANCARIO NACIONAL
SALDO DE CREDITOS AGROPECUARIOS  LOCALES
DICIEMBRE 2021
(En Miles de Balboas)</t>
  </si>
  <si>
    <t>SISTEMA BANCARIO NACIONAL
SALDO DE CREDITOS AGROPECUARIOS  LOCALES
ENERO 2022
(En Miles de Balboas)</t>
  </si>
  <si>
    <t xml:space="preserve"> Banco Nacional de Panamá</t>
  </si>
  <si>
    <t xml:space="preserve"> Global Bank Corporation</t>
  </si>
  <si>
    <t xml:space="preserve"> Multibank Inc.</t>
  </si>
  <si>
    <t xml:space="preserve"> Banistmo, S.A.</t>
  </si>
  <si>
    <t xml:space="preserve"> Banesco (Panamá), S.A.</t>
  </si>
  <si>
    <t xml:space="preserve"> Banco General, S.A.</t>
  </si>
  <si>
    <t xml:space="preserve"> Canal Bank S.A.</t>
  </si>
  <si>
    <t xml:space="preserve"> Metrobank, S.A.</t>
  </si>
  <si>
    <t xml:space="preserve"> BCT Bank International, S.A.</t>
  </si>
  <si>
    <t xml:space="preserve"> BAC International Bank Inc.</t>
  </si>
  <si>
    <t xml:space="preserve"> Banco Latinoamericano de Comercio Exterior, S.A. </t>
  </si>
  <si>
    <t xml:space="preserve"> Unibank, S.A.</t>
  </si>
  <si>
    <t xml:space="preserve"> Capital Bank, Inc.</t>
  </si>
  <si>
    <t xml:space="preserve"> Banco Aliado, S.A.</t>
  </si>
  <si>
    <t xml:space="preserve"> Banco Davivienda (Panamá), S.A.</t>
  </si>
  <si>
    <t xml:space="preserve"> Banco Delta, S.A.</t>
  </si>
  <si>
    <t xml:space="preserve"> Credicorp Bank, S.A.</t>
  </si>
  <si>
    <t xml:space="preserve"> Mercantil Banco, S. A.</t>
  </si>
  <si>
    <t xml:space="preserve"> St. Georges Bank &amp; Company, Inc.</t>
  </si>
  <si>
    <t xml:space="preserve"> MMG Bank Corporation</t>
  </si>
  <si>
    <t xml:space="preserve"> Allbank Corp.</t>
  </si>
  <si>
    <t xml:space="preserve"> The Bank Of Nova Scotia</t>
  </si>
  <si>
    <t xml:space="preserve"> KEB Hana Bank</t>
  </si>
  <si>
    <t xml:space="preserve"> Banco  Pichincha  Panamá, S. A.</t>
  </si>
  <si>
    <t xml:space="preserve"> Caja de Ahorros</t>
  </si>
  <si>
    <t xml:space="preserve"> Towerbank International, Inc.</t>
  </si>
  <si>
    <t xml:space="preserve"> Banco Prival, S.A.</t>
  </si>
  <si>
    <t xml:space="preserve"> Banco Lafise Panamá, S.A.</t>
  </si>
  <si>
    <t xml:space="preserve"> Banco Internacional de Costa Rica, S.A.</t>
  </si>
  <si>
    <t xml:space="preserve"> Citibank, N.A. Sucursal Panamá</t>
  </si>
  <si>
    <t xml:space="preserve"> Mega International Commercial Bank Co. Ltd.</t>
  </si>
  <si>
    <t xml:space="preserve"> Bank of China Limited</t>
  </si>
  <si>
    <t xml:space="preserve"> Banco Azteca (Panamá) S.A.</t>
  </si>
  <si>
    <t xml:space="preserve"> Banisi, S.A.</t>
  </si>
  <si>
    <t xml:space="preserve"> BBP BANK, S.A.</t>
  </si>
  <si>
    <t xml:space="preserve"> Banco La Hipotecaria, S. A.</t>
  </si>
  <si>
    <t xml:space="preserve"> FPB Bank, Inc.</t>
  </si>
  <si>
    <t xml:space="preserve"> Bancolombia, S.A.</t>
  </si>
  <si>
    <t xml:space="preserve"> Banco del Pacífico (Panamá), S.A.</t>
  </si>
  <si>
    <t xml:space="preserve"> Banco Ficohsa (Panamá), S. A.</t>
  </si>
  <si>
    <t xml:space="preserve"> Banco de Bogotá, S.A.</t>
  </si>
  <si>
    <t xml:space="preserve"> Bi-Bank, S.A.</t>
  </si>
  <si>
    <t xml:space="preserve"> Industrial and Commercial Bank of China Limited</t>
  </si>
  <si>
    <t>SISTEMA BANCARIO NACIONAL
SALDO DE CREDITOS AGROPECUARIOS  LOCALES
FEBRERO 2022
(En Miles de Balboas)</t>
  </si>
  <si>
    <t>SISTEMA BANCARIO NACIONAL
SALDO DE CREDITOS AGROPECUARIOS  LOCALES
MARZO 2022
(En Miles de Balboas)</t>
  </si>
  <si>
    <t>SISTEMA BANCARIO NACIONAL
SALDO DE CREDITOS AGROPECUARIOS  LOCALES
ABRIL 2022
(En Miles de Balboas)</t>
  </si>
  <si>
    <t>SISTEMA BANCARIO NACIONAL
SALDO DE CREDITOS AGROPECUARIOS  LOCALES
MAYO 2022
(En Miles de Balboas)</t>
  </si>
  <si>
    <t xml:space="preserve"> Total</t>
  </si>
  <si>
    <t>SISTEMA BANCARIO NACIONAL
SALDO DE CREDITOS AGROPECUARIOS  LOCALES
JUNIO 2022
(En Miles de Balboas)</t>
  </si>
  <si>
    <t>260  Industrial and Commercial Bank of China Limited</t>
  </si>
  <si>
    <t xml:space="preserve">     Total</t>
  </si>
  <si>
    <t>Industrial and Commercial Bank of China Limited</t>
  </si>
  <si>
    <t>Pacific Bank, S.A.</t>
  </si>
  <si>
    <t>SISTEMA BANCARIO NACIONAL
SALDO DE CREDITOS AGROPECUARIOS  LOCALES
JULIO 2022
(En Miles de Balboas)</t>
  </si>
  <si>
    <t>SISTEMA BANCARIO NACIONAL
SALDO DE CREDITOS AGROPECUARIOS  LOCALES
AGOSTO 2022
(En Miles de Balboas)</t>
  </si>
  <si>
    <t>Atlas Bank (Panamá), S.A.</t>
  </si>
  <si>
    <t>SISTEMA BANCARIO NACIONAL
SALDO DE CREDITOS AGROPECUARIOS  LOCALES
SEPTIEMBRE 2022
(En Miles de Balboas)</t>
  </si>
  <si>
    <t xml:space="preserve"> Atlas Bank (Panamá), S.A.</t>
  </si>
  <si>
    <t>SISTEMA BANCARIO NACIONAL
SALDO DE CREDITOS AGROPECUARIOS  LOCALES
OCTUBRE 2022
(En Miles de Balboas)</t>
  </si>
  <si>
    <t>SISTEMA BANCARIO NACIONAL
SALDO DE CREDITOS AGROPECUARIOS  LOCALES
NOVIEMBRE 2022
(En Miles de Balboas)</t>
  </si>
  <si>
    <t>SISTEMA BANCARIO NACIONAL
SALDO DE CREDITOS AGROPECUARIOS  LOCALES
DICIEMBRE 2022
(En Miles de Balboas)</t>
  </si>
  <si>
    <t>Allbank</t>
  </si>
  <si>
    <t>SISTEMA BANCARIO NACIONAL
SALDO DE CREDITOS AGROPECUARIOS  LOCALES
ENERO 2023
(En Miles de Balboas)</t>
  </si>
  <si>
    <t>SISTEMA BANCARIO NACIONAL
SALDO DE CREDITOS AGROPECUARIOS  LOCALES
FEBRERO 2023
(En Miles de Balboas)</t>
  </si>
  <si>
    <t>SISTEMA BANCARIO NACIONAL
SALDO DE CREDITOS AGROPECUARIOS  LOCALES
MARZO 2023
(En Miles de Balboas)</t>
  </si>
  <si>
    <t>SISTEMA BANCARIO NACIONAL
SALDO DE CREDITOS AGROPECUARIOS  LOCALES
ABRIL 2023
(En Miles de Balboas)</t>
  </si>
  <si>
    <t>SISTEMA BANCARIO NACIONAL
SALDO DE CREDITOS AGROPECUARIOS  LOCALES
MAYO 2023
(En Miles de Balboas)</t>
  </si>
  <si>
    <t>SISTEMA BANCARIO NACIONAL
SALDO DE CREDITOS AGROPECUARIOS  LOCALES
JUNIO 2023
(En Miles de Balboas)</t>
  </si>
  <si>
    <t>SISTEMA BANCARIO NACIONAL
SALDO DE CREDITOS AGROPECUARIOS  LOCALES
JULIO 2023
(En Miles de Balboas)</t>
  </si>
  <si>
    <t>SISTEMA BANCARIO NACIONAL
SALDO DE CREDITOS AGROPECUARIOS  LOCALES
AGOSTO 2023
(En Miles de Balboas)</t>
  </si>
  <si>
    <t>SISTEMA BANCARIO NACIONAL
SALDO DE CREDITOS AGROPECUARIOS  LOCALES
SEPTIEMBRE 2023
(En Miles de Balboas)</t>
  </si>
  <si>
    <t>SISTEMA BANCARIO NACIONAL
SALDO DE CREDITOS AGROPECUARIOS  LOCALES
OCTUBRE 2023
(En Miles de Balboas)</t>
  </si>
  <si>
    <t>SISTEMA BANCARIO NACIONAL
SALDO DE CREDITOS AGROPECUARIOS  LOCALES
NOVIEMBRE 2023
(En Miles de Balboas)</t>
  </si>
  <si>
    <t>SISTEMA BANCARIO NACIONAL
SALDO DE CREDITOS AGROPECUARIOS  LOCALES
DICIEMBRE 2023
(En Miles de Balboas)</t>
  </si>
  <si>
    <t>SISTEMA BANCARIO NACIONAL
SALDO DE CREDITOS AGROPECUARIOS  LOCALES
ENERO 2024
(En Miles de Balboas)</t>
  </si>
  <si>
    <t>SISTEMA BANCARIO NACIONAL
SALDO DE CREDITOS AGROPECUARIOS  LOCALES
FEBRERO 2024
(En Miles de Balboas)</t>
  </si>
  <si>
    <t>SISTEMA BANCARIO NACIONAL
SALDO DE CREDITOS AGROPECUARIOS  LOCALES
MARZO 2024
(En Miles de Balboas)</t>
  </si>
  <si>
    <t>SISTEMA BANCARIO NACIONAL
SALDO DE CREDITOS AGROPECUARIOS  LOCALES
ABRIL 2024
(En Miles de Balboas)</t>
  </si>
  <si>
    <t>SISTEMA BANCARIO NACIONAL
SALDO DE CREDITOS AGROPECUARIOS  LOCALES
MAYO 2024
(En Miles de Balboas)</t>
  </si>
  <si>
    <t>SISTEMA BANCARIO NACIONAL
SALDO DE CREDITOS AGROPECUARIOS  LOCALES
JUNIO 2024
(En Miles de Balboas)</t>
  </si>
  <si>
    <t>SISTEMA BANCARIO NACIONAL
SALDO DE CREDITOS AGROPECUARIOS  LOCALES
JULIO 2024
(En Miles de Balboas)</t>
  </si>
  <si>
    <t>SISTEMA BANCARIO NACIONAL
SALDO DE CREDITOS AGROPECUARIOS  LOCALES
AGOSTO 2024
(En Miles de Balboas)</t>
  </si>
  <si>
    <t>SISTEMA BANCARIO NACIONAL
SALDO DE CREDITOS AGROPECUARIOS  LOCALES
SEPTIEMBRE 2024
(En Miles de Balboas)</t>
  </si>
  <si>
    <t>SISTEMA BANCARIO NACIONAL
SALDO DE CREDITOS AGROPECUARIOS  LOCALES
OCTUBRE 2024
(En Miles de Balboas)</t>
  </si>
  <si>
    <t>SISTEMA BANCARIO NACIONAL
SALDO DE CREDITOS AGROPECUARIOS  LOCALES
NOVIEMBRE 2024
(En Miles de Balboas)</t>
  </si>
  <si>
    <t>SISTEMA BANCARIO NACIONAL
SALDO DE CREDITOS AGROPECUARIOS  LOCALES
DICIEMBRE 2024
(En Miles de Balboas)</t>
  </si>
  <si>
    <t>SISTEMA BANCARIO NACIONAL
SALDO DE CREDITOS AGROPECUARIOS  LOCALES
ENERO 2025
(En Miles de Balboas)</t>
  </si>
  <si>
    <t xml:space="preserve"> Pacific Bank, S.A.</t>
  </si>
  <si>
    <t>SISTEMA BANCARIO NACIONAL
SALDO DE CREDITOS AGROPECUARIOS  LOCALES
FEBRERO 2025
(En Miles de Balboas)</t>
  </si>
  <si>
    <t>SISTEMA BANCARIO NACIONAL
SALDO DE CREDITOS AGROPECUARIOS  LOCALES
MARZO 2025
(En Miles de Balboas)</t>
  </si>
  <si>
    <t>SISTEMA BANCARIO NACIONAL
SALDO DE CREDITOS AGROPECUARIOS  LOCALES
ABRIL 2025
(En Miles de Balboas)</t>
  </si>
  <si>
    <t>SISTEMA BANCARIO NACIONAL
SALDO DE CREDITOS AGROPECUARIOS  LOCALES
MAYO 2025
(En Miles de Balboas)</t>
  </si>
  <si>
    <t>SISTEMA BANCARIO NACIONAL
SALDO DE CREDITOS AGROPECUARIOS  LOCALES
JUNIO 2025
(En Miles de Balboas)</t>
  </si>
  <si>
    <t>SISTEMA BANCARIO NACIONAL
SALDO DE CREDITOS AGROPECUARIOS  LOCALES
JULIO 2025
(En Miles de Balboas)</t>
  </si>
  <si>
    <t>SISTEMA BANCARIO NACIONAL
SALDO DE CREDITOS AGROPECUARIOS  LOCALES
AGOSTO 2025
(En Miles de Balboas)</t>
  </si>
  <si>
    <t>SISTEMA BANCARIO NACIONAL
SALDO DE CREDITOS AGROPECUARIOS  LOCALES
SEPTIEMBRE 2025
(En Miles de Balboas)</t>
  </si>
  <si>
    <t>SISTEMA BANCARIO NACIONAL
SALDO DE CREDITOS AGROPECUARIOS  LOCALES
OCTUBRE 2025
(En Miles de Balboas)</t>
  </si>
  <si>
    <t>SISTEMA BANCARIO NACIONAL
SALDO DE CREDITOS AGROPECUARIOS  LOCALES
NOVIEMBRE 2025
(En Miles de Balboas)</t>
  </si>
  <si>
    <t>SISTEMA BANCARIO NACIONAL
SALDO DE CREDITOS AGROPECUARIOS  LOCALES
DICIEMBRE 2025
(En Miles de Balboas)</t>
  </si>
  <si>
    <t>SISTEMA BANCARIO NACIONAL
SALDO DE CREDITOS AGROPECUARIOS  LOCALES
ENERO 2026
(En Miles de Balboas)</t>
  </si>
  <si>
    <t>SISTEMA BANCARIO NACIONAL
SALDO DE CREDITOS AGROPECUARIOS  LOCALES
FEBRERO 2026
(En Miles de Balboas)</t>
  </si>
  <si>
    <t>SISTEMA BANCARIO NACIONAL
SALDO DE CREDITOS AGROPECUARIOS  LOCALES
MARZO 2026
(En Miles de Balboas)</t>
  </si>
  <si>
    <t>SISTEMA BANCARIO NACIONAL
SALDO DE CREDITOS AGROPECUARIOS  LOCALES
ABRIL 2026
(En Miles de Balboas)</t>
  </si>
  <si>
    <t>SISTEMA BANCARIO NACIONAL
SALDO DE CREDITOS AGROPECUARIOS  LOCALES
MAYO 2026
(En Miles de Balboas)</t>
  </si>
  <si>
    <t>SISTEMA BANCARIO NACIONAL
SALDO DE CREDITOS AGROPECUARIOS  LOCALES
JUNIO 2026
(En Miles de Balboas)</t>
  </si>
  <si>
    <t xml:space="preserve"> Bladex Inc.</t>
  </si>
  <si>
    <t>SISTEMA BANCARIO NACIONAL
SALDO DE CREDITOS AGROPECUARIOS  LOCALES
JULIO 2026
(En Miles de Balboas)</t>
  </si>
  <si>
    <t>SISTEMA BANCARIO NACIONAL
SALDO DE CREDITOS AGROPECUARIOS  LOCALES
AGOSTO 2026
(En Miles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</si>
</sst>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yyyy\-mm\-dd"/>
    <numFmt numFmtId="165" formatCode="#,##0.00;\(#,##0.00\)"/>
    <numFmt numFmtId="166" formatCode="_(* #,##0_);_(* \(#,##0\);_(* &quot;-&quot;??_);_(@_)"/>
    <numFmt numFmtId="167" formatCode="0.0%"/>
    <numFmt numFmtId="168" formatCode="#,###,"/>
    <numFmt numFmtId="169" formatCode="#,###.0,"/>
    <numFmt numFmtId="170" formatCode="_(* #,##0.0_);_(* \(#,##0.0\);_(* &quot;-&quot;??_);_(@_)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rgb="FFFFFFFF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  <fill>
      <patternFill patternType="solid">
        <fgColor rgb="FFC0D6EC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FDFDF"/>
        <bgColor rgb="FFDFDFDF"/>
      </patternFill>
    </fill>
  </fills>
  <borders count="16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93B1CD"/>
      </bottom>
      <diagonal/>
    </border>
    <border>
      <left/>
      <right style="medium">
        <color rgb="FF93B1CD"/>
      </right>
      <top style="medium">
        <color rgb="FFCFCFCF"/>
      </top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/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93B1CD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2C4E0"/>
      </left>
      <right/>
      <top/>
      <bottom style="thin">
        <color rgb="FFA2C4E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8">
    <xf numFmtId="0" fontId="0" fillId="0" borderId="0" xfId="0"/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vertical="top"/>
    </xf>
    <xf numFmtId="165" fontId="4" fillId="0" borderId="5" xfId="0" applyNumberFormat="1" applyFont="1" applyBorder="1" applyAlignment="1">
      <alignment horizontal="right" vertical="top"/>
    </xf>
    <xf numFmtId="165" fontId="4" fillId="0" borderId="6" xfId="0" applyNumberFormat="1" applyFont="1" applyBorder="1" applyAlignment="1">
      <alignment horizontal="right" vertical="top"/>
    </xf>
    <xf numFmtId="165" fontId="4" fillId="0" borderId="7" xfId="0" applyNumberFormat="1" applyFont="1" applyBorder="1" applyAlignment="1">
      <alignment horizontal="right" vertical="top"/>
    </xf>
    <xf numFmtId="165" fontId="4" fillId="0" borderId="8" xfId="0" applyNumberFormat="1" applyFont="1" applyBorder="1" applyAlignment="1">
      <alignment horizontal="right" vertical="top"/>
    </xf>
    <xf numFmtId="165" fontId="4" fillId="0" borderId="9" xfId="0" applyNumberFormat="1" applyFont="1" applyBorder="1" applyAlignment="1">
      <alignment horizontal="right" vertical="top"/>
    </xf>
    <xf numFmtId="0" fontId="1" fillId="0" borderId="0" xfId="0" applyFont="1" applyAlignment="1">
      <alignment vertical="center"/>
    </xf>
    <xf numFmtId="165" fontId="0" fillId="0" borderId="0" xfId="0" applyNumberFormat="1"/>
    <xf numFmtId="0" fontId="4" fillId="3" borderId="3" xfId="0" applyFont="1" applyFill="1" applyBorder="1" applyAlignment="1">
      <alignment horizontal="center" vertical="top" wrapText="1"/>
    </xf>
    <xf numFmtId="43" fontId="0" fillId="0" borderId="0" xfId="1" applyFont="1"/>
    <xf numFmtId="43" fontId="0" fillId="0" borderId="0" xfId="0" applyNumberFormat="1"/>
    <xf numFmtId="10" fontId="0" fillId="0" borderId="0" xfId="2" applyNumberFormat="1" applyFont="1"/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6" fillId="4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 indent="2"/>
    </xf>
    <xf numFmtId="166" fontId="0" fillId="0" borderId="0" xfId="1" applyNumberFormat="1" applyFont="1"/>
    <xf numFmtId="0" fontId="0" fillId="6" borderId="0" xfId="0" applyFill="1"/>
    <xf numFmtId="0" fontId="3" fillId="0" borderId="11" xfId="0" applyFont="1" applyBorder="1" applyAlignment="1">
      <alignment vertical="top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vertical="top"/>
    </xf>
    <xf numFmtId="0" fontId="6" fillId="0" borderId="11" xfId="0" applyFont="1" applyBorder="1" applyAlignment="1">
      <alignment horizontal="left" vertical="center" wrapText="1"/>
    </xf>
    <xf numFmtId="165" fontId="4" fillId="0" borderId="11" xfId="0" applyNumberFormat="1" applyFont="1" applyBorder="1" applyAlignment="1">
      <alignment horizontal="right" vertical="top"/>
    </xf>
    <xf numFmtId="0" fontId="6" fillId="0" borderId="11" xfId="0" applyFont="1" applyBorder="1" applyAlignment="1">
      <alignment horizontal="left" vertical="center" wrapText="1" indent="2"/>
    </xf>
    <xf numFmtId="0" fontId="7" fillId="0" borderId="11" xfId="0" applyFont="1" applyBorder="1" applyAlignment="1">
      <alignment horizontal="left" vertical="center" wrapText="1" indent="2"/>
    </xf>
    <xf numFmtId="0" fontId="7" fillId="0" borderId="11" xfId="0" applyFont="1" applyBorder="1" applyAlignment="1">
      <alignment horizontal="left" vertical="center" wrapText="1"/>
    </xf>
    <xf numFmtId="165" fontId="3" fillId="0" borderId="11" xfId="0" applyNumberFormat="1" applyFont="1" applyBorder="1" applyAlignment="1">
      <alignment horizontal="right" vertical="top"/>
    </xf>
    <xf numFmtId="0" fontId="9" fillId="7" borderId="12" xfId="0" applyFont="1" applyFill="1" applyBorder="1"/>
    <xf numFmtId="0" fontId="8" fillId="0" borderId="11" xfId="0" applyFont="1" applyBorder="1"/>
    <xf numFmtId="0" fontId="9" fillId="0" borderId="11" xfId="0" applyFont="1" applyBorder="1"/>
    <xf numFmtId="0" fontId="6" fillId="0" borderId="11" xfId="0" applyFont="1" applyBorder="1"/>
    <xf numFmtId="0" fontId="7" fillId="0" borderId="11" xfId="0" applyFont="1" applyBorder="1"/>
    <xf numFmtId="0" fontId="11" fillId="0" borderId="11" xfId="0" applyFont="1" applyBorder="1"/>
    <xf numFmtId="0" fontId="10" fillId="0" borderId="0" xfId="0" applyFont="1"/>
    <xf numFmtId="0" fontId="12" fillId="0" borderId="11" xfId="0" applyFont="1" applyBorder="1"/>
    <xf numFmtId="0" fontId="4" fillId="0" borderId="0" xfId="0" applyFont="1" applyAlignment="1">
      <alignment vertical="top"/>
    </xf>
    <xf numFmtId="0" fontId="7" fillId="0" borderId="0" xfId="0" applyFont="1" applyAlignment="1">
      <alignment horizontal="left" vertical="center" wrapText="1" indent="2"/>
    </xf>
    <xf numFmtId="0" fontId="4" fillId="0" borderId="13" xfId="0" applyFont="1" applyBorder="1" applyAlignment="1">
      <alignment vertical="top"/>
    </xf>
    <xf numFmtId="43" fontId="4" fillId="0" borderId="11" xfId="1" applyFont="1" applyFill="1" applyBorder="1" applyAlignment="1">
      <alignment horizontal="center" vertical="top"/>
    </xf>
    <xf numFmtId="43" fontId="4" fillId="0" borderId="11" xfId="1" applyFont="1" applyFill="1" applyBorder="1" applyAlignment="1">
      <alignment horizontal="center" vertical="top" wrapText="1"/>
    </xf>
    <xf numFmtId="43" fontId="6" fillId="0" borderId="11" xfId="1" applyFont="1" applyFill="1" applyBorder="1"/>
    <xf numFmtId="43" fontId="4" fillId="0" borderId="11" xfId="1" applyFont="1" applyFill="1" applyBorder="1" applyAlignment="1">
      <alignment horizontal="right" vertical="top"/>
    </xf>
    <xf numFmtId="43" fontId="7" fillId="0" borderId="11" xfId="1" applyFont="1" applyFill="1" applyBorder="1"/>
    <xf numFmtId="43" fontId="4" fillId="0" borderId="11" xfId="1" applyFont="1" applyFill="1" applyBorder="1" applyAlignment="1">
      <alignment vertical="top"/>
    </xf>
    <xf numFmtId="43" fontId="10" fillId="0" borderId="11" xfId="1" applyFont="1" applyFill="1" applyBorder="1"/>
    <xf numFmtId="43" fontId="4" fillId="0" borderId="14" xfId="1" applyFont="1" applyFill="1" applyBorder="1" applyAlignment="1">
      <alignment horizontal="right" vertical="top"/>
    </xf>
    <xf numFmtId="0" fontId="13" fillId="0" borderId="11" xfId="0" applyFont="1" applyBorder="1"/>
    <xf numFmtId="0" fontId="14" fillId="0" borderId="11" xfId="0" applyFont="1" applyBorder="1"/>
    <xf numFmtId="0" fontId="14" fillId="7" borderId="12" xfId="0" applyFont="1" applyFill="1" applyBorder="1"/>
    <xf numFmtId="43" fontId="3" fillId="0" borderId="11" xfId="1" applyFont="1" applyFill="1" applyBorder="1" applyAlignment="1">
      <alignment horizontal="right" vertical="top"/>
    </xf>
    <xf numFmtId="0" fontId="15" fillId="0" borderId="11" xfId="0" applyFont="1" applyBorder="1"/>
    <xf numFmtId="0" fontId="16" fillId="7" borderId="11" xfId="0" applyFont="1" applyFill="1" applyBorder="1"/>
    <xf numFmtId="43" fontId="3" fillId="0" borderId="14" xfId="1" applyFont="1" applyFill="1" applyBorder="1" applyAlignment="1">
      <alignment horizontal="right" vertical="top"/>
    </xf>
    <xf numFmtId="0" fontId="17" fillId="0" borderId="11" xfId="0" applyFont="1" applyBorder="1" applyAlignment="1">
      <alignment vertical="top"/>
    </xf>
    <xf numFmtId="43" fontId="17" fillId="0" borderId="11" xfId="1" applyFont="1" applyFill="1" applyBorder="1" applyAlignment="1">
      <alignment vertical="center"/>
    </xf>
    <xf numFmtId="43" fontId="17" fillId="0" borderId="11" xfId="1" applyFont="1" applyFill="1" applyBorder="1" applyAlignment="1">
      <alignment horizontal="center" vertical="center"/>
    </xf>
    <xf numFmtId="43" fontId="17" fillId="0" borderId="11" xfId="1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11" xfId="0" applyFont="1" applyBorder="1"/>
    <xf numFmtId="166" fontId="0" fillId="0" borderId="0" xfId="0" applyNumberFormat="1"/>
    <xf numFmtId="167" fontId="4" fillId="0" borderId="11" xfId="2" applyNumberFormat="1" applyFont="1" applyFill="1" applyBorder="1" applyAlignment="1">
      <alignment horizontal="right" vertical="top"/>
    </xf>
    <xf numFmtId="167" fontId="3" fillId="0" borderId="11" xfId="2" applyNumberFormat="1" applyFont="1" applyFill="1" applyBorder="1" applyAlignment="1">
      <alignment horizontal="right" vertical="top"/>
    </xf>
    <xf numFmtId="0" fontId="6" fillId="0" borderId="15" xfId="0" applyFont="1" applyBorder="1"/>
    <xf numFmtId="167" fontId="4" fillId="0" borderId="15" xfId="2" applyNumberFormat="1" applyFont="1" applyFill="1" applyBorder="1" applyAlignment="1">
      <alignment horizontal="right" vertical="top"/>
    </xf>
    <xf numFmtId="0" fontId="10" fillId="0" borderId="11" xfId="0" applyFont="1" applyBorder="1"/>
    <xf numFmtId="0" fontId="18" fillId="0" borderId="13" xfId="0" applyFont="1" applyBorder="1" applyAlignment="1">
      <alignment horizontal="left"/>
    </xf>
    <xf numFmtId="168" fontId="4" fillId="0" borderId="11" xfId="1" applyNumberFormat="1" applyFont="1" applyFill="1" applyBorder="1" applyAlignment="1">
      <alignment horizontal="right" vertical="top"/>
    </xf>
    <xf numFmtId="168" fontId="4" fillId="0" borderId="15" xfId="1" applyNumberFormat="1" applyFont="1" applyFill="1" applyBorder="1" applyAlignment="1">
      <alignment horizontal="right" vertical="top"/>
    </xf>
    <xf numFmtId="168" fontId="17" fillId="0" borderId="11" xfId="0" applyNumberFormat="1" applyFont="1" applyBorder="1"/>
    <xf numFmtId="43" fontId="4" fillId="0" borderId="15" xfId="1" applyFont="1" applyFill="1" applyBorder="1" applyAlignment="1">
      <alignment horizontal="right" vertical="top"/>
    </xf>
    <xf numFmtId="166" fontId="6" fillId="0" borderId="11" xfId="1" applyNumberFormat="1" applyFont="1" applyFill="1" applyBorder="1"/>
    <xf numFmtId="166" fontId="17" fillId="0" borderId="11" xfId="1" applyNumberFormat="1" applyFont="1" applyBorder="1"/>
    <xf numFmtId="168" fontId="17" fillId="0" borderId="11" xfId="1" applyNumberFormat="1" applyFont="1" applyBorder="1"/>
    <xf numFmtId="0" fontId="17" fillId="0" borderId="0" xfId="0" applyFont="1"/>
    <xf numFmtId="169" fontId="4" fillId="0" borderId="11" xfId="1" applyNumberFormat="1" applyFont="1" applyFill="1" applyBorder="1" applyAlignment="1">
      <alignment horizontal="right" vertical="top"/>
    </xf>
    <xf numFmtId="0" fontId="18" fillId="0" borderId="11" xfId="0" applyFont="1" applyBorder="1" applyAlignment="1">
      <alignment horizontal="left"/>
    </xf>
    <xf numFmtId="166" fontId="18" fillId="0" borderId="11" xfId="1" applyNumberFormat="1" applyFont="1" applyBorder="1"/>
    <xf numFmtId="168" fontId="18" fillId="0" borderId="11" xfId="1" applyNumberFormat="1" applyFont="1" applyBorder="1"/>
    <xf numFmtId="43" fontId="18" fillId="0" borderId="11" xfId="1" applyFont="1" applyBorder="1"/>
    <xf numFmtId="0" fontId="17" fillId="0" borderId="11" xfId="0" applyFont="1" applyBorder="1"/>
    <xf numFmtId="9" fontId="4" fillId="0" borderId="11" xfId="2" applyFont="1" applyFill="1" applyBorder="1" applyAlignment="1">
      <alignment horizontal="right" vertical="top"/>
    </xf>
    <xf numFmtId="9" fontId="3" fillId="0" borderId="11" xfId="2" applyFont="1" applyFill="1" applyBorder="1" applyAlignment="1">
      <alignment horizontal="right" vertical="top"/>
    </xf>
    <xf numFmtId="168" fontId="6" fillId="0" borderId="11" xfId="1" applyNumberFormat="1" applyFont="1" applyBorder="1"/>
    <xf numFmtId="168" fontId="7" fillId="0" borderId="11" xfId="1" applyNumberFormat="1" applyFont="1" applyFill="1" applyBorder="1"/>
    <xf numFmtId="43" fontId="18" fillId="0" borderId="11" xfId="1" applyFont="1" applyFill="1" applyBorder="1" applyAlignment="1">
      <alignment vertical="top"/>
    </xf>
    <xf numFmtId="43" fontId="18" fillId="0" borderId="11" xfId="1" applyFont="1" applyFill="1" applyBorder="1" applyAlignment="1">
      <alignment horizontal="center" vertical="top"/>
    </xf>
    <xf numFmtId="43" fontId="18" fillId="0" borderId="11" xfId="1" applyFont="1" applyFill="1" applyBorder="1" applyAlignment="1">
      <alignment horizontal="center" vertical="top" wrapText="1"/>
    </xf>
    <xf numFmtId="0" fontId="18" fillId="0" borderId="13" xfId="0" applyFont="1" applyBorder="1" applyAlignment="1">
      <alignment vertical="top"/>
    </xf>
    <xf numFmtId="0" fontId="20" fillId="0" borderId="11" xfId="0" applyFont="1" applyBorder="1"/>
    <xf numFmtId="43" fontId="18" fillId="0" borderId="11" xfId="1" applyFont="1" applyFill="1" applyBorder="1" applyAlignment="1">
      <alignment horizontal="right" vertical="top"/>
    </xf>
    <xf numFmtId="43" fontId="18" fillId="0" borderId="0" xfId="0" applyNumberFormat="1" applyFont="1"/>
    <xf numFmtId="0" fontId="18" fillId="0" borderId="11" xfId="0" applyFont="1" applyBorder="1" applyAlignment="1">
      <alignment vertical="top"/>
    </xf>
    <xf numFmtId="0" fontId="20" fillId="7" borderId="11" xfId="0" applyFont="1" applyFill="1" applyBorder="1"/>
    <xf numFmtId="168" fontId="18" fillId="0" borderId="11" xfId="1" applyNumberFormat="1" applyFont="1" applyFill="1" applyBorder="1" applyAlignment="1">
      <alignment horizontal="right" vertical="top"/>
    </xf>
    <xf numFmtId="168" fontId="17" fillId="0" borderId="11" xfId="1" applyNumberFormat="1" applyFont="1" applyFill="1" applyBorder="1" applyAlignment="1">
      <alignment horizontal="right" vertical="top"/>
    </xf>
    <xf numFmtId="10" fontId="18" fillId="0" borderId="11" xfId="2" applyNumberFormat="1" applyFont="1" applyFill="1" applyBorder="1" applyAlignment="1">
      <alignment horizontal="right" vertical="top"/>
    </xf>
    <xf numFmtId="10" fontId="17" fillId="0" borderId="11" xfId="2" applyNumberFormat="1" applyFont="1" applyFill="1" applyBorder="1" applyAlignment="1">
      <alignment horizontal="right" vertical="top"/>
    </xf>
    <xf numFmtId="168" fontId="18" fillId="0" borderId="0" xfId="0" applyNumberFormat="1" applyFont="1"/>
    <xf numFmtId="0" fontId="18" fillId="6" borderId="0" xfId="0" applyFont="1" applyFill="1"/>
    <xf numFmtId="168" fontId="3" fillId="0" borderId="11" xfId="1" applyNumberFormat="1" applyFont="1" applyFill="1" applyBorder="1" applyAlignment="1">
      <alignment horizontal="right" vertical="top"/>
    </xf>
    <xf numFmtId="168" fontId="6" fillId="0" borderId="11" xfId="1" applyNumberFormat="1" applyFont="1" applyFill="1" applyBorder="1"/>
    <xf numFmtId="168" fontId="18" fillId="0" borderId="11" xfId="0" applyNumberFormat="1" applyFont="1" applyBorder="1"/>
    <xf numFmtId="10" fontId="4" fillId="0" borderId="11" xfId="2" applyNumberFormat="1" applyFont="1" applyFill="1" applyBorder="1" applyAlignment="1">
      <alignment horizontal="right" vertical="top"/>
    </xf>
    <xf numFmtId="10" fontId="3" fillId="0" borderId="11" xfId="2" applyNumberFormat="1" applyFont="1" applyFill="1" applyBorder="1" applyAlignment="1">
      <alignment horizontal="right" vertical="top"/>
    </xf>
    <xf numFmtId="43" fontId="17" fillId="0" borderId="11" xfId="1" applyFont="1" applyBorder="1"/>
    <xf numFmtId="166" fontId="4" fillId="0" borderId="11" xfId="1" applyNumberFormat="1" applyFont="1" applyFill="1" applyBorder="1" applyAlignment="1">
      <alignment horizontal="right" vertical="top"/>
    </xf>
    <xf numFmtId="168" fontId="20" fillId="0" borderId="11" xfId="1" applyNumberFormat="1" applyFont="1" applyBorder="1"/>
    <xf numFmtId="168" fontId="20" fillId="0" borderId="11" xfId="1" applyNumberFormat="1" applyFont="1" applyFill="1" applyBorder="1"/>
    <xf numFmtId="170" fontId="18" fillId="0" borderId="11" xfId="1" applyNumberFormat="1" applyFont="1" applyFill="1" applyBorder="1" applyAlignment="1">
      <alignment horizontal="right" vertical="top"/>
    </xf>
    <xf numFmtId="166" fontId="18" fillId="0" borderId="11" xfId="1" applyNumberFormat="1" applyFont="1" applyFill="1" applyBorder="1" applyAlignment="1">
      <alignment horizontal="right" vertical="top"/>
    </xf>
    <xf numFmtId="0" fontId="17" fillId="0" borderId="11" xfId="0" applyFont="1" applyBorder="1" applyAlignment="1">
      <alignment vertical="top" wrapText="1"/>
    </xf>
    <xf numFmtId="43" fontId="17" fillId="0" borderId="11" xfId="1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43" fontId="18" fillId="0" borderId="0" xfId="1" applyFont="1"/>
    <xf numFmtId="170" fontId="18" fillId="0" borderId="11" xfId="1" applyNumberFormat="1" applyFont="1" applyBorder="1"/>
    <xf numFmtId="9" fontId="18" fillId="0" borderId="11" xfId="2" applyFont="1" applyFill="1" applyBorder="1" applyAlignment="1">
      <alignment horizontal="right" vertical="top"/>
    </xf>
    <xf numFmtId="9" fontId="17" fillId="0" borderId="11" xfId="2" applyFont="1" applyFill="1" applyBorder="1" applyAlignment="1">
      <alignment horizontal="right" vertical="top"/>
    </xf>
    <xf numFmtId="0" fontId="22" fillId="0" borderId="11" xfId="0" applyFont="1" applyBorder="1"/>
    <xf numFmtId="169" fontId="18" fillId="0" borderId="11" xfId="1" applyNumberFormat="1" applyFont="1" applyFill="1" applyBorder="1" applyAlignment="1">
      <alignment horizontal="right" vertical="top"/>
    </xf>
    <xf numFmtId="166" fontId="18" fillId="0" borderId="11" xfId="1" applyNumberFormat="1" applyFont="1" applyFill="1" applyBorder="1" applyAlignment="1">
      <alignment horizontal="right" vertical="top" indent="2"/>
    </xf>
    <xf numFmtId="167" fontId="18" fillId="0" borderId="11" xfId="2" applyNumberFormat="1" applyFont="1" applyFill="1" applyBorder="1" applyAlignment="1">
      <alignment horizontal="right" vertical="top"/>
    </xf>
    <xf numFmtId="167" fontId="17" fillId="0" borderId="11" xfId="2" applyNumberFormat="1" applyFont="1" applyFill="1" applyBorder="1" applyAlignment="1">
      <alignment horizontal="right" vertical="top"/>
    </xf>
    <xf numFmtId="168" fontId="18" fillId="0" borderId="11" xfId="1" applyNumberFormat="1" applyFont="1" applyFill="1" applyBorder="1" applyAlignment="1">
      <alignment vertical="top"/>
    </xf>
    <xf numFmtId="0" fontId="19" fillId="2" borderId="0" xfId="0" applyFont="1" applyFill="1" applyAlignment="1">
      <alignment horizontal="center" vertical="center" wrapText="1"/>
    </xf>
    <xf numFmtId="0" fontId="18" fillId="0" borderId="0" xfId="0" applyFont="1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horizontal="center" vertical="top"/>
    </xf>
    <xf numFmtId="0" fontId="21" fillId="2" borderId="0" xfId="0" applyFont="1" applyFill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stejeira/Documents/BACK%20%20UP,%2030%20marzo%202021/CREDITOS/CINU%20Ranking%202021/Ranking%20formulas%20para%20generar%20cuadros,%20nov%202021.xlsm" TargetMode="External"/><Relationship Id="rId1" Type="http://schemas.openxmlformats.org/officeDocument/2006/relationships/externalLinkPath" Target="/Users/stejeira/Documents/BACK%20%20UP,%2030%20marzo%202021/CREDITOS/CINU%20Ranking%202021/Ranking%20formulas%20para%20generar%20cuadros,%20nov%20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inu excel"/>
      <sheetName val="data"/>
      <sheetName val="sb08 formulas"/>
      <sheetName val="Hoja7"/>
      <sheetName val="ranking"/>
      <sheetName val="022 comercio"/>
      <sheetName val="023 Hipotecario"/>
      <sheetName val="024 consumo"/>
      <sheetName val="025 Industria"/>
      <sheetName val="026 Construcción"/>
      <sheetName val="027 agricultura"/>
    </sheetNames>
    <sheetDataSet>
      <sheetData sheetId="0"/>
      <sheetData sheetId="1"/>
      <sheetData sheetId="2"/>
      <sheetData sheetId="3"/>
      <sheetData sheetId="4">
        <row r="3">
          <cell r="A3" t="str">
            <v>Banco Nacional de Panamá</v>
          </cell>
          <cell r="B3">
            <v>5308838200.3500004</v>
          </cell>
          <cell r="Q3">
            <v>611928512.04999995</v>
          </cell>
          <cell r="R3">
            <v>143206405</v>
          </cell>
          <cell r="S3">
            <v>21662.1</v>
          </cell>
          <cell r="T3">
            <v>0</v>
          </cell>
          <cell r="U3">
            <v>468515913.14999998</v>
          </cell>
          <cell r="V3">
            <v>184531.8</v>
          </cell>
        </row>
        <row r="4">
          <cell r="A4" t="str">
            <v>Caja de Ahorros</v>
          </cell>
          <cell r="B4">
            <v>3524319355.2500005</v>
          </cell>
          <cell r="Q4">
            <v>424339.99</v>
          </cell>
          <cell r="R4">
            <v>424339.99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A5" t="str">
            <v>Banco General, S.A.</v>
          </cell>
          <cell r="B5">
            <v>10016408604.650002</v>
          </cell>
          <cell r="Q5">
            <v>67768804.810000002</v>
          </cell>
          <cell r="R5">
            <v>9380781.620000001</v>
          </cell>
          <cell r="S5">
            <v>542181.16</v>
          </cell>
          <cell r="T5">
            <v>444417.29</v>
          </cell>
          <cell r="U5">
            <v>57248613.789999999</v>
          </cell>
          <cell r="V5">
            <v>152810.94999999998</v>
          </cell>
        </row>
        <row r="7">
          <cell r="A7" t="str">
            <v>Banco Davivienda (Panamá), S.A.</v>
          </cell>
          <cell r="B7">
            <v>492942506.10000002</v>
          </cell>
          <cell r="Q7">
            <v>11131505.720000001</v>
          </cell>
          <cell r="R7">
            <v>6216505.7200000007</v>
          </cell>
          <cell r="S7">
            <v>0</v>
          </cell>
          <cell r="T7">
            <v>0</v>
          </cell>
          <cell r="U7">
            <v>4915000</v>
          </cell>
          <cell r="V7">
            <v>0</v>
          </cell>
        </row>
        <row r="19">
          <cell r="A19" t="str">
            <v>Banco Internacional de Costa Rica, S.A.</v>
          </cell>
          <cell r="B19">
            <v>257241841.11000001</v>
          </cell>
          <cell r="Q19">
            <v>2876.66</v>
          </cell>
          <cell r="R19">
            <v>0</v>
          </cell>
          <cell r="S19">
            <v>0</v>
          </cell>
          <cell r="T19">
            <v>0</v>
          </cell>
          <cell r="U19">
            <v>2876.66</v>
          </cell>
          <cell r="V19">
            <v>0</v>
          </cell>
        </row>
        <row r="20">
          <cell r="A20" t="str">
            <v>Banco Latinoamericano de Comercio Exterior, S.A. (BLADEX)</v>
          </cell>
          <cell r="B20">
            <v>429249596.20000005</v>
          </cell>
          <cell r="Q20">
            <v>23833333.379999999</v>
          </cell>
          <cell r="R20">
            <v>0</v>
          </cell>
          <cell r="S20">
            <v>0</v>
          </cell>
          <cell r="T20">
            <v>0</v>
          </cell>
          <cell r="U20">
            <v>23833333.379999999</v>
          </cell>
          <cell r="V20">
            <v>0</v>
          </cell>
        </row>
        <row r="23">
          <cell r="A23" t="str">
            <v>Citibank, N.A. Sucursal Panamá</v>
          </cell>
          <cell r="B23">
            <v>173907764.26000002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6">
          <cell r="A26" t="str">
            <v>KEB Hana Bank</v>
          </cell>
          <cell r="B26">
            <v>45149889.710000001</v>
          </cell>
          <cell r="Q26">
            <v>500000</v>
          </cell>
          <cell r="R26">
            <v>500000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A27" t="str">
            <v>The Bank Of Nova Scotia</v>
          </cell>
          <cell r="B27">
            <v>2934292436.5499992</v>
          </cell>
          <cell r="Q27">
            <v>3482202.9799999995</v>
          </cell>
          <cell r="R27">
            <v>50909.82</v>
          </cell>
          <cell r="S27">
            <v>0</v>
          </cell>
          <cell r="T27">
            <v>0</v>
          </cell>
          <cell r="U27">
            <v>3362131.7499999995</v>
          </cell>
          <cell r="V27">
            <v>69161.41</v>
          </cell>
        </row>
        <row r="31">
          <cell r="A31" t="str">
            <v>Banco Aliado, S.A.</v>
          </cell>
          <cell r="B31">
            <v>1916216770.95</v>
          </cell>
          <cell r="Q31">
            <v>8719579.5099999998</v>
          </cell>
          <cell r="R31">
            <v>3003399.03</v>
          </cell>
          <cell r="S31">
            <v>125209.85</v>
          </cell>
          <cell r="T31">
            <v>0</v>
          </cell>
          <cell r="U31">
            <v>5503761.8499999996</v>
          </cell>
          <cell r="V31">
            <v>87208.78</v>
          </cell>
        </row>
        <row r="32">
          <cell r="A32" t="str">
            <v>Mega International Commercial Bank Co. Ltd.</v>
          </cell>
          <cell r="B32">
            <v>110655226.06999999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A33" t="str">
            <v>Towerbank International, Inc.</v>
          </cell>
          <cell r="B33">
            <v>474707014.99000001</v>
          </cell>
          <cell r="Q33">
            <v>122599.47</v>
          </cell>
          <cell r="R33">
            <v>0</v>
          </cell>
          <cell r="S33">
            <v>0</v>
          </cell>
          <cell r="T33">
            <v>0</v>
          </cell>
          <cell r="U33">
            <v>122599.47</v>
          </cell>
          <cell r="V33">
            <v>0</v>
          </cell>
        </row>
        <row r="40">
          <cell r="A40" t="str">
            <v>Bank of China Limited</v>
          </cell>
          <cell r="B40">
            <v>50266291.25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4">
          <cell r="A44" t="str">
            <v>Metrobank, S.A.</v>
          </cell>
          <cell r="B44">
            <v>737354592.03999996</v>
          </cell>
          <cell r="Q44">
            <v>29752675.760000002</v>
          </cell>
          <cell r="R44">
            <v>7624889.7600000007</v>
          </cell>
          <cell r="S44">
            <v>0</v>
          </cell>
          <cell r="T44">
            <v>0</v>
          </cell>
          <cell r="U44">
            <v>11907786</v>
          </cell>
          <cell r="V44">
            <v>10220000</v>
          </cell>
        </row>
        <row r="45">
          <cell r="A45" t="str">
            <v>Credicorp Bank, S.A.</v>
          </cell>
          <cell r="B45">
            <v>1236938328.76</v>
          </cell>
          <cell r="Q45">
            <v>7110605.0900000008</v>
          </cell>
          <cell r="R45">
            <v>1363708.9900000002</v>
          </cell>
          <cell r="S45">
            <v>73983.53</v>
          </cell>
          <cell r="T45">
            <v>0</v>
          </cell>
          <cell r="U45">
            <v>5672912.5700000003</v>
          </cell>
          <cell r="V45">
            <v>0</v>
          </cell>
        </row>
        <row r="46">
          <cell r="A46" t="str">
            <v>Global Bank Corporation</v>
          </cell>
          <cell r="B46">
            <v>5686827216.5100002</v>
          </cell>
          <cell r="Q46">
            <v>354630271.26999998</v>
          </cell>
          <cell r="R46">
            <v>96023011.37999998</v>
          </cell>
          <cell r="S46">
            <v>27934.19</v>
          </cell>
          <cell r="T46">
            <v>399653.26</v>
          </cell>
          <cell r="U46">
            <v>258042371.51999998</v>
          </cell>
          <cell r="V46">
            <v>137300.91999999998</v>
          </cell>
        </row>
        <row r="49">
          <cell r="A49" t="str">
            <v>BAC International Bank Inc.</v>
          </cell>
          <cell r="B49">
            <v>3955227288.3699999</v>
          </cell>
          <cell r="Q49">
            <v>33897851.630000003</v>
          </cell>
          <cell r="R49">
            <v>7773510.2999999998</v>
          </cell>
          <cell r="S49">
            <v>0</v>
          </cell>
          <cell r="T49">
            <v>0</v>
          </cell>
          <cell r="U49">
            <v>20892636.170000002</v>
          </cell>
          <cell r="V49">
            <v>5231705.16</v>
          </cell>
        </row>
        <row r="50">
          <cell r="A50" t="str">
            <v>MMG Bank Corporation</v>
          </cell>
          <cell r="B50">
            <v>73110515.440000013</v>
          </cell>
          <cell r="Q50">
            <v>4900701.34</v>
          </cell>
          <cell r="R50">
            <v>149666.34</v>
          </cell>
          <cell r="S50">
            <v>1035</v>
          </cell>
          <cell r="T50">
            <v>0</v>
          </cell>
          <cell r="U50">
            <v>4750000</v>
          </cell>
          <cell r="V50">
            <v>0</v>
          </cell>
        </row>
        <row r="55">
          <cell r="A55" t="str">
            <v>Banistmo, S.A.</v>
          </cell>
          <cell r="B55">
            <v>7568228647.5500002</v>
          </cell>
          <cell r="Q55">
            <v>149823037.75999999</v>
          </cell>
          <cell r="R55">
            <v>28021344.5</v>
          </cell>
          <cell r="S55">
            <v>0</v>
          </cell>
          <cell r="T55">
            <v>0</v>
          </cell>
          <cell r="U55">
            <v>117016608.22</v>
          </cell>
          <cell r="V55">
            <v>4785085.04</v>
          </cell>
        </row>
        <row r="57">
          <cell r="A57" t="str">
            <v>St. Georges Bank &amp; Company, Inc.</v>
          </cell>
          <cell r="B57">
            <v>501917985.92000002</v>
          </cell>
          <cell r="Q57">
            <v>4989007.4399999995</v>
          </cell>
          <cell r="R57">
            <v>4988569.8499999996</v>
          </cell>
          <cell r="S57">
            <v>0</v>
          </cell>
          <cell r="T57">
            <v>0</v>
          </cell>
          <cell r="U57">
            <v>437.59</v>
          </cell>
          <cell r="V57">
            <v>0</v>
          </cell>
        </row>
        <row r="58">
          <cell r="A58" t="str">
            <v>Banco Azteca (Panamá) S.A.</v>
          </cell>
          <cell r="B58">
            <v>18286155.149999999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</row>
        <row r="63">
          <cell r="A63" t="str">
            <v>Banco  Pichincha  Panamá, S. A.</v>
          </cell>
          <cell r="B63">
            <v>93567207.200000003</v>
          </cell>
          <cell r="Q63">
            <v>4120561.33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4120561.33</v>
          </cell>
        </row>
        <row r="64">
          <cell r="A64" t="str">
            <v>Banco Delta, S.A.</v>
          </cell>
          <cell r="B64">
            <v>199333680.10000002</v>
          </cell>
          <cell r="Q64">
            <v>10802590.280000001</v>
          </cell>
          <cell r="R64">
            <v>7357609.0800000001</v>
          </cell>
          <cell r="S64">
            <v>0</v>
          </cell>
          <cell r="T64">
            <v>0</v>
          </cell>
          <cell r="U64">
            <v>3230079.4899999998</v>
          </cell>
          <cell r="V64">
            <v>214901.71000000002</v>
          </cell>
        </row>
        <row r="66">
          <cell r="A66" t="str">
            <v>Banesco (Panamá), S.A.</v>
          </cell>
          <cell r="B66">
            <v>2297079781.1599998</v>
          </cell>
          <cell r="Q66">
            <v>98861241.569999978</v>
          </cell>
          <cell r="R66">
            <v>19791099.830000002</v>
          </cell>
          <cell r="S66">
            <v>0</v>
          </cell>
          <cell r="T66">
            <v>0</v>
          </cell>
          <cell r="U66">
            <v>72820141.73999998</v>
          </cell>
          <cell r="V66">
            <v>6250000</v>
          </cell>
        </row>
        <row r="68">
          <cell r="A68" t="str">
            <v>Banisi, S.A.</v>
          </cell>
          <cell r="B68">
            <v>346369211.05000007</v>
          </cell>
          <cell r="Q68">
            <v>2702.07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2702.07</v>
          </cell>
        </row>
        <row r="69">
          <cell r="A69" t="str">
            <v>Capital Bank, Inc.</v>
          </cell>
          <cell r="B69">
            <v>947290924.90999985</v>
          </cell>
          <cell r="Q69">
            <v>26590319.949999999</v>
          </cell>
          <cell r="R69">
            <v>4399412.6500000004</v>
          </cell>
          <cell r="S69">
            <v>0</v>
          </cell>
          <cell r="T69">
            <v>0</v>
          </cell>
          <cell r="U69">
            <v>13031064.99</v>
          </cell>
          <cell r="V69">
            <v>9159842.3099999987</v>
          </cell>
        </row>
        <row r="70">
          <cell r="A70" t="str">
            <v>Mercantil Banco, S. A.</v>
          </cell>
          <cell r="B70">
            <v>575714433.02999997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</row>
        <row r="74">
          <cell r="A74" t="str">
            <v>BCT Bank International, S.A.</v>
          </cell>
          <cell r="B74">
            <v>349467607.36000001</v>
          </cell>
          <cell r="Q74">
            <v>32707756.52</v>
          </cell>
          <cell r="R74">
            <v>1258699.06</v>
          </cell>
          <cell r="S74">
            <v>26541.68</v>
          </cell>
          <cell r="T74">
            <v>154396.29</v>
          </cell>
          <cell r="U74">
            <v>14738344.77</v>
          </cell>
          <cell r="V74">
            <v>16529774.720000001</v>
          </cell>
        </row>
        <row r="75">
          <cell r="A75" t="str">
            <v>BBP BANK, S.A.</v>
          </cell>
          <cell r="B75">
            <v>108321.1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</row>
        <row r="77">
          <cell r="A77" t="str">
            <v>Banco Prival, S.A.</v>
          </cell>
          <cell r="B77">
            <v>232743696.25</v>
          </cell>
          <cell r="Q77">
            <v>11032.64</v>
          </cell>
          <cell r="R77">
            <v>9059.1299999999992</v>
          </cell>
          <cell r="S77">
            <v>0</v>
          </cell>
          <cell r="T77">
            <v>0</v>
          </cell>
          <cell r="U77">
            <v>1973.51</v>
          </cell>
          <cell r="V77">
            <v>0</v>
          </cell>
        </row>
        <row r="78">
          <cell r="A78" t="str">
            <v>Banco Lafise Panamá, S.A.</v>
          </cell>
          <cell r="B78">
            <v>138909628.16</v>
          </cell>
          <cell r="Q78">
            <v>7130.54</v>
          </cell>
          <cell r="R78">
            <v>0</v>
          </cell>
          <cell r="S78">
            <v>0</v>
          </cell>
          <cell r="T78">
            <v>0</v>
          </cell>
          <cell r="U78">
            <v>7130.54</v>
          </cell>
          <cell r="V78">
            <v>0</v>
          </cell>
        </row>
        <row r="79">
          <cell r="A79" t="str">
            <v>Banco La Hipotecaria, S. A.</v>
          </cell>
          <cell r="B79">
            <v>450074853.80999994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</row>
        <row r="80">
          <cell r="A80" t="str">
            <v>Unibank, S.A.</v>
          </cell>
          <cell r="B80">
            <v>320555060.93000001</v>
          </cell>
          <cell r="Q80">
            <v>17740085.509999998</v>
          </cell>
          <cell r="R80">
            <v>2613647.52</v>
          </cell>
          <cell r="S80">
            <v>0</v>
          </cell>
          <cell r="T80">
            <v>0</v>
          </cell>
          <cell r="U80">
            <v>4750851.26</v>
          </cell>
          <cell r="V80">
            <v>10375586.73</v>
          </cell>
        </row>
        <row r="82">
          <cell r="A82" t="str">
            <v>Allbank Corp.</v>
          </cell>
          <cell r="B82">
            <v>39703539.280000001</v>
          </cell>
          <cell r="Q82">
            <v>1556010.17</v>
          </cell>
          <cell r="R82">
            <v>1548514.75</v>
          </cell>
          <cell r="S82">
            <v>0</v>
          </cell>
          <cell r="T82">
            <v>0</v>
          </cell>
          <cell r="U82">
            <v>7495.42</v>
          </cell>
          <cell r="V82">
            <v>0</v>
          </cell>
        </row>
        <row r="83">
          <cell r="A83" t="str">
            <v>FPB Bank, Inc.</v>
          </cell>
          <cell r="B83">
            <v>7110.47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</row>
        <row r="84">
          <cell r="A84" t="str">
            <v>Bancolombia, S.A.</v>
          </cell>
          <cell r="B84">
            <v>128996000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</row>
        <row r="85">
          <cell r="A85" t="str">
            <v>Banco del Pacífico (Panamá), S.A.</v>
          </cell>
          <cell r="B85">
            <v>7942646.9799999995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</row>
        <row r="86">
          <cell r="A86" t="str">
            <v>Banco Ficohsa (Panamá), S. A.</v>
          </cell>
          <cell r="B86">
            <v>153095566.75999999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</row>
        <row r="87">
          <cell r="A87" t="str">
            <v>Banco de Bogotá, S.A.</v>
          </cell>
          <cell r="B87">
            <v>5394058.2300000004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</row>
        <row r="88">
          <cell r="A88" t="str">
            <v>Canal Bank S.A.</v>
          </cell>
          <cell r="B88">
            <v>276088592.15999997</v>
          </cell>
          <cell r="Q88">
            <v>43140597.389999993</v>
          </cell>
          <cell r="R88">
            <v>14565762.149999999</v>
          </cell>
          <cell r="S88">
            <v>0</v>
          </cell>
          <cell r="T88">
            <v>183809.93</v>
          </cell>
          <cell r="U88">
            <v>28391025.309999995</v>
          </cell>
          <cell r="V88">
            <v>0</v>
          </cell>
        </row>
        <row r="89">
          <cell r="A89" t="str">
            <v>Bi-Bank, S.A.</v>
          </cell>
          <cell r="B89">
            <v>62565596.399999999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</row>
        <row r="91">
          <cell r="A91" t="str">
            <v>Multibank Inc.</v>
          </cell>
          <cell r="B91">
            <v>3255677976.1300001</v>
          </cell>
          <cell r="Q91">
            <v>333087394.25999999</v>
          </cell>
          <cell r="R91">
            <v>67331239.689999983</v>
          </cell>
          <cell r="S91">
            <v>0</v>
          </cell>
          <cell r="T91">
            <v>3228.46</v>
          </cell>
          <cell r="U91">
            <v>248787806.10000002</v>
          </cell>
          <cell r="V91">
            <v>16965120.010000002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workbookViewId="0">
      <selection activeCell="A7" sqref="A7:I7"/>
    </sheetView>
  </sheetViews>
  <sheetFormatPr baseColWidth="10" defaultRowHeight="14.25" x14ac:dyDescent="0.45"/>
  <cols>
    <col min="1" max="1" width="4.3984375" bestFit="1" customWidth="1"/>
    <col min="2" max="2" width="43.265625" bestFit="1" customWidth="1"/>
    <col min="3" max="9" width="14.59765625" customWidth="1"/>
  </cols>
  <sheetData>
    <row r="1" spans="1:9" x14ac:dyDescent="0.45">
      <c r="A1" s="130"/>
      <c r="B1" s="130"/>
      <c r="C1" s="130"/>
      <c r="D1" s="130"/>
      <c r="E1" s="130"/>
      <c r="F1" s="130"/>
      <c r="G1" s="130"/>
      <c r="H1" s="130"/>
      <c r="I1" s="130"/>
    </row>
    <row r="2" spans="1:9" x14ac:dyDescent="0.45">
      <c r="A2" s="131" t="s">
        <v>103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3616025.1349999998</v>
      </c>
      <c r="D9" s="4">
        <v>509718.64341999998</v>
      </c>
      <c r="E9" s="5">
        <v>14.096103439280988</v>
      </c>
      <c r="F9" s="4">
        <v>97302.779730000009</v>
      </c>
      <c r="G9" s="4">
        <v>412312.81569999998</v>
      </c>
      <c r="H9" s="4">
        <v>53.722679999999997</v>
      </c>
      <c r="I9" s="6">
        <v>49.325309999999995</v>
      </c>
    </row>
    <row r="10" spans="1:9" ht="13.5" customHeight="1" thickBot="1" x14ac:dyDescent="0.5">
      <c r="A10" s="2" t="s">
        <v>10</v>
      </c>
      <c r="B10" s="2" t="s">
        <v>11</v>
      </c>
      <c r="C10" s="7">
        <v>4764933.6012700005</v>
      </c>
      <c r="D10" s="5">
        <v>328275.36774999998</v>
      </c>
      <c r="E10" s="5">
        <v>6.889400676276046</v>
      </c>
      <c r="F10" s="5">
        <v>78236.290420000005</v>
      </c>
      <c r="G10" s="5">
        <v>243604.83533</v>
      </c>
      <c r="H10" s="5">
        <v>5062.2139999999999</v>
      </c>
      <c r="I10" s="6">
        <v>1372.028</v>
      </c>
    </row>
    <row r="11" spans="1:9" ht="13.5" customHeight="1" thickBot="1" x14ac:dyDescent="0.5">
      <c r="A11" s="2" t="s">
        <v>12</v>
      </c>
      <c r="B11" s="2" t="s">
        <v>13</v>
      </c>
      <c r="C11" s="7">
        <v>2391919.3633900001</v>
      </c>
      <c r="D11" s="5">
        <v>209804.07109999997</v>
      </c>
      <c r="E11" s="5">
        <v>8.7713688977646207</v>
      </c>
      <c r="F11" s="5">
        <v>45272.978080000001</v>
      </c>
      <c r="G11" s="5">
        <v>148374.39384999999</v>
      </c>
      <c r="H11" s="5">
        <v>12956.45109</v>
      </c>
      <c r="I11" s="6">
        <v>3200.2480800000003</v>
      </c>
    </row>
    <row r="12" spans="1:9" ht="13.5" customHeight="1" thickBot="1" x14ac:dyDescent="0.5">
      <c r="A12" s="2" t="s">
        <v>14</v>
      </c>
      <c r="B12" s="2" t="s">
        <v>15</v>
      </c>
      <c r="C12" s="7">
        <v>1243974.5543499999</v>
      </c>
      <c r="D12" s="5">
        <v>142680.40856000001</v>
      </c>
      <c r="E12" s="5">
        <v>11.469720828377653</v>
      </c>
      <c r="F12" s="5">
        <v>55707.933879999997</v>
      </c>
      <c r="G12" s="5">
        <v>86771.374680000008</v>
      </c>
      <c r="H12" s="5">
        <v>0</v>
      </c>
      <c r="I12" s="6">
        <v>201.1</v>
      </c>
    </row>
    <row r="13" spans="1:9" ht="13.5" customHeight="1" thickBot="1" x14ac:dyDescent="0.5">
      <c r="A13" s="2" t="s">
        <v>16</v>
      </c>
      <c r="B13" s="2" t="s">
        <v>17</v>
      </c>
      <c r="C13" s="7">
        <v>6686003.2570699994</v>
      </c>
      <c r="D13" s="5">
        <v>127634.74532999999</v>
      </c>
      <c r="E13" s="5">
        <v>1.9089841931356348</v>
      </c>
      <c r="F13" s="5">
        <v>25780.056140000001</v>
      </c>
      <c r="G13" s="5">
        <v>91591.214359999998</v>
      </c>
      <c r="H13" s="5">
        <v>10102.38934</v>
      </c>
      <c r="I13" s="6">
        <v>161.08548999999999</v>
      </c>
    </row>
    <row r="14" spans="1:9" ht="13.5" customHeight="1" thickBot="1" x14ac:dyDescent="0.5">
      <c r="A14" s="2" t="s">
        <v>18</v>
      </c>
      <c r="B14" s="2" t="s">
        <v>19</v>
      </c>
      <c r="C14" s="7">
        <v>2029520.5124600001</v>
      </c>
      <c r="D14" s="5">
        <v>79165.798550000007</v>
      </c>
      <c r="E14" s="5">
        <v>3.9007143837163007</v>
      </c>
      <c r="F14" s="5">
        <v>6631.6659</v>
      </c>
      <c r="G14" s="5">
        <v>72534.13265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9306537.5531900004</v>
      </c>
      <c r="D15" s="5">
        <v>48186.415290000004</v>
      </c>
      <c r="E15" s="5">
        <v>0.51776952507415774</v>
      </c>
      <c r="F15" s="5">
        <v>19518.514910000002</v>
      </c>
      <c r="G15" s="5">
        <v>26475.5795</v>
      </c>
      <c r="H15" s="5">
        <v>331.31558000000001</v>
      </c>
      <c r="I15" s="6">
        <v>1861.0053</v>
      </c>
    </row>
    <row r="16" spans="1:9" ht="13.5" customHeight="1" thickBot="1" x14ac:dyDescent="0.5">
      <c r="A16" s="2" t="s">
        <v>22</v>
      </c>
      <c r="B16" s="2" t="s">
        <v>25</v>
      </c>
      <c r="C16" s="7">
        <v>244995.87788999997</v>
      </c>
      <c r="D16" s="5">
        <v>47288.39688</v>
      </c>
      <c r="E16" s="5">
        <v>19.301711231742392</v>
      </c>
      <c r="F16" s="5">
        <v>9067.4227699999992</v>
      </c>
      <c r="G16" s="5">
        <v>30115.848150000002</v>
      </c>
      <c r="H16" s="5">
        <v>8105.1259599999994</v>
      </c>
      <c r="I16" s="6">
        <v>0</v>
      </c>
    </row>
    <row r="17" spans="1:9" ht="13.5" customHeight="1" thickBot="1" x14ac:dyDescent="0.5">
      <c r="A17" s="2" t="s">
        <v>24</v>
      </c>
      <c r="B17" s="2" t="s">
        <v>21</v>
      </c>
      <c r="C17" s="7">
        <v>3323561.5260199998</v>
      </c>
      <c r="D17" s="5">
        <v>34987.493340000001</v>
      </c>
      <c r="E17" s="5">
        <v>1.0527108665232954</v>
      </c>
      <c r="F17" s="5">
        <v>14234.471740000001</v>
      </c>
      <c r="G17" s="5">
        <v>17604.221679999999</v>
      </c>
      <c r="H17" s="5">
        <v>3138.8667099999998</v>
      </c>
      <c r="I17" s="6">
        <v>9.933209999999999</v>
      </c>
    </row>
    <row r="18" spans="1:9" ht="13.5" customHeight="1" thickBot="1" x14ac:dyDescent="0.5">
      <c r="A18" s="2" t="s">
        <v>26</v>
      </c>
      <c r="B18" s="2" t="s">
        <v>105</v>
      </c>
      <c r="C18" s="7">
        <v>194276.44487000001</v>
      </c>
      <c r="D18" s="5">
        <v>33880.140749999999</v>
      </c>
      <c r="E18" s="5">
        <v>17.439139764303839</v>
      </c>
      <c r="F18" s="5">
        <v>12793.444290000001</v>
      </c>
      <c r="G18" s="5">
        <v>21086.696459999999</v>
      </c>
      <c r="H18" s="5">
        <v>0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793791.78515000001</v>
      </c>
      <c r="D19" s="5">
        <v>23637.954600000001</v>
      </c>
      <c r="E19" s="5">
        <v>2.9778532660845336</v>
      </c>
      <c r="F19" s="5">
        <v>7077.6748099999995</v>
      </c>
      <c r="G19" s="5">
        <v>9072.0197200000002</v>
      </c>
      <c r="H19" s="5">
        <v>7488.2600700000003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302548.24110000004</v>
      </c>
      <c r="D20" s="5">
        <v>22478.070899999999</v>
      </c>
      <c r="E20" s="5">
        <v>7.4295824091637712</v>
      </c>
      <c r="F20" s="5">
        <v>4080.0200800000002</v>
      </c>
      <c r="G20" s="5">
        <v>0</v>
      </c>
      <c r="H20" s="5">
        <v>18398.05082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618961.69171000004</v>
      </c>
      <c r="D21" s="5">
        <v>21454.64645</v>
      </c>
      <c r="E21" s="5">
        <v>3.4662317131012483</v>
      </c>
      <c r="F21" s="5">
        <v>9616.5180599999985</v>
      </c>
      <c r="G21" s="5">
        <v>10288.12839</v>
      </c>
      <c r="H21" s="5">
        <v>0</v>
      </c>
      <c r="I21" s="6">
        <v>1550</v>
      </c>
    </row>
    <row r="22" spans="1:9" ht="13.5" customHeight="1" thickBot="1" x14ac:dyDescent="0.5">
      <c r="A22" s="2" t="s">
        <v>33</v>
      </c>
      <c r="B22" s="2" t="s">
        <v>34</v>
      </c>
      <c r="C22" s="7">
        <v>453472.29911000002</v>
      </c>
      <c r="D22" s="5">
        <v>11486.493520000002</v>
      </c>
      <c r="E22" s="5">
        <v>2.5330088613006305</v>
      </c>
      <c r="F22" s="5">
        <v>7360.0425200000018</v>
      </c>
      <c r="G22" s="5">
        <v>4126.451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371876.57293999998</v>
      </c>
      <c r="D23" s="5">
        <v>9929.8094400000009</v>
      </c>
      <c r="E23" s="5">
        <v>2.6701895635684787</v>
      </c>
      <c r="F23" s="5">
        <v>9929.8094400000009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1101551.2535299999</v>
      </c>
      <c r="D24" s="5">
        <v>9357.2945299999992</v>
      </c>
      <c r="E24" s="5">
        <v>0.84946519737632531</v>
      </c>
      <c r="F24" s="5">
        <v>1416.27721</v>
      </c>
      <c r="G24" s="5">
        <v>7941.0173199999999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1198471.45603</v>
      </c>
      <c r="D25" s="5">
        <v>7892.19776</v>
      </c>
      <c r="E25" s="5">
        <v>0.65852196314656686</v>
      </c>
      <c r="F25" s="5">
        <v>0</v>
      </c>
      <c r="G25" s="5">
        <v>0</v>
      </c>
      <c r="H25" s="5">
        <v>7892.19776</v>
      </c>
      <c r="I25" s="6">
        <v>0</v>
      </c>
    </row>
    <row r="26" spans="1:9" ht="13.5" customHeight="1" thickBot="1" x14ac:dyDescent="0.5">
      <c r="A26" s="2" t="s">
        <v>41</v>
      </c>
      <c r="B26" s="2" t="s">
        <v>42</v>
      </c>
      <c r="C26" s="7">
        <v>177870.23300000001</v>
      </c>
      <c r="D26" s="5">
        <v>4997.3386599999994</v>
      </c>
      <c r="E26" s="5">
        <v>2.8095418641521648</v>
      </c>
      <c r="F26" s="5">
        <v>3640.9640399999998</v>
      </c>
      <c r="G26" s="5">
        <v>1161.2237299999999</v>
      </c>
      <c r="H26" s="5">
        <v>195.15089</v>
      </c>
      <c r="I26" s="6">
        <v>0</v>
      </c>
    </row>
    <row r="27" spans="1:9" ht="13.5" customHeight="1" thickBot="1" x14ac:dyDescent="0.5">
      <c r="A27" s="2" t="s">
        <v>43</v>
      </c>
      <c r="B27" s="2" t="s">
        <v>44</v>
      </c>
      <c r="C27" s="7">
        <v>64169.000039999999</v>
      </c>
      <c r="D27" s="5">
        <v>4922.7185899999995</v>
      </c>
      <c r="E27" s="5">
        <v>7.6714902631043085</v>
      </c>
      <c r="F27" s="5">
        <v>407.52949999999998</v>
      </c>
      <c r="G27" s="5">
        <v>4515.1890899999999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85</v>
      </c>
      <c r="C28" s="7">
        <v>58809.245750000002</v>
      </c>
      <c r="D28" s="5">
        <v>4105</v>
      </c>
      <c r="E28" s="5">
        <v>6.9801949466423814</v>
      </c>
      <c r="F28" s="5">
        <v>0</v>
      </c>
      <c r="G28" s="5">
        <v>0</v>
      </c>
      <c r="H28" s="5">
        <v>4105</v>
      </c>
      <c r="I28" s="6">
        <v>0</v>
      </c>
    </row>
    <row r="29" spans="1:9" ht="13.5" customHeight="1" thickBot="1" x14ac:dyDescent="0.5">
      <c r="A29" s="2" t="s">
        <v>47</v>
      </c>
      <c r="B29" s="2" t="s">
        <v>62</v>
      </c>
      <c r="C29" s="7">
        <v>2664255.5354400002</v>
      </c>
      <c r="D29" s="5">
        <v>4102.9291000000003</v>
      </c>
      <c r="E29" s="5">
        <v>0.15399908324943778</v>
      </c>
      <c r="F29" s="5">
        <v>0</v>
      </c>
      <c r="G29" s="5">
        <v>3971.2762000000002</v>
      </c>
      <c r="H29" s="5">
        <v>131.65289999999999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263034.06309999997</v>
      </c>
      <c r="D30" s="5">
        <v>3600</v>
      </c>
      <c r="E30" s="5">
        <v>1.368644029435593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52</v>
      </c>
      <c r="C31" s="7">
        <v>373617.71606999997</v>
      </c>
      <c r="D31" s="5">
        <v>3369.7104199999999</v>
      </c>
      <c r="E31" s="5">
        <v>0.90191398187570437</v>
      </c>
      <c r="F31" s="5">
        <v>369.71042</v>
      </c>
      <c r="G31" s="5">
        <v>3000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2" t="s">
        <v>48</v>
      </c>
      <c r="C32" s="7">
        <v>357228.33802999998</v>
      </c>
      <c r="D32" s="5">
        <v>3327.4255700000003</v>
      </c>
      <c r="E32" s="5">
        <v>0.93145621882902341</v>
      </c>
      <c r="F32" s="5">
        <v>282.84535</v>
      </c>
      <c r="G32" s="5">
        <v>0</v>
      </c>
      <c r="H32" s="5">
        <v>3044.5802200000003</v>
      </c>
      <c r="I32" s="6">
        <v>0</v>
      </c>
    </row>
    <row r="33" spans="1:9" ht="13.5" customHeight="1" thickBot="1" x14ac:dyDescent="0.5">
      <c r="A33" s="2" t="s">
        <v>55</v>
      </c>
      <c r="B33" s="2" t="s">
        <v>54</v>
      </c>
      <c r="C33" s="7">
        <v>48544.751670000005</v>
      </c>
      <c r="D33" s="5">
        <v>1099.5113700000002</v>
      </c>
      <c r="E33" s="5">
        <v>2.264943855258164</v>
      </c>
      <c r="F33" s="5">
        <v>1099.5113700000002</v>
      </c>
      <c r="G33" s="5">
        <v>0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56</v>
      </c>
      <c r="C34" s="7">
        <v>2403667.6103600003</v>
      </c>
      <c r="D34" s="5">
        <v>620.96981999999991</v>
      </c>
      <c r="E34" s="5">
        <v>2.5834263328405729E-2</v>
      </c>
      <c r="F34" s="5">
        <v>0</v>
      </c>
      <c r="G34" s="5">
        <v>0</v>
      </c>
      <c r="H34" s="5">
        <v>620.96981999999991</v>
      </c>
      <c r="I34" s="6">
        <v>0</v>
      </c>
    </row>
    <row r="35" spans="1:9" ht="13.5" customHeight="1" thickBot="1" x14ac:dyDescent="0.5">
      <c r="A35" s="2" t="s">
        <v>59</v>
      </c>
      <c r="B35" s="2" t="s">
        <v>60</v>
      </c>
      <c r="C35" s="7">
        <v>15300.89626</v>
      </c>
      <c r="D35" s="5">
        <v>134.50691</v>
      </c>
      <c r="E35" s="5">
        <v>0.8790786350968961</v>
      </c>
      <c r="F35" s="5">
        <v>49.11497</v>
      </c>
      <c r="G35" s="5">
        <v>82.91313000000001</v>
      </c>
      <c r="H35" s="5">
        <v>2.4788099999999997</v>
      </c>
      <c r="I35" s="6">
        <v>0</v>
      </c>
    </row>
    <row r="36" spans="1:9" ht="13.5" customHeight="1" thickBot="1" x14ac:dyDescent="0.5">
      <c r="A36" s="2" t="s">
        <v>61</v>
      </c>
      <c r="B36" s="2" t="s">
        <v>58</v>
      </c>
      <c r="C36" s="7">
        <v>703609.08964000002</v>
      </c>
      <c r="D36" s="5">
        <v>64.982110000000006</v>
      </c>
      <c r="E36" s="5">
        <v>9.2355415751163693E-3</v>
      </c>
      <c r="F36" s="5">
        <v>25</v>
      </c>
      <c r="G36" s="5">
        <v>39.982109999999999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70</v>
      </c>
      <c r="C37" s="7">
        <v>93411.997560000003</v>
      </c>
      <c r="D37" s="5">
        <v>19.619430000000001</v>
      </c>
      <c r="E37" s="5">
        <v>2.100311578006683E-2</v>
      </c>
      <c r="F37" s="5">
        <v>0</v>
      </c>
      <c r="G37" s="5">
        <v>10.23352</v>
      </c>
      <c r="H37" s="5">
        <v>9.3859099999999991</v>
      </c>
      <c r="I37" s="6">
        <v>0</v>
      </c>
    </row>
    <row r="38" spans="1:9" ht="13.5" customHeight="1" thickBot="1" x14ac:dyDescent="0.5">
      <c r="A38" s="2" t="s">
        <v>65</v>
      </c>
      <c r="B38" s="2" t="s">
        <v>72</v>
      </c>
      <c r="C38" s="7">
        <v>2019.3388300000001</v>
      </c>
      <c r="D38" s="5">
        <v>3.4538699999999998</v>
      </c>
      <c r="E38" s="5">
        <v>0.1710396466748475</v>
      </c>
      <c r="F38" s="5">
        <v>3.4538699999999998</v>
      </c>
      <c r="G38" s="5">
        <v>0</v>
      </c>
      <c r="H38" s="5">
        <v>0</v>
      </c>
      <c r="I38" s="6">
        <v>0</v>
      </c>
    </row>
    <row r="39" spans="1:9" ht="13.5" customHeight="1" thickBot="1" x14ac:dyDescent="0.5">
      <c r="A39" s="2" t="s">
        <v>67</v>
      </c>
      <c r="B39" s="2" t="s">
        <v>100</v>
      </c>
      <c r="C39" s="7">
        <v>421582.01357999997</v>
      </c>
      <c r="D39" s="5">
        <v>1.167</v>
      </c>
      <c r="E39" s="5">
        <v>2.7681446608455665E-4</v>
      </c>
      <c r="F39" s="5">
        <v>0</v>
      </c>
      <c r="G39" s="5">
        <v>1.167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81</v>
      </c>
      <c r="C40" s="7">
        <v>33004.431150000004</v>
      </c>
      <c r="D40" s="5">
        <v>5.9389999999999998E-2</v>
      </c>
      <c r="E40" s="5">
        <v>1.7994553437410176E-4</v>
      </c>
      <c r="F40" s="5">
        <v>5.9389999999999998E-2</v>
      </c>
      <c r="G40" s="5">
        <v>0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68</v>
      </c>
      <c r="C41" s="7">
        <v>526429.80362000002</v>
      </c>
      <c r="D41" s="5">
        <v>2.503E-2</v>
      </c>
      <c r="E41" s="5">
        <v>4.7546700106796658E-6</v>
      </c>
      <c r="F41" s="5">
        <v>2.503E-2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75</v>
      </c>
      <c r="C42" s="7">
        <v>460492.09036000003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66</v>
      </c>
      <c r="C43" s="7">
        <v>261418.47427999999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77</v>
      </c>
      <c r="C44" s="7">
        <v>267156.01828999998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79</v>
      </c>
      <c r="C45" s="7">
        <v>110044.58623999999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24569.157589999999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87</v>
      </c>
      <c r="C47" s="7">
        <v>190433.20336000001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64</v>
      </c>
      <c r="C48" s="7">
        <v>181677.36466999998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366000.72412999999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23738.919200000004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29367.90307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8704.3248799999983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129927.99673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20209.181630000003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7208.4834000000001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135" t="s">
        <v>99</v>
      </c>
      <c r="B56" s="136"/>
      <c r="C56" s="7">
        <v>48929923.617010005</v>
      </c>
      <c r="D56" s="5">
        <v>1698227.3654400001</v>
      </c>
      <c r="E56" s="5">
        <v>3.4707337349074221</v>
      </c>
      <c r="F56" s="5">
        <v>409904.11392000003</v>
      </c>
      <c r="G56" s="5">
        <v>1194680.7135699999</v>
      </c>
      <c r="H56" s="5">
        <v>85237.812560000006</v>
      </c>
      <c r="I56" s="6">
        <v>8404.7253900000014</v>
      </c>
    </row>
    <row r="57" spans="1:9" ht="13.5" customHeight="1" x14ac:dyDescent="0.45">
      <c r="A57" s="8" t="s">
        <v>102</v>
      </c>
    </row>
  </sheetData>
  <sortState xmlns:xlrd2="http://schemas.microsoft.com/office/spreadsheetml/2017/richdata2" ref="B9:I55">
    <sortCondition descending="1" ref="D9:D55"/>
  </sortState>
  <mergeCells count="5">
    <mergeCell ref="A1:I1"/>
    <mergeCell ref="A2:I6"/>
    <mergeCell ref="A7:I7"/>
    <mergeCell ref="A8:B8"/>
    <mergeCell ref="A56:B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bestFit="1" customWidth="1"/>
    <col min="2" max="2" width="43.265625" bestFit="1" customWidth="1"/>
    <col min="3" max="9" width="14.59765625" customWidth="1"/>
  </cols>
  <sheetData>
    <row r="2" spans="1:9" x14ac:dyDescent="0.45">
      <c r="A2" s="131" t="s">
        <v>104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3628116.6484699999</v>
      </c>
      <c r="D9" s="4">
        <v>515918.46418999997</v>
      </c>
      <c r="E9" s="5">
        <v>14.220007628684323</v>
      </c>
      <c r="F9" s="4">
        <v>97649.519939999998</v>
      </c>
      <c r="G9" s="4">
        <v>418165.89626000001</v>
      </c>
      <c r="H9" s="4">
        <v>53.722679999999997</v>
      </c>
      <c r="I9" s="6">
        <v>49.325309999999995</v>
      </c>
    </row>
    <row r="10" spans="1:9" ht="13.5" customHeight="1" thickBot="1" x14ac:dyDescent="0.5">
      <c r="A10" s="2" t="s">
        <v>10</v>
      </c>
      <c r="B10" s="2" t="s">
        <v>11</v>
      </c>
      <c r="C10" s="7">
        <v>4740323.3726400007</v>
      </c>
      <c r="D10" s="5">
        <v>326847.64699999994</v>
      </c>
      <c r="E10" s="5">
        <v>6.8950495843065367</v>
      </c>
      <c r="F10" s="5">
        <v>77665.707709999988</v>
      </c>
      <c r="G10" s="5">
        <v>242859.74391999998</v>
      </c>
      <c r="H10" s="5">
        <v>4948.3770700000005</v>
      </c>
      <c r="I10" s="6">
        <v>1373.8183000000001</v>
      </c>
    </row>
    <row r="11" spans="1:9" ht="13.5" customHeight="1" thickBot="1" x14ac:dyDescent="0.5">
      <c r="A11" s="2" t="s">
        <v>12</v>
      </c>
      <c r="B11" s="2" t="s">
        <v>13</v>
      </c>
      <c r="C11" s="7">
        <v>2387834.2235700004</v>
      </c>
      <c r="D11" s="5">
        <v>204655.24527999997</v>
      </c>
      <c r="E11" s="5">
        <v>8.5707476364931345</v>
      </c>
      <c r="F11" s="5">
        <v>42107.408649999998</v>
      </c>
      <c r="G11" s="5">
        <v>147980.65943999999</v>
      </c>
      <c r="H11" s="5">
        <v>12926.17166</v>
      </c>
      <c r="I11" s="6">
        <v>1641.0055300000001</v>
      </c>
    </row>
    <row r="12" spans="1:9" ht="13.5" customHeight="1" thickBot="1" x14ac:dyDescent="0.5">
      <c r="A12" s="2" t="s">
        <v>14</v>
      </c>
      <c r="B12" s="2" t="s">
        <v>15</v>
      </c>
      <c r="C12" s="7">
        <v>1248870.63607</v>
      </c>
      <c r="D12" s="5">
        <v>146882.99928000002</v>
      </c>
      <c r="E12" s="5">
        <v>11.761266142201707</v>
      </c>
      <c r="F12" s="5">
        <v>58423.626060000002</v>
      </c>
      <c r="G12" s="5">
        <v>88258.273220000003</v>
      </c>
      <c r="H12" s="5">
        <v>0</v>
      </c>
      <c r="I12" s="6">
        <v>201.1</v>
      </c>
    </row>
    <row r="13" spans="1:9" ht="13.5" customHeight="1" thickBot="1" x14ac:dyDescent="0.5">
      <c r="A13" s="2" t="s">
        <v>16</v>
      </c>
      <c r="B13" s="2" t="s">
        <v>17</v>
      </c>
      <c r="C13" s="7">
        <v>6803442.4805899998</v>
      </c>
      <c r="D13" s="5">
        <v>136197.09948</v>
      </c>
      <c r="E13" s="5">
        <v>2.001885073160623</v>
      </c>
      <c r="F13" s="5">
        <v>26487.17815</v>
      </c>
      <c r="G13" s="5">
        <v>100016.62306999999</v>
      </c>
      <c r="H13" s="5">
        <v>9447.8474000000006</v>
      </c>
      <c r="I13" s="6">
        <v>245.45085999999998</v>
      </c>
    </row>
    <row r="14" spans="1:9" ht="13.5" customHeight="1" thickBot="1" x14ac:dyDescent="0.5">
      <c r="A14" s="2" t="s">
        <v>18</v>
      </c>
      <c r="B14" s="2" t="s">
        <v>19</v>
      </c>
      <c r="C14" s="7">
        <v>2031908.70692</v>
      </c>
      <c r="D14" s="5">
        <v>78200.801089999994</v>
      </c>
      <c r="E14" s="5">
        <v>3.8486375309911454</v>
      </c>
      <c r="F14" s="5">
        <v>6472.2592799999993</v>
      </c>
      <c r="G14" s="5">
        <v>71728.541809999995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9348330.5011700001</v>
      </c>
      <c r="D15" s="5">
        <v>48242.162950000005</v>
      </c>
      <c r="E15" s="5">
        <v>0.51605110606607463</v>
      </c>
      <c r="F15" s="5">
        <v>19352.330570000002</v>
      </c>
      <c r="G15" s="5">
        <v>26676.965209999998</v>
      </c>
      <c r="H15" s="5">
        <v>342.42948999999999</v>
      </c>
      <c r="I15" s="6">
        <v>1870.43768</v>
      </c>
    </row>
    <row r="16" spans="1:9" ht="13.5" customHeight="1" thickBot="1" x14ac:dyDescent="0.5">
      <c r="A16" s="2" t="s">
        <v>22</v>
      </c>
      <c r="B16" s="2" t="s">
        <v>25</v>
      </c>
      <c r="C16" s="7">
        <v>249531.67371</v>
      </c>
      <c r="D16" s="5">
        <v>47044.010470000001</v>
      </c>
      <c r="E16" s="5">
        <v>18.852921463057822</v>
      </c>
      <c r="F16" s="5">
        <v>9233.0005599999986</v>
      </c>
      <c r="G16" s="5">
        <v>29771.993920000001</v>
      </c>
      <c r="H16" s="5">
        <v>8039.0159899999999</v>
      </c>
      <c r="I16" s="6">
        <v>0</v>
      </c>
    </row>
    <row r="17" spans="1:9" ht="13.5" customHeight="1" thickBot="1" x14ac:dyDescent="0.5">
      <c r="A17" s="2" t="s">
        <v>24</v>
      </c>
      <c r="B17" s="2" t="s">
        <v>21</v>
      </c>
      <c r="C17" s="7">
        <v>3343320.81513</v>
      </c>
      <c r="D17" s="5">
        <v>37356.477890000002</v>
      </c>
      <c r="E17" s="5">
        <v>1.1173464933710662</v>
      </c>
      <c r="F17" s="5">
        <v>14938.939630000001</v>
      </c>
      <c r="G17" s="5">
        <v>16824.555550000001</v>
      </c>
      <c r="H17" s="5">
        <v>5583.3126099999999</v>
      </c>
      <c r="I17" s="6">
        <v>9.6700999999999997</v>
      </c>
    </row>
    <row r="18" spans="1:9" ht="13.5" customHeight="1" thickBot="1" x14ac:dyDescent="0.5">
      <c r="A18" s="2" t="s">
        <v>26</v>
      </c>
      <c r="B18" s="2" t="s">
        <v>105</v>
      </c>
      <c r="C18" s="7">
        <v>195518.01616</v>
      </c>
      <c r="D18" s="5">
        <v>33692.744700000003</v>
      </c>
      <c r="E18" s="5">
        <v>17.232552458197979</v>
      </c>
      <c r="F18" s="5">
        <v>12838.666870000001</v>
      </c>
      <c r="G18" s="5">
        <v>20854.077830000002</v>
      </c>
      <c r="H18" s="5">
        <v>0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794819.2426</v>
      </c>
      <c r="D19" s="5">
        <v>24637.87758</v>
      </c>
      <c r="E19" s="5">
        <v>3.0998088948381479</v>
      </c>
      <c r="F19" s="5">
        <v>6756.3548599999995</v>
      </c>
      <c r="G19" s="5">
        <v>10088.14424</v>
      </c>
      <c r="H19" s="5">
        <v>7793.3784800000003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313335.56218000001</v>
      </c>
      <c r="D20" s="5">
        <v>23480.514570000003</v>
      </c>
      <c r="E20" s="5">
        <v>7.4937279403067851</v>
      </c>
      <c r="F20" s="5">
        <v>4080.0064300000004</v>
      </c>
      <c r="G20" s="5">
        <v>0</v>
      </c>
      <c r="H20" s="5">
        <v>19400.508140000002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637732.76087999996</v>
      </c>
      <c r="D21" s="5">
        <v>19942.552950000001</v>
      </c>
      <c r="E21" s="5">
        <v>3.1271018478777077</v>
      </c>
      <c r="F21" s="5">
        <v>8186.5934500000003</v>
      </c>
      <c r="G21" s="5">
        <v>10205.959500000001</v>
      </c>
      <c r="H21" s="5">
        <v>0</v>
      </c>
      <c r="I21" s="6">
        <v>1550</v>
      </c>
    </row>
    <row r="22" spans="1:9" ht="13.5" customHeight="1" thickBot="1" x14ac:dyDescent="0.5">
      <c r="A22" s="2" t="s">
        <v>33</v>
      </c>
      <c r="B22" s="2" t="s">
        <v>34</v>
      </c>
      <c r="C22" s="7">
        <v>457085.55247000005</v>
      </c>
      <c r="D22" s="5">
        <v>11452.552729999999</v>
      </c>
      <c r="E22" s="5">
        <v>2.5055599915842155</v>
      </c>
      <c r="F22" s="5">
        <v>7326.1017300000003</v>
      </c>
      <c r="G22" s="5">
        <v>4126.451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377913.22794000001</v>
      </c>
      <c r="D23" s="5">
        <v>9929.8094400000009</v>
      </c>
      <c r="E23" s="5">
        <v>2.6275368803911046</v>
      </c>
      <c r="F23" s="5">
        <v>9929.8094400000009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1112387.25483</v>
      </c>
      <c r="D24" s="5">
        <v>9366.2613999999994</v>
      </c>
      <c r="E24" s="5">
        <v>0.84199646834603425</v>
      </c>
      <c r="F24" s="5">
        <v>1451.8725400000001</v>
      </c>
      <c r="G24" s="5">
        <v>7914.3888599999991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1203310.7963599998</v>
      </c>
      <c r="D25" s="5">
        <v>7886.7720299999992</v>
      </c>
      <c r="E25" s="5">
        <v>0.65542269327736336</v>
      </c>
      <c r="F25" s="5">
        <v>0</v>
      </c>
      <c r="G25" s="5">
        <v>0</v>
      </c>
      <c r="H25" s="5">
        <v>7886.7720299999992</v>
      </c>
      <c r="I25" s="6">
        <v>0</v>
      </c>
    </row>
    <row r="26" spans="1:9" ht="13.5" customHeight="1" thickBot="1" x14ac:dyDescent="0.5">
      <c r="A26" s="2" t="s">
        <v>41</v>
      </c>
      <c r="B26" s="2" t="s">
        <v>44</v>
      </c>
      <c r="C26" s="7">
        <v>65206.851900000001</v>
      </c>
      <c r="D26" s="5">
        <v>4879.7752399999999</v>
      </c>
      <c r="E26" s="5">
        <v>7.4835314047725099</v>
      </c>
      <c r="F26" s="5">
        <v>406.94583</v>
      </c>
      <c r="G26" s="5">
        <v>4472.8294100000003</v>
      </c>
      <c r="H26" s="5">
        <v>0</v>
      </c>
      <c r="I26" s="6">
        <v>0</v>
      </c>
    </row>
    <row r="27" spans="1:9" ht="13.5" customHeight="1" thickBot="1" x14ac:dyDescent="0.5">
      <c r="A27" s="2" t="s">
        <v>43</v>
      </c>
      <c r="B27" s="2" t="s">
        <v>42</v>
      </c>
      <c r="C27" s="7">
        <v>179922.06328</v>
      </c>
      <c r="D27" s="5">
        <v>4759.1939999999995</v>
      </c>
      <c r="E27" s="5">
        <v>2.6451419649371197</v>
      </c>
      <c r="F27" s="5">
        <v>3462.3830499999999</v>
      </c>
      <c r="G27" s="5">
        <v>1110.5073300000001</v>
      </c>
      <c r="H27" s="5">
        <v>186.30362</v>
      </c>
      <c r="I27" s="6">
        <v>0</v>
      </c>
    </row>
    <row r="28" spans="1:9" ht="13.5" customHeight="1" thickBot="1" x14ac:dyDescent="0.5">
      <c r="A28" s="2" t="s">
        <v>45</v>
      </c>
      <c r="B28" s="2" t="s">
        <v>85</v>
      </c>
      <c r="C28" s="7">
        <v>59484.252200000003</v>
      </c>
      <c r="D28" s="5">
        <v>4105</v>
      </c>
      <c r="E28" s="5">
        <v>6.9009861403284152</v>
      </c>
      <c r="F28" s="5">
        <v>0</v>
      </c>
      <c r="G28" s="5">
        <v>0</v>
      </c>
      <c r="H28" s="5">
        <v>4105</v>
      </c>
      <c r="I28" s="6">
        <v>0</v>
      </c>
    </row>
    <row r="29" spans="1:9" ht="13.5" customHeight="1" thickBot="1" x14ac:dyDescent="0.5">
      <c r="A29" s="2" t="s">
        <v>47</v>
      </c>
      <c r="B29" s="2" t="s">
        <v>62</v>
      </c>
      <c r="C29" s="7">
        <v>2668462.7788400003</v>
      </c>
      <c r="D29" s="5">
        <v>4088.9911700000011</v>
      </c>
      <c r="E29" s="5">
        <v>0.15323395935758619</v>
      </c>
      <c r="F29" s="5">
        <v>0</v>
      </c>
      <c r="G29" s="5">
        <v>3959.081020000001</v>
      </c>
      <c r="H29" s="5">
        <v>129.91014999999999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264118.01994999999</v>
      </c>
      <c r="D30" s="5">
        <v>3600</v>
      </c>
      <c r="E30" s="5">
        <v>1.3630270288568396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52</v>
      </c>
      <c r="C31" s="7">
        <v>371740.16941000003</v>
      </c>
      <c r="D31" s="5">
        <v>3369.7109799999998</v>
      </c>
      <c r="E31" s="5">
        <v>0.90646942603705405</v>
      </c>
      <c r="F31" s="5">
        <v>369.71098000000001</v>
      </c>
      <c r="G31" s="5">
        <v>3000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2" t="s">
        <v>48</v>
      </c>
      <c r="C32" s="7">
        <v>357228.33802999998</v>
      </c>
      <c r="D32" s="5">
        <v>3327.4255700000003</v>
      </c>
      <c r="E32" s="5">
        <v>0.93145621882902341</v>
      </c>
      <c r="F32" s="5">
        <v>282.84535</v>
      </c>
      <c r="G32" s="5">
        <v>0</v>
      </c>
      <c r="H32" s="5">
        <v>3044.5802200000003</v>
      </c>
      <c r="I32" s="6">
        <v>0</v>
      </c>
    </row>
    <row r="33" spans="1:9" ht="13.5" customHeight="1" thickBot="1" x14ac:dyDescent="0.5">
      <c r="A33" s="2" t="s">
        <v>55</v>
      </c>
      <c r="B33" s="2" t="s">
        <v>54</v>
      </c>
      <c r="C33" s="7">
        <v>47825.335480000002</v>
      </c>
      <c r="D33" s="5">
        <v>1099.5113700000002</v>
      </c>
      <c r="E33" s="5">
        <v>2.2990144427942445</v>
      </c>
      <c r="F33" s="5">
        <v>1099.5113700000002</v>
      </c>
      <c r="G33" s="5">
        <v>0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56</v>
      </c>
      <c r="C34" s="7">
        <v>2405318.3447399996</v>
      </c>
      <c r="D34" s="5">
        <v>620.96981999999991</v>
      </c>
      <c r="E34" s="5">
        <v>2.5816533655844336E-2</v>
      </c>
      <c r="F34" s="5">
        <v>0</v>
      </c>
      <c r="G34" s="5">
        <v>0</v>
      </c>
      <c r="H34" s="5">
        <v>620.96981999999991</v>
      </c>
      <c r="I34" s="6">
        <v>0</v>
      </c>
    </row>
    <row r="35" spans="1:9" ht="13.5" customHeight="1" thickBot="1" x14ac:dyDescent="0.5">
      <c r="A35" s="2" t="s">
        <v>59</v>
      </c>
      <c r="B35" s="2" t="s">
        <v>60</v>
      </c>
      <c r="C35" s="7">
        <v>14627.70325</v>
      </c>
      <c r="D35" s="5">
        <v>131.64006000000001</v>
      </c>
      <c r="E35" s="5">
        <v>0.89993663222556819</v>
      </c>
      <c r="F35" s="5">
        <v>47.601099999999995</v>
      </c>
      <c r="G35" s="5">
        <v>81.560149999999993</v>
      </c>
      <c r="H35" s="5">
        <v>2.4788099999999997</v>
      </c>
      <c r="I35" s="6">
        <v>0</v>
      </c>
    </row>
    <row r="36" spans="1:9" ht="13.5" customHeight="1" thickBot="1" x14ac:dyDescent="0.5">
      <c r="A36" s="2" t="s">
        <v>61</v>
      </c>
      <c r="B36" s="2" t="s">
        <v>58</v>
      </c>
      <c r="C36" s="7">
        <v>698273.79622000002</v>
      </c>
      <c r="D36" s="5">
        <v>64.982110000000006</v>
      </c>
      <c r="E36" s="5">
        <v>9.3061074827339735E-3</v>
      </c>
      <c r="F36" s="5">
        <v>25</v>
      </c>
      <c r="G36" s="5">
        <v>39.982109999999999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195370.85994999998</v>
      </c>
      <c r="D37" s="5">
        <v>39.413199999999996</v>
      </c>
      <c r="E37" s="5">
        <v>2.0173530489698804E-2</v>
      </c>
      <c r="F37" s="5">
        <v>0</v>
      </c>
      <c r="G37" s="5">
        <v>0</v>
      </c>
      <c r="H37" s="5">
        <v>39.413199999999996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95305.100090000007</v>
      </c>
      <c r="D38" s="5">
        <v>23.788149999999998</v>
      </c>
      <c r="E38" s="5">
        <v>2.4959996870614478E-2</v>
      </c>
      <c r="F38" s="5">
        <v>0</v>
      </c>
      <c r="G38" s="5">
        <v>14.842829999999999</v>
      </c>
      <c r="H38" s="5">
        <v>8.9453199999999988</v>
      </c>
      <c r="I38" s="6">
        <v>0</v>
      </c>
    </row>
    <row r="39" spans="1:9" ht="13.5" customHeight="1" thickBot="1" x14ac:dyDescent="0.5">
      <c r="A39" s="2" t="s">
        <v>67</v>
      </c>
      <c r="B39" s="2" t="s">
        <v>72</v>
      </c>
      <c r="C39" s="7">
        <v>1887.5683700000002</v>
      </c>
      <c r="D39" s="5">
        <v>1.6594100000000001</v>
      </c>
      <c r="E39" s="5">
        <v>8.7912577174621753E-2</v>
      </c>
      <c r="F39" s="5">
        <v>1.6594100000000001</v>
      </c>
      <c r="G39" s="5">
        <v>0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100</v>
      </c>
      <c r="C40" s="7">
        <v>417913.04616000003</v>
      </c>
      <c r="D40" s="5">
        <v>0.32768999999999998</v>
      </c>
      <c r="E40" s="5">
        <v>7.8411048185976536E-5</v>
      </c>
      <c r="F40" s="5">
        <v>0</v>
      </c>
      <c r="G40" s="5">
        <v>0.32768999999999998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461182.19329999998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269769.35070000001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263671.02708000003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68</v>
      </c>
      <c r="C44" s="7">
        <v>533295.16781999997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79</v>
      </c>
      <c r="C45" s="7">
        <v>109022.6626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81</v>
      </c>
      <c r="C46" s="7">
        <v>42923.768380000001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83</v>
      </c>
      <c r="C47" s="7">
        <v>25167.657569999999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64</v>
      </c>
      <c r="C48" s="7">
        <v>177330.05222000001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370278.64931000001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20216.746940000001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38213.737999999998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8965.925940000001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127747.54048000001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20115.16475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9525.2542099999991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135" t="s">
        <v>99</v>
      </c>
      <c r="B56" s="136"/>
      <c r="C56" s="7">
        <v>49193890.598860003</v>
      </c>
      <c r="D56" s="5">
        <v>1711846.3817999999</v>
      </c>
      <c r="E56" s="5">
        <v>3.4797946675103377</v>
      </c>
      <c r="F56" s="5">
        <v>408595.03295999998</v>
      </c>
      <c r="G56" s="5">
        <v>1208151.4043699999</v>
      </c>
      <c r="H56" s="5">
        <v>88159.136689999999</v>
      </c>
      <c r="I56" s="6">
        <v>6940.8077799999992</v>
      </c>
    </row>
    <row r="57" spans="1:9" ht="13.5" customHeight="1" x14ac:dyDescent="0.45">
      <c r="A57" s="8" t="s">
        <v>102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bestFit="1" customWidth="1"/>
    <col min="2" max="2" width="43.265625" bestFit="1" customWidth="1"/>
    <col min="3" max="9" width="14.59765625" customWidth="1"/>
  </cols>
  <sheetData>
    <row r="2" spans="1:9" x14ac:dyDescent="0.45">
      <c r="A2" s="131" t="s">
        <v>106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3688373.28578</v>
      </c>
      <c r="D9" s="4">
        <v>519470.42991000001</v>
      </c>
      <c r="E9" s="5">
        <v>14.083998274056061</v>
      </c>
      <c r="F9" s="4">
        <v>97898.170450000005</v>
      </c>
      <c r="G9" s="4">
        <v>421471.73397</v>
      </c>
      <c r="H9" s="4">
        <v>52.522680000000001</v>
      </c>
      <c r="I9" s="6">
        <v>48.002809999999997</v>
      </c>
    </row>
    <row r="10" spans="1:9" ht="13.5" customHeight="1" thickBot="1" x14ac:dyDescent="0.5">
      <c r="A10" s="2" t="s">
        <v>10</v>
      </c>
      <c r="B10" s="2" t="s">
        <v>11</v>
      </c>
      <c r="C10" s="7">
        <v>4748838.3801300004</v>
      </c>
      <c r="D10" s="5">
        <v>330211.61738000001</v>
      </c>
      <c r="E10" s="5">
        <v>6.9535240188772311</v>
      </c>
      <c r="F10" s="5">
        <v>77789.185840000006</v>
      </c>
      <c r="G10" s="5">
        <v>246049.09052</v>
      </c>
      <c r="H10" s="5">
        <v>4998.2128200000006</v>
      </c>
      <c r="I10" s="6">
        <v>1375.1281999999999</v>
      </c>
    </row>
    <row r="11" spans="1:9" ht="13.5" customHeight="1" thickBot="1" x14ac:dyDescent="0.5">
      <c r="A11" s="2" t="s">
        <v>12</v>
      </c>
      <c r="B11" s="2" t="s">
        <v>13</v>
      </c>
      <c r="C11" s="7">
        <v>2434828.3134899996</v>
      </c>
      <c r="D11" s="5">
        <v>215750.60206999999</v>
      </c>
      <c r="E11" s="5">
        <v>8.8610191065484383</v>
      </c>
      <c r="F11" s="5">
        <v>45752.653969999999</v>
      </c>
      <c r="G11" s="5">
        <v>155307.07809999998</v>
      </c>
      <c r="H11" s="5">
        <v>13054.365109999999</v>
      </c>
      <c r="I11" s="6">
        <v>1636.5048899999999</v>
      </c>
    </row>
    <row r="12" spans="1:9" ht="13.5" customHeight="1" thickBot="1" x14ac:dyDescent="0.5">
      <c r="A12" s="2" t="s">
        <v>14</v>
      </c>
      <c r="B12" s="2" t="s">
        <v>15</v>
      </c>
      <c r="C12" s="7">
        <v>1263356.0345899998</v>
      </c>
      <c r="D12" s="5">
        <v>148682.01986</v>
      </c>
      <c r="E12" s="5">
        <v>11.768813841005015</v>
      </c>
      <c r="F12" s="5">
        <v>59223.003799999999</v>
      </c>
      <c r="G12" s="5">
        <v>89257.916060000003</v>
      </c>
      <c r="H12" s="5">
        <v>0</v>
      </c>
      <c r="I12" s="6">
        <v>201.1</v>
      </c>
    </row>
    <row r="13" spans="1:9" ht="13.5" customHeight="1" thickBot="1" x14ac:dyDescent="0.5">
      <c r="A13" s="2" t="s">
        <v>16</v>
      </c>
      <c r="B13" s="2" t="s">
        <v>17</v>
      </c>
      <c r="C13" s="7">
        <v>6817822.7743299995</v>
      </c>
      <c r="D13" s="5">
        <v>139494.05035999999</v>
      </c>
      <c r="E13" s="5">
        <v>2.0460204815709417</v>
      </c>
      <c r="F13" s="5">
        <v>26827.420819999999</v>
      </c>
      <c r="G13" s="5">
        <v>102428.89126999999</v>
      </c>
      <c r="H13" s="5">
        <v>9995.0742599999994</v>
      </c>
      <c r="I13" s="6">
        <v>242.66401000000002</v>
      </c>
    </row>
    <row r="14" spans="1:9" ht="13.5" customHeight="1" thickBot="1" x14ac:dyDescent="0.5">
      <c r="A14" s="2" t="s">
        <v>18</v>
      </c>
      <c r="B14" s="2" t="s">
        <v>19</v>
      </c>
      <c r="C14" s="7">
        <v>2055008.64756</v>
      </c>
      <c r="D14" s="5">
        <v>78481.228370000012</v>
      </c>
      <c r="E14" s="5">
        <v>3.8190218062188768</v>
      </c>
      <c r="F14" s="5">
        <v>5490.0495299999993</v>
      </c>
      <c r="G14" s="5">
        <v>72991.178840000008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9395510.5485900007</v>
      </c>
      <c r="D15" s="5">
        <v>47892.808149999997</v>
      </c>
      <c r="E15" s="5">
        <v>0.50974141215973989</v>
      </c>
      <c r="F15" s="5">
        <v>20028.239309999997</v>
      </c>
      <c r="G15" s="5">
        <v>25747.343940000002</v>
      </c>
      <c r="H15" s="5">
        <v>308.96075000000002</v>
      </c>
      <c r="I15" s="6">
        <v>1808.26415</v>
      </c>
    </row>
    <row r="16" spans="1:9" ht="13.5" customHeight="1" thickBot="1" x14ac:dyDescent="0.5">
      <c r="A16" s="2" t="s">
        <v>22</v>
      </c>
      <c r="B16" s="2" t="s">
        <v>25</v>
      </c>
      <c r="C16" s="7">
        <v>252383.14675000001</v>
      </c>
      <c r="D16" s="5">
        <v>42672.424350000001</v>
      </c>
      <c r="E16" s="5">
        <v>16.907794715892614</v>
      </c>
      <c r="F16" s="5">
        <v>10004.705209999998</v>
      </c>
      <c r="G16" s="5">
        <v>24698.512790000001</v>
      </c>
      <c r="H16" s="5">
        <v>7969.2063499999995</v>
      </c>
      <c r="I16" s="6">
        <v>0</v>
      </c>
    </row>
    <row r="17" spans="1:9" ht="13.5" customHeight="1" thickBot="1" x14ac:dyDescent="0.5">
      <c r="A17" s="2" t="s">
        <v>24</v>
      </c>
      <c r="B17" s="2" t="s">
        <v>105</v>
      </c>
      <c r="C17" s="7">
        <v>202195.97037999998</v>
      </c>
      <c r="D17" s="5">
        <v>42585.683980000002</v>
      </c>
      <c r="E17" s="5">
        <v>21.061588863500084</v>
      </c>
      <c r="F17" s="5">
        <v>14083.578190000002</v>
      </c>
      <c r="G17" s="5">
        <v>28502.105789999998</v>
      </c>
      <c r="H17" s="5">
        <v>0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3325887.40962</v>
      </c>
      <c r="D18" s="5">
        <v>36650.508760000004</v>
      </c>
      <c r="E18" s="5">
        <v>1.1019768334306757</v>
      </c>
      <c r="F18" s="5">
        <v>14478.850490000001</v>
      </c>
      <c r="G18" s="5">
        <v>16476.723150000002</v>
      </c>
      <c r="H18" s="5">
        <v>5685.5351000000001</v>
      </c>
      <c r="I18" s="6">
        <v>9.4000199999999996</v>
      </c>
    </row>
    <row r="19" spans="1:9" ht="13.5" customHeight="1" thickBot="1" x14ac:dyDescent="0.5">
      <c r="A19" s="2" t="s">
        <v>27</v>
      </c>
      <c r="B19" s="2" t="s">
        <v>28</v>
      </c>
      <c r="C19" s="7">
        <v>805444.52458000008</v>
      </c>
      <c r="D19" s="5">
        <v>25229.575940000002</v>
      </c>
      <c r="E19" s="5">
        <v>3.1323790987536966</v>
      </c>
      <c r="F19" s="5">
        <v>7359.45363</v>
      </c>
      <c r="G19" s="5">
        <v>10129.08351</v>
      </c>
      <c r="H19" s="5">
        <v>7741.0388000000003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323989.06936999998</v>
      </c>
      <c r="D20" s="5">
        <v>22786.127420000001</v>
      </c>
      <c r="E20" s="5">
        <v>7.032992645186412</v>
      </c>
      <c r="F20" s="5">
        <v>4080.1094399999997</v>
      </c>
      <c r="G20" s="5">
        <v>0</v>
      </c>
      <c r="H20" s="5">
        <v>18706.017980000001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653891.08182000008</v>
      </c>
      <c r="D21" s="5">
        <v>19552.275029999997</v>
      </c>
      <c r="E21" s="5">
        <v>2.990142482992642</v>
      </c>
      <c r="F21" s="5">
        <v>8257.2085999999999</v>
      </c>
      <c r="G21" s="5">
        <v>9757.5664299999989</v>
      </c>
      <c r="H21" s="5">
        <v>0</v>
      </c>
      <c r="I21" s="6">
        <v>1537.5</v>
      </c>
    </row>
    <row r="22" spans="1:9" ht="13.5" customHeight="1" thickBot="1" x14ac:dyDescent="0.5">
      <c r="A22" s="2" t="s">
        <v>33</v>
      </c>
      <c r="B22" s="2" t="s">
        <v>34</v>
      </c>
      <c r="C22" s="7">
        <v>445159.79261</v>
      </c>
      <c r="D22" s="5">
        <v>10530.268909999999</v>
      </c>
      <c r="E22" s="5">
        <v>2.365503148489752</v>
      </c>
      <c r="F22" s="5">
        <v>7285.0510599999998</v>
      </c>
      <c r="G22" s="5">
        <v>3245.21785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380916.01270999998</v>
      </c>
      <c r="D23" s="5">
        <v>9923.6679700000004</v>
      </c>
      <c r="E23" s="5">
        <v>2.6052115529086759</v>
      </c>
      <c r="F23" s="5">
        <v>9923.6679700000004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1123186.7659200002</v>
      </c>
      <c r="D24" s="5">
        <v>8041.0710499999996</v>
      </c>
      <c r="E24" s="5">
        <v>0.71591575808975749</v>
      </c>
      <c r="F24" s="5">
        <v>1050.39195</v>
      </c>
      <c r="G24" s="5">
        <v>6990.6790999999994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1230167.3884999999</v>
      </c>
      <c r="D25" s="5">
        <v>7279.8994099999991</v>
      </c>
      <c r="E25" s="5">
        <v>0.59178120620452457</v>
      </c>
      <c r="F25" s="5">
        <v>0</v>
      </c>
      <c r="G25" s="5">
        <v>0</v>
      </c>
      <c r="H25" s="5">
        <v>7279.8994099999991</v>
      </c>
      <c r="I25" s="6">
        <v>0</v>
      </c>
    </row>
    <row r="26" spans="1:9" ht="13.5" customHeight="1" thickBot="1" x14ac:dyDescent="0.5">
      <c r="A26" s="2" t="s">
        <v>41</v>
      </c>
      <c r="B26" s="2" t="s">
        <v>44</v>
      </c>
      <c r="C26" s="7">
        <v>65455.88798</v>
      </c>
      <c r="D26" s="5">
        <v>4873.6873600000008</v>
      </c>
      <c r="E26" s="5">
        <v>7.445758525939107</v>
      </c>
      <c r="F26" s="5">
        <v>405.85221000000001</v>
      </c>
      <c r="G26" s="5">
        <v>4467.8351500000008</v>
      </c>
      <c r="H26" s="5">
        <v>0</v>
      </c>
      <c r="I26" s="6">
        <v>0</v>
      </c>
    </row>
    <row r="27" spans="1:9" ht="13.5" customHeight="1" thickBot="1" x14ac:dyDescent="0.5">
      <c r="A27" s="2" t="s">
        <v>43</v>
      </c>
      <c r="B27" s="2" t="s">
        <v>42</v>
      </c>
      <c r="C27" s="7">
        <v>180741.54947</v>
      </c>
      <c r="D27" s="5">
        <v>4699.3160400000006</v>
      </c>
      <c r="E27" s="5">
        <v>2.6000197817159947</v>
      </c>
      <c r="F27" s="5">
        <v>3390.1534100000003</v>
      </c>
      <c r="G27" s="5">
        <v>1125.50271</v>
      </c>
      <c r="H27" s="5">
        <v>183.65992</v>
      </c>
      <c r="I27" s="6">
        <v>0</v>
      </c>
    </row>
    <row r="28" spans="1:9" ht="13.5" customHeight="1" thickBot="1" x14ac:dyDescent="0.5">
      <c r="A28" s="2" t="s">
        <v>45</v>
      </c>
      <c r="B28" s="2" t="s">
        <v>85</v>
      </c>
      <c r="C28" s="7">
        <v>61985.506280000001</v>
      </c>
      <c r="D28" s="5">
        <v>4105</v>
      </c>
      <c r="E28" s="5">
        <v>6.6225158853377044</v>
      </c>
      <c r="F28" s="5">
        <v>0</v>
      </c>
      <c r="G28" s="5">
        <v>0</v>
      </c>
      <c r="H28" s="5">
        <v>4105</v>
      </c>
      <c r="I28" s="6">
        <v>0</v>
      </c>
    </row>
    <row r="29" spans="1:9" ht="13.5" customHeight="1" thickBot="1" x14ac:dyDescent="0.5">
      <c r="A29" s="2" t="s">
        <v>47</v>
      </c>
      <c r="B29" s="2" t="s">
        <v>62</v>
      </c>
      <c r="C29" s="7">
        <v>2705907.01914</v>
      </c>
      <c r="D29" s="5">
        <v>4074.9497999999999</v>
      </c>
      <c r="E29" s="5">
        <v>0.15059459808397679</v>
      </c>
      <c r="F29" s="5">
        <v>0</v>
      </c>
      <c r="G29" s="5">
        <v>3946.8407999999999</v>
      </c>
      <c r="H29" s="5">
        <v>128.10900000000001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257225.55346999998</v>
      </c>
      <c r="D30" s="5">
        <v>3600</v>
      </c>
      <c r="E30" s="5">
        <v>1.3995499091888883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52</v>
      </c>
      <c r="C31" s="7">
        <v>389648.08613000001</v>
      </c>
      <c r="D31" s="5">
        <v>3369.7110600000001</v>
      </c>
      <c r="E31" s="5">
        <v>0.86480883134012076</v>
      </c>
      <c r="F31" s="5">
        <v>369.71105999999997</v>
      </c>
      <c r="G31" s="5">
        <v>3000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2" t="s">
        <v>48</v>
      </c>
      <c r="C32" s="7">
        <v>357228.33802999998</v>
      </c>
      <c r="D32" s="5">
        <v>3327.4255700000003</v>
      </c>
      <c r="E32" s="5">
        <v>0.93145621882902341</v>
      </c>
      <c r="F32" s="5">
        <v>282.84535</v>
      </c>
      <c r="G32" s="5">
        <v>0</v>
      </c>
      <c r="H32" s="5">
        <v>3044.5802200000003</v>
      </c>
      <c r="I32" s="6">
        <v>0</v>
      </c>
    </row>
    <row r="33" spans="1:9" ht="13.5" customHeight="1" thickBot="1" x14ac:dyDescent="0.5">
      <c r="A33" s="2" t="s">
        <v>55</v>
      </c>
      <c r="B33" s="2" t="s">
        <v>54</v>
      </c>
      <c r="C33" s="7">
        <v>47616.485930000003</v>
      </c>
      <c r="D33" s="5">
        <v>1100</v>
      </c>
      <c r="E33" s="5">
        <v>2.3101242742210903</v>
      </c>
      <c r="F33" s="5">
        <v>1100</v>
      </c>
      <c r="G33" s="5">
        <v>0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56</v>
      </c>
      <c r="C34" s="7">
        <v>2430514.1369000003</v>
      </c>
      <c r="D34" s="5">
        <v>620.96981999999991</v>
      </c>
      <c r="E34" s="5">
        <v>2.5548907968583796E-2</v>
      </c>
      <c r="F34" s="5">
        <v>0</v>
      </c>
      <c r="G34" s="5">
        <v>0</v>
      </c>
      <c r="H34" s="5">
        <v>620.96981999999991</v>
      </c>
      <c r="I34" s="6">
        <v>0</v>
      </c>
    </row>
    <row r="35" spans="1:9" ht="13.5" customHeight="1" thickBot="1" x14ac:dyDescent="0.5">
      <c r="A35" s="2" t="s">
        <v>59</v>
      </c>
      <c r="B35" s="2" t="s">
        <v>60</v>
      </c>
      <c r="C35" s="7">
        <v>13994.1566</v>
      </c>
      <c r="D35" s="5">
        <v>127.82442999999999</v>
      </c>
      <c r="E35" s="5">
        <v>0.91341288834798362</v>
      </c>
      <c r="F35" s="5">
        <v>45.369819999999997</v>
      </c>
      <c r="G35" s="5">
        <v>79.975800000000007</v>
      </c>
      <c r="H35" s="5">
        <v>2.4788099999999997</v>
      </c>
      <c r="I35" s="6">
        <v>0</v>
      </c>
    </row>
    <row r="36" spans="1:9" ht="13.5" customHeight="1" thickBot="1" x14ac:dyDescent="0.5">
      <c r="A36" s="2" t="s">
        <v>61</v>
      </c>
      <c r="B36" s="2" t="s">
        <v>58</v>
      </c>
      <c r="C36" s="7">
        <v>717763.16501999996</v>
      </c>
      <c r="D36" s="5">
        <v>45.152909999999999</v>
      </c>
      <c r="E36" s="5">
        <v>6.2907811657821481E-3</v>
      </c>
      <c r="F36" s="5">
        <v>25</v>
      </c>
      <c r="G36" s="5">
        <v>20.152909999999999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200923.21988999998</v>
      </c>
      <c r="D37" s="5">
        <v>38.421669999999999</v>
      </c>
      <c r="E37" s="5">
        <v>1.9122563345856602E-2</v>
      </c>
      <c r="F37" s="5">
        <v>0</v>
      </c>
      <c r="G37" s="5">
        <v>0</v>
      </c>
      <c r="H37" s="5">
        <v>38.421669999999999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88617.797189999997</v>
      </c>
      <c r="D38" s="5">
        <v>24.95326</v>
      </c>
      <c r="E38" s="5">
        <v>2.8158294147731116E-2</v>
      </c>
      <c r="F38" s="5">
        <v>0</v>
      </c>
      <c r="G38" s="5">
        <v>16.456400000000002</v>
      </c>
      <c r="H38" s="5">
        <v>8.4968599999999999</v>
      </c>
      <c r="I38" s="6">
        <v>0</v>
      </c>
    </row>
    <row r="39" spans="1:9" ht="13.5" customHeight="1" thickBot="1" x14ac:dyDescent="0.5">
      <c r="A39" s="2" t="s">
        <v>67</v>
      </c>
      <c r="B39" s="2" t="s">
        <v>72</v>
      </c>
      <c r="C39" s="7">
        <v>3689.4550200000008</v>
      </c>
      <c r="D39" s="5">
        <v>1.6524300000000001</v>
      </c>
      <c r="E39" s="5">
        <v>4.4787915587598079E-2</v>
      </c>
      <c r="F39" s="5">
        <v>1.6524300000000001</v>
      </c>
      <c r="G39" s="5">
        <v>0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100</v>
      </c>
      <c r="C40" s="7">
        <v>411989.98479000002</v>
      </c>
      <c r="D40" s="5">
        <v>0.22986999999999999</v>
      </c>
      <c r="E40" s="5">
        <v>5.5795045628880899E-5</v>
      </c>
      <c r="F40" s="5">
        <v>0</v>
      </c>
      <c r="G40" s="5">
        <v>0.22986999999999999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469638.26701999997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295314.09700999997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258115.50706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68</v>
      </c>
      <c r="C44" s="7">
        <v>528314.93391999998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79</v>
      </c>
      <c r="C45" s="7">
        <v>108403.30517000001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81</v>
      </c>
      <c r="C46" s="7">
        <v>38149.883580000002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83</v>
      </c>
      <c r="C47" s="7">
        <v>25521.202430000001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64</v>
      </c>
      <c r="C48" s="7">
        <v>188103.93896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374839.14552999998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19589.771169999996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38213.737999999998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9265.4443099999989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125888.49411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21568.327209999999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20456.916309999997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135" t="s">
        <v>99</v>
      </c>
      <c r="B56" s="136"/>
      <c r="C56" s="7">
        <v>49601642.460359998</v>
      </c>
      <c r="D56" s="5">
        <v>1735243.55314</v>
      </c>
      <c r="E56" s="5">
        <v>3.4983590604418988</v>
      </c>
      <c r="F56" s="5">
        <v>415152.32454</v>
      </c>
      <c r="G56" s="5">
        <v>1225710.1149600002</v>
      </c>
      <c r="H56" s="5">
        <v>87522.549559999999</v>
      </c>
      <c r="I56" s="6">
        <v>6858.5640800000001</v>
      </c>
    </row>
    <row r="57" spans="1:9" ht="13.5" customHeight="1" x14ac:dyDescent="0.45">
      <c r="A57" s="8" t="s">
        <v>102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57"/>
  <sheetViews>
    <sheetView workbookViewId="0">
      <selection activeCell="A7" sqref="A7:I7"/>
    </sheetView>
  </sheetViews>
  <sheetFormatPr baseColWidth="10" defaultColWidth="11.3984375" defaultRowHeight="14.25" x14ac:dyDescent="0.45"/>
  <cols>
    <col min="1" max="1" width="4.3984375" bestFit="1" customWidth="1"/>
    <col min="2" max="2" width="43.265625" bestFit="1" customWidth="1"/>
    <col min="3" max="9" width="14.59765625" customWidth="1"/>
  </cols>
  <sheetData>
    <row r="2" spans="1:9" x14ac:dyDescent="0.45">
      <c r="A2" s="131" t="s">
        <v>107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3732213.2257900001</v>
      </c>
      <c r="D9" s="4">
        <v>522296.09652000002</v>
      </c>
      <c r="E9" s="5">
        <v>13.994272698860749</v>
      </c>
      <c r="F9" s="4">
        <v>98392.969540000006</v>
      </c>
      <c r="G9" s="4">
        <v>423804.46429000003</v>
      </c>
      <c r="H9" s="4">
        <v>51.322679999999998</v>
      </c>
      <c r="I9" s="6">
        <v>47.340009999999999</v>
      </c>
    </row>
    <row r="10" spans="1:9" ht="13.5" customHeight="1" thickBot="1" x14ac:dyDescent="0.5">
      <c r="A10" s="2" t="s">
        <v>10</v>
      </c>
      <c r="B10" s="2" t="s">
        <v>11</v>
      </c>
      <c r="C10" s="7">
        <v>4795634.8321599998</v>
      </c>
      <c r="D10" s="5">
        <v>329109.84384999995</v>
      </c>
      <c r="E10" s="5">
        <v>6.8626960844257141</v>
      </c>
      <c r="F10" s="5">
        <v>77415.54340000001</v>
      </c>
      <c r="G10" s="5">
        <v>245400.27044999998</v>
      </c>
      <c r="H10" s="5">
        <v>4916.8267100000003</v>
      </c>
      <c r="I10" s="6">
        <v>1377.2032899999999</v>
      </c>
    </row>
    <row r="11" spans="1:9" ht="13.5" customHeight="1" thickBot="1" x14ac:dyDescent="0.5">
      <c r="A11" s="2" t="s">
        <v>12</v>
      </c>
      <c r="B11" s="2" t="s">
        <v>13</v>
      </c>
      <c r="C11" s="7">
        <v>2469028.9275000002</v>
      </c>
      <c r="D11" s="5">
        <v>215770.01456000001</v>
      </c>
      <c r="E11" s="5">
        <v>8.7390638544877888</v>
      </c>
      <c r="F11" s="5">
        <v>46627.930140000004</v>
      </c>
      <c r="G11" s="5">
        <v>155232.60498</v>
      </c>
      <c r="H11" s="5">
        <v>13413.747029999999</v>
      </c>
      <c r="I11" s="6">
        <v>495.73240999999996</v>
      </c>
    </row>
    <row r="12" spans="1:9" ht="13.5" customHeight="1" thickBot="1" x14ac:dyDescent="0.5">
      <c r="A12" s="2" t="s">
        <v>14</v>
      </c>
      <c r="B12" s="2" t="s">
        <v>15</v>
      </c>
      <c r="C12" s="7">
        <v>1280710.0935899999</v>
      </c>
      <c r="D12" s="5">
        <v>147831.47927000001</v>
      </c>
      <c r="E12" s="5">
        <v>11.542930754579189</v>
      </c>
      <c r="F12" s="5">
        <v>58192.39516</v>
      </c>
      <c r="G12" s="5">
        <v>89437.984110000005</v>
      </c>
      <c r="H12" s="5">
        <v>0</v>
      </c>
      <c r="I12" s="6">
        <v>201.1</v>
      </c>
    </row>
    <row r="13" spans="1:9" ht="13.5" customHeight="1" thickBot="1" x14ac:dyDescent="0.5">
      <c r="A13" s="2" t="s">
        <v>16</v>
      </c>
      <c r="B13" s="2" t="s">
        <v>17</v>
      </c>
      <c r="C13" s="7">
        <v>6872218.0225799996</v>
      </c>
      <c r="D13" s="5">
        <v>142314.01049000002</v>
      </c>
      <c r="E13" s="5">
        <v>2.0708599468526732</v>
      </c>
      <c r="F13" s="5">
        <v>27284.587680000001</v>
      </c>
      <c r="G13" s="5">
        <v>104211.44123000001</v>
      </c>
      <c r="H13" s="5">
        <v>10569.878190000001</v>
      </c>
      <c r="I13" s="6">
        <v>248.10339000000002</v>
      </c>
    </row>
    <row r="14" spans="1:9" ht="13.5" customHeight="1" thickBot="1" x14ac:dyDescent="0.5">
      <c r="A14" s="2" t="s">
        <v>18</v>
      </c>
      <c r="B14" s="2" t="s">
        <v>19</v>
      </c>
      <c r="C14" s="7">
        <v>2087849.4359000002</v>
      </c>
      <c r="D14" s="5">
        <v>81764.774269999994</v>
      </c>
      <c r="E14" s="5">
        <v>3.9162198606890448</v>
      </c>
      <c r="F14" s="5">
        <v>5496.9468100000013</v>
      </c>
      <c r="G14" s="5">
        <v>76267.82746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9445585.8048999999</v>
      </c>
      <c r="D15" s="5">
        <v>46227.577559999998</v>
      </c>
      <c r="E15" s="5">
        <v>0.489409323199615</v>
      </c>
      <c r="F15" s="5">
        <v>19114.23705</v>
      </c>
      <c r="G15" s="5">
        <v>24983.868879999998</v>
      </c>
      <c r="H15" s="5">
        <v>317.96323999999998</v>
      </c>
      <c r="I15" s="6">
        <v>1811.50839</v>
      </c>
    </row>
    <row r="16" spans="1:9" ht="13.5" customHeight="1" thickBot="1" x14ac:dyDescent="0.5">
      <c r="A16" s="2" t="s">
        <v>22</v>
      </c>
      <c r="B16" s="2" t="s">
        <v>105</v>
      </c>
      <c r="C16" s="7">
        <v>212728.85374000002</v>
      </c>
      <c r="D16" s="5">
        <v>44097.237509999999</v>
      </c>
      <c r="E16" s="5">
        <v>20.729316561775025</v>
      </c>
      <c r="F16" s="5">
        <v>14252.384119999999</v>
      </c>
      <c r="G16" s="5">
        <v>29844.85339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241665.00915999999</v>
      </c>
      <c r="D17" s="5">
        <v>42263.090290000007</v>
      </c>
      <c r="E17" s="5">
        <v>17.488295238479783</v>
      </c>
      <c r="F17" s="5">
        <v>10065.09072</v>
      </c>
      <c r="G17" s="5">
        <v>24290.82285</v>
      </c>
      <c r="H17" s="5">
        <v>7907.1767200000004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3358937.9356799996</v>
      </c>
      <c r="D18" s="5">
        <v>35075.302899999995</v>
      </c>
      <c r="E18" s="5">
        <v>1.0442378981586982</v>
      </c>
      <c r="F18" s="5">
        <v>12898.759620000001</v>
      </c>
      <c r="G18" s="5">
        <v>16441.384269999999</v>
      </c>
      <c r="H18" s="5">
        <v>5726.0252</v>
      </c>
      <c r="I18" s="6">
        <v>9.1338099999999987</v>
      </c>
    </row>
    <row r="19" spans="1:9" ht="13.5" customHeight="1" thickBot="1" x14ac:dyDescent="0.5">
      <c r="A19" s="2" t="s">
        <v>27</v>
      </c>
      <c r="B19" s="2" t="s">
        <v>28</v>
      </c>
      <c r="C19" s="7">
        <v>822300.82467999996</v>
      </c>
      <c r="D19" s="5">
        <v>25586.387350000001</v>
      </c>
      <c r="E19" s="5">
        <v>3.1115604632838592</v>
      </c>
      <c r="F19" s="5">
        <v>7403.8706500000008</v>
      </c>
      <c r="G19" s="5">
        <v>10118.728640000001</v>
      </c>
      <c r="H19" s="5">
        <v>8063.7880599999999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333161.64226999995</v>
      </c>
      <c r="D20" s="5">
        <v>22604.640090000001</v>
      </c>
      <c r="E20" s="5">
        <v>6.784886740257094</v>
      </c>
      <c r="F20" s="5">
        <v>4080.16453</v>
      </c>
      <c r="G20" s="5">
        <v>0</v>
      </c>
      <c r="H20" s="5">
        <v>18524.475559999999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656406.18625000003</v>
      </c>
      <c r="D21" s="5">
        <v>20228.212579999999</v>
      </c>
      <c r="E21" s="5">
        <v>3.0816608684878917</v>
      </c>
      <c r="F21" s="5">
        <v>8401.354080000001</v>
      </c>
      <c r="G21" s="5">
        <v>10489.3585</v>
      </c>
      <c r="H21" s="5">
        <v>0</v>
      </c>
      <c r="I21" s="6">
        <v>1337.5</v>
      </c>
    </row>
    <row r="22" spans="1:9" ht="13.5" customHeight="1" thickBot="1" x14ac:dyDescent="0.5">
      <c r="A22" s="2" t="s">
        <v>33</v>
      </c>
      <c r="B22" s="2" t="s">
        <v>36</v>
      </c>
      <c r="C22" s="7">
        <v>386736.93708</v>
      </c>
      <c r="D22" s="5">
        <v>9466.5823</v>
      </c>
      <c r="E22" s="5">
        <v>2.4478091933695363</v>
      </c>
      <c r="F22" s="5">
        <v>9466.5823</v>
      </c>
      <c r="G22" s="5">
        <v>0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34</v>
      </c>
      <c r="C23" s="7">
        <v>439605.81349000003</v>
      </c>
      <c r="D23" s="5">
        <v>9297.27837</v>
      </c>
      <c r="E23" s="5">
        <v>2.1149125158717879</v>
      </c>
      <c r="F23" s="5">
        <v>7240.304540000001</v>
      </c>
      <c r="G23" s="5">
        <v>2056.9738299999999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1126679.1707599999</v>
      </c>
      <c r="D24" s="5">
        <v>7928.6792800000003</v>
      </c>
      <c r="E24" s="5">
        <v>0.70372112006399479</v>
      </c>
      <c r="F24" s="5">
        <v>1043.86627</v>
      </c>
      <c r="G24" s="5">
        <v>6884.8130099999998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1232396.5862999998</v>
      </c>
      <c r="D25" s="5">
        <v>7279.3122400000002</v>
      </c>
      <c r="E25" s="5">
        <v>0.59066312913560859</v>
      </c>
      <c r="F25" s="5">
        <v>0</v>
      </c>
      <c r="G25" s="5">
        <v>0</v>
      </c>
      <c r="H25" s="5">
        <v>7279.3122400000002</v>
      </c>
      <c r="I25" s="6">
        <v>0</v>
      </c>
    </row>
    <row r="26" spans="1:9" ht="13.5" customHeight="1" thickBot="1" x14ac:dyDescent="0.5">
      <c r="A26" s="2" t="s">
        <v>41</v>
      </c>
      <c r="B26" s="2" t="s">
        <v>62</v>
      </c>
      <c r="C26" s="7">
        <v>2774471.1889</v>
      </c>
      <c r="D26" s="5">
        <v>6072.9613899999995</v>
      </c>
      <c r="E26" s="5">
        <v>0.21888716719411164</v>
      </c>
      <c r="F26" s="5">
        <v>2.6000000000000003E-4</v>
      </c>
      <c r="G26" s="5">
        <v>5946.5278799999996</v>
      </c>
      <c r="H26" s="5">
        <v>126.43325</v>
      </c>
      <c r="I26" s="6">
        <v>0</v>
      </c>
    </row>
    <row r="27" spans="1:9" ht="13.5" customHeight="1" thickBot="1" x14ac:dyDescent="0.5">
      <c r="A27" s="2" t="s">
        <v>43</v>
      </c>
      <c r="B27" s="2" t="s">
        <v>44</v>
      </c>
      <c r="C27" s="7">
        <v>68376.005109999998</v>
      </c>
      <c r="D27" s="5">
        <v>4841.689769999999</v>
      </c>
      <c r="E27" s="5">
        <v>7.0809778404148123</v>
      </c>
      <c r="F27" s="5">
        <v>404.84323999999998</v>
      </c>
      <c r="G27" s="5">
        <v>4436.8465299999989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42</v>
      </c>
      <c r="C28" s="7">
        <v>181547.88801</v>
      </c>
      <c r="D28" s="5">
        <v>4605.8600100000003</v>
      </c>
      <c r="E28" s="5">
        <v>2.5369945420385727</v>
      </c>
      <c r="F28" s="5">
        <v>3326.17211</v>
      </c>
      <c r="G28" s="5">
        <v>1104.6408799999999</v>
      </c>
      <c r="H28" s="5">
        <v>175.04702</v>
      </c>
      <c r="I28" s="6">
        <v>0</v>
      </c>
    </row>
    <row r="29" spans="1:9" ht="13.5" customHeight="1" thickBot="1" x14ac:dyDescent="0.5">
      <c r="A29" s="2" t="s">
        <v>47</v>
      </c>
      <c r="B29" s="2" t="s">
        <v>85</v>
      </c>
      <c r="C29" s="7">
        <v>61782.303399999997</v>
      </c>
      <c r="D29" s="5">
        <v>3705</v>
      </c>
      <c r="E29" s="5">
        <v>5.9968628492410661</v>
      </c>
      <c r="F29" s="5">
        <v>0</v>
      </c>
      <c r="G29" s="5">
        <v>0</v>
      </c>
      <c r="H29" s="5">
        <v>3705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264948.98399000004</v>
      </c>
      <c r="D30" s="5">
        <v>3600</v>
      </c>
      <c r="E30" s="5">
        <v>1.3587521438224781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48</v>
      </c>
      <c r="C31" s="7">
        <v>357228.33802999998</v>
      </c>
      <c r="D31" s="5">
        <v>3327.4255700000003</v>
      </c>
      <c r="E31" s="5">
        <v>0.93145621882902341</v>
      </c>
      <c r="F31" s="5">
        <v>282.84535</v>
      </c>
      <c r="G31" s="5">
        <v>0</v>
      </c>
      <c r="H31" s="5">
        <v>3044.5802200000003</v>
      </c>
      <c r="I31" s="6">
        <v>0</v>
      </c>
    </row>
    <row r="32" spans="1:9" ht="13.5" customHeight="1" thickBot="1" x14ac:dyDescent="0.5">
      <c r="A32" s="2" t="s">
        <v>53</v>
      </c>
      <c r="B32" s="2" t="s">
        <v>52</v>
      </c>
      <c r="C32" s="7">
        <v>334115.84282999998</v>
      </c>
      <c r="D32" s="5">
        <v>2369.77781</v>
      </c>
      <c r="E32" s="5">
        <v>0.70926831542249147</v>
      </c>
      <c r="F32" s="5">
        <v>369.77780999999999</v>
      </c>
      <c r="G32" s="5">
        <v>2000</v>
      </c>
      <c r="H32" s="5">
        <v>0</v>
      </c>
      <c r="I32" s="6">
        <v>0</v>
      </c>
    </row>
    <row r="33" spans="1:9" ht="13.5" customHeight="1" thickBot="1" x14ac:dyDescent="0.5">
      <c r="A33" s="2" t="s">
        <v>55</v>
      </c>
      <c r="B33" s="2" t="s">
        <v>108</v>
      </c>
      <c r="C33" s="7">
        <v>50251.477880000006</v>
      </c>
      <c r="D33" s="5">
        <v>1354.5928100000001</v>
      </c>
      <c r="E33" s="5">
        <v>2.6956278046881592</v>
      </c>
      <c r="F33" s="5">
        <v>1354.5928100000001</v>
      </c>
      <c r="G33" s="5">
        <v>0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56</v>
      </c>
      <c r="C34" s="7">
        <v>2445320.9097600002</v>
      </c>
      <c r="D34" s="5">
        <v>501.62696</v>
      </c>
      <c r="E34" s="5">
        <v>2.0513747622974889E-2</v>
      </c>
      <c r="F34" s="5">
        <v>0</v>
      </c>
      <c r="G34" s="5">
        <v>0</v>
      </c>
      <c r="H34" s="5">
        <v>501.62696</v>
      </c>
      <c r="I34" s="6">
        <v>0</v>
      </c>
    </row>
    <row r="35" spans="1:9" ht="13.5" customHeight="1" thickBot="1" x14ac:dyDescent="0.5">
      <c r="A35" s="2" t="s">
        <v>59</v>
      </c>
      <c r="B35" s="2" t="s">
        <v>60</v>
      </c>
      <c r="C35" s="7">
        <v>13587.32735</v>
      </c>
      <c r="D35" s="5">
        <v>122.61612</v>
      </c>
      <c r="E35" s="5">
        <v>0.9024300132137465</v>
      </c>
      <c r="F35" s="5">
        <v>44.283720000000002</v>
      </c>
      <c r="G35" s="5">
        <v>78.332399999999993</v>
      </c>
      <c r="H35" s="5">
        <v>0</v>
      </c>
      <c r="I35" s="6">
        <v>0</v>
      </c>
    </row>
    <row r="36" spans="1:9" ht="13.5" customHeight="1" thickBot="1" x14ac:dyDescent="0.5">
      <c r="A36" s="2" t="s">
        <v>61</v>
      </c>
      <c r="B36" s="2" t="s">
        <v>68</v>
      </c>
      <c r="C36" s="7">
        <v>529394.49300999998</v>
      </c>
      <c r="D36" s="5">
        <v>61.398809999999997</v>
      </c>
      <c r="E36" s="5">
        <v>1.1597931374560069E-2</v>
      </c>
      <c r="F36" s="5">
        <v>61.398809999999997</v>
      </c>
      <c r="G36" s="5">
        <v>0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202777.99783000001</v>
      </c>
      <c r="D37" s="5">
        <v>42.184069999999998</v>
      </c>
      <c r="E37" s="5">
        <v>2.0803080438423716E-2</v>
      </c>
      <c r="F37" s="5">
        <v>0</v>
      </c>
      <c r="G37" s="5">
        <v>0</v>
      </c>
      <c r="H37" s="5">
        <v>42.184069999999998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91307.81865999999</v>
      </c>
      <c r="D38" s="5">
        <v>32.070999999999998</v>
      </c>
      <c r="E38" s="5">
        <v>3.5124045750585454E-2</v>
      </c>
      <c r="F38" s="5">
        <v>0</v>
      </c>
      <c r="G38" s="5">
        <v>24.02008</v>
      </c>
      <c r="H38" s="5">
        <v>8.0509199999999996</v>
      </c>
      <c r="I38" s="6">
        <v>0</v>
      </c>
    </row>
    <row r="39" spans="1:9" ht="13.5" customHeight="1" thickBot="1" x14ac:dyDescent="0.5">
      <c r="A39" s="2" t="s">
        <v>67</v>
      </c>
      <c r="B39" s="2" t="s">
        <v>58</v>
      </c>
      <c r="C39" s="7">
        <v>712766.52117999992</v>
      </c>
      <c r="D39" s="5">
        <v>20.152909999999999</v>
      </c>
      <c r="E39" s="5">
        <v>2.8274209577964513E-3</v>
      </c>
      <c r="F39" s="5">
        <v>0</v>
      </c>
      <c r="G39" s="5">
        <v>20.152909999999999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100</v>
      </c>
      <c r="C40" s="7">
        <v>411353.60651999997</v>
      </c>
      <c r="D40" s="5">
        <v>0.20688000000000001</v>
      </c>
      <c r="E40" s="5">
        <v>5.0292496946891724E-5</v>
      </c>
      <c r="F40" s="5">
        <v>0</v>
      </c>
      <c r="G40" s="5">
        <v>0.20688000000000001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400751.23817999999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281977.08405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268232.80145999999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79</v>
      </c>
      <c r="C44" s="7">
        <v>107061.77326999999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81</v>
      </c>
      <c r="C45" s="7">
        <v>41265.431689999998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25640.453450000001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64</v>
      </c>
      <c r="C47" s="7">
        <v>191050.35518000001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72</v>
      </c>
      <c r="C48" s="7">
        <v>3589.3945400000002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378311.44614999997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18893.72998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48323.437770000004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8428.4516700000004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125596.50825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21293.091929999999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23011.547140000002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135" t="s">
        <v>99</v>
      </c>
      <c r="B56" s="136"/>
      <c r="C56" s="7">
        <v>49936516.748999998</v>
      </c>
      <c r="D56" s="5">
        <v>1739798.08354</v>
      </c>
      <c r="E56" s="5">
        <v>3.4840197050284654</v>
      </c>
      <c r="F56" s="5">
        <v>413220.90072000003</v>
      </c>
      <c r="G56" s="5">
        <v>1233076.1234500001</v>
      </c>
      <c r="H56" s="5">
        <v>87973.438069999989</v>
      </c>
      <c r="I56" s="6">
        <v>5527.6212999999998</v>
      </c>
    </row>
    <row r="57" spans="1:9" ht="13.5" customHeight="1" x14ac:dyDescent="0.45">
      <c r="A57" s="8" t="s">
        <v>102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57"/>
  <sheetViews>
    <sheetView workbookViewId="0">
      <selection activeCell="A7" sqref="A7:I7"/>
    </sheetView>
  </sheetViews>
  <sheetFormatPr baseColWidth="10" defaultColWidth="11.3984375" defaultRowHeight="14.25" x14ac:dyDescent="0.45"/>
  <cols>
    <col min="1" max="1" width="4.3984375" bestFit="1" customWidth="1"/>
    <col min="2" max="2" width="43.265625" bestFit="1" customWidth="1"/>
    <col min="3" max="9" width="14.59765625" customWidth="1"/>
  </cols>
  <sheetData>
    <row r="2" spans="1:9" x14ac:dyDescent="0.45">
      <c r="A2" s="131" t="s">
        <v>109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3669897.1052800003</v>
      </c>
      <c r="D9" s="4">
        <v>523027.82875000004</v>
      </c>
      <c r="E9" s="5">
        <v>14.251839050133119</v>
      </c>
      <c r="F9" s="4">
        <v>99189.893810000009</v>
      </c>
      <c r="G9" s="4">
        <v>423740.05230000004</v>
      </c>
      <c r="H9" s="4">
        <v>51.203569999999999</v>
      </c>
      <c r="I9" s="6">
        <v>46.679070000000003</v>
      </c>
    </row>
    <row r="10" spans="1:9" ht="13.5" customHeight="1" thickBot="1" x14ac:dyDescent="0.5">
      <c r="A10" s="2" t="s">
        <v>10</v>
      </c>
      <c r="B10" s="2" t="s">
        <v>11</v>
      </c>
      <c r="C10" s="7">
        <v>4833059.8250000002</v>
      </c>
      <c r="D10" s="5">
        <v>325740.07445000001</v>
      </c>
      <c r="E10" s="5">
        <v>6.7398312093105526</v>
      </c>
      <c r="F10" s="5">
        <v>76645.760920000001</v>
      </c>
      <c r="G10" s="5">
        <v>242799.15588000001</v>
      </c>
      <c r="H10" s="5">
        <v>4916.2139700000007</v>
      </c>
      <c r="I10" s="6">
        <v>1378.9436799999999</v>
      </c>
    </row>
    <row r="11" spans="1:9" ht="13.5" customHeight="1" thickBot="1" x14ac:dyDescent="0.5">
      <c r="A11" s="2" t="s">
        <v>12</v>
      </c>
      <c r="B11" s="2" t="s">
        <v>13</v>
      </c>
      <c r="C11" s="7">
        <v>2508126.3315700004</v>
      </c>
      <c r="D11" s="5">
        <v>214975.18431999997</v>
      </c>
      <c r="E11" s="5">
        <v>8.571146581178505</v>
      </c>
      <c r="F11" s="5">
        <v>45560.570719999996</v>
      </c>
      <c r="G11" s="5">
        <v>155451.12978999998</v>
      </c>
      <c r="H11" s="5">
        <v>13312.80564</v>
      </c>
      <c r="I11" s="6">
        <v>650.67817000000002</v>
      </c>
    </row>
    <row r="12" spans="1:9" ht="13.5" customHeight="1" thickBot="1" x14ac:dyDescent="0.5">
      <c r="A12" s="2" t="s">
        <v>14</v>
      </c>
      <c r="B12" s="2" t="s">
        <v>17</v>
      </c>
      <c r="C12" s="7">
        <v>6930891.0029600002</v>
      </c>
      <c r="D12" s="5">
        <v>148962.43790000002</v>
      </c>
      <c r="E12" s="5">
        <v>2.1492537948783514</v>
      </c>
      <c r="F12" s="5">
        <v>26460.045859999998</v>
      </c>
      <c r="G12" s="5">
        <v>111713.14548000001</v>
      </c>
      <c r="H12" s="5">
        <v>10549.066929999999</v>
      </c>
      <c r="I12" s="6">
        <v>240.17963</v>
      </c>
    </row>
    <row r="13" spans="1:9" ht="13.5" customHeight="1" thickBot="1" x14ac:dyDescent="0.5">
      <c r="A13" s="2" t="s">
        <v>16</v>
      </c>
      <c r="B13" s="2" t="s">
        <v>15</v>
      </c>
      <c r="C13" s="7">
        <v>1290732.9380899998</v>
      </c>
      <c r="D13" s="5">
        <v>148470.13819</v>
      </c>
      <c r="E13" s="5">
        <v>11.502777515672845</v>
      </c>
      <c r="F13" s="5">
        <v>57730.092570000001</v>
      </c>
      <c r="G13" s="5">
        <v>90286.445489999998</v>
      </c>
      <c r="H13" s="5">
        <v>253.57763</v>
      </c>
      <c r="I13" s="6">
        <v>200.02250000000001</v>
      </c>
    </row>
    <row r="14" spans="1:9" ht="13.5" customHeight="1" thickBot="1" x14ac:dyDescent="0.5">
      <c r="A14" s="2" t="s">
        <v>18</v>
      </c>
      <c r="B14" s="2" t="s">
        <v>19</v>
      </c>
      <c r="C14" s="7">
        <v>2105079.9418500001</v>
      </c>
      <c r="D14" s="5">
        <v>81885.718150000001</v>
      </c>
      <c r="E14" s="5">
        <v>3.8899101417515123</v>
      </c>
      <c r="F14" s="5">
        <v>5702.35592</v>
      </c>
      <c r="G14" s="5">
        <v>76183.362229999999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9480677.7508700006</v>
      </c>
      <c r="D15" s="5">
        <v>47400.892930000002</v>
      </c>
      <c r="E15" s="5">
        <v>0.49997367462099662</v>
      </c>
      <c r="F15" s="5">
        <v>18831.279320000001</v>
      </c>
      <c r="G15" s="5">
        <v>26506.008670000003</v>
      </c>
      <c r="H15" s="5">
        <v>291.24516</v>
      </c>
      <c r="I15" s="6">
        <v>1772.35978</v>
      </c>
    </row>
    <row r="16" spans="1:9" ht="13.5" customHeight="1" thickBot="1" x14ac:dyDescent="0.5">
      <c r="A16" s="2" t="s">
        <v>22</v>
      </c>
      <c r="B16" s="2" t="s">
        <v>105</v>
      </c>
      <c r="C16" s="7">
        <v>215754.36</v>
      </c>
      <c r="D16" s="5">
        <v>44403.032950000001</v>
      </c>
      <c r="E16" s="5">
        <v>20.580364146522928</v>
      </c>
      <c r="F16" s="5">
        <v>14375.429400000001</v>
      </c>
      <c r="G16" s="5">
        <v>30027.60355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223308.83249999999</v>
      </c>
      <c r="D17" s="5">
        <v>36070.351709999995</v>
      </c>
      <c r="E17" s="5">
        <v>16.152675783659383</v>
      </c>
      <c r="F17" s="5">
        <v>3724.2248799999998</v>
      </c>
      <c r="G17" s="5">
        <v>23506.854649999997</v>
      </c>
      <c r="H17" s="5">
        <v>8839.2721799999999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3394151.29856</v>
      </c>
      <c r="D18" s="5">
        <v>35632.20723</v>
      </c>
      <c r="E18" s="5">
        <v>1.0498119882020962</v>
      </c>
      <c r="F18" s="5">
        <v>12527.755519999999</v>
      </c>
      <c r="G18" s="5">
        <v>17317.82692</v>
      </c>
      <c r="H18" s="5">
        <v>5777.7604499999998</v>
      </c>
      <c r="I18" s="6">
        <v>8.8643400000000003</v>
      </c>
    </row>
    <row r="19" spans="1:9" ht="13.5" customHeight="1" thickBot="1" x14ac:dyDescent="0.5">
      <c r="A19" s="2" t="s">
        <v>27</v>
      </c>
      <c r="B19" s="2" t="s">
        <v>28</v>
      </c>
      <c r="C19" s="7">
        <v>829406.63454999996</v>
      </c>
      <c r="D19" s="5">
        <v>26260.701079999999</v>
      </c>
      <c r="E19" s="5">
        <v>3.1662034020559671</v>
      </c>
      <c r="F19" s="5">
        <v>7457.2859500000004</v>
      </c>
      <c r="G19" s="5">
        <v>10232.12117</v>
      </c>
      <c r="H19" s="5">
        <v>8571.2939599999991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335971.80353999999</v>
      </c>
      <c r="D20" s="5">
        <v>22469.727490000005</v>
      </c>
      <c r="E20" s="5">
        <v>6.6879801379894106</v>
      </c>
      <c r="F20" s="5">
        <v>4080.0659100000003</v>
      </c>
      <c r="G20" s="5">
        <v>0</v>
      </c>
      <c r="H20" s="5">
        <v>18389.661580000004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655840.60588000005</v>
      </c>
      <c r="D21" s="5">
        <v>19898.442509999997</v>
      </c>
      <c r="E21" s="5">
        <v>3.0340363697518358</v>
      </c>
      <c r="F21" s="5">
        <v>8901.1409499999991</v>
      </c>
      <c r="G21" s="5">
        <v>9659.8015599999981</v>
      </c>
      <c r="H21" s="5">
        <v>0</v>
      </c>
      <c r="I21" s="6">
        <v>1337.5</v>
      </c>
    </row>
    <row r="22" spans="1:9" ht="13.5" customHeight="1" thickBot="1" x14ac:dyDescent="0.5">
      <c r="A22" s="2" t="s">
        <v>33</v>
      </c>
      <c r="B22" s="2" t="s">
        <v>34</v>
      </c>
      <c r="C22" s="7">
        <v>436638.35243999999</v>
      </c>
      <c r="D22" s="5">
        <v>10551.00244</v>
      </c>
      <c r="E22" s="5">
        <v>2.4164167854333982</v>
      </c>
      <c r="F22" s="5">
        <v>7219.1824400000005</v>
      </c>
      <c r="G22" s="5">
        <v>3331.82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394535.73215</v>
      </c>
      <c r="D23" s="5">
        <v>9466.6085999999996</v>
      </c>
      <c r="E23" s="5">
        <v>2.3994299701099964</v>
      </c>
      <c r="F23" s="5">
        <v>9466.6085999999996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1129701.93221</v>
      </c>
      <c r="D24" s="5">
        <v>7641.0389700000005</v>
      </c>
      <c r="E24" s="5">
        <v>0.67637655138396369</v>
      </c>
      <c r="F24" s="5">
        <v>812.47483</v>
      </c>
      <c r="G24" s="5">
        <v>6828.5641400000004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1231186.3575299999</v>
      </c>
      <c r="D25" s="5">
        <v>6708.25083</v>
      </c>
      <c r="E25" s="5">
        <v>0.54486071819850734</v>
      </c>
      <c r="F25" s="5">
        <v>0</v>
      </c>
      <c r="G25" s="5">
        <v>0</v>
      </c>
      <c r="H25" s="5">
        <v>6708.25083</v>
      </c>
      <c r="I25" s="6">
        <v>0</v>
      </c>
    </row>
    <row r="26" spans="1:9" ht="13.5" customHeight="1" thickBot="1" x14ac:dyDescent="0.5">
      <c r="A26" s="2" t="s">
        <v>41</v>
      </c>
      <c r="B26" s="2" t="s">
        <v>42</v>
      </c>
      <c r="C26" s="7">
        <v>183371.60015000001</v>
      </c>
      <c r="D26" s="5">
        <v>4834.6539399999992</v>
      </c>
      <c r="E26" s="5">
        <v>2.636533648637629</v>
      </c>
      <c r="F26" s="5">
        <v>3427.1365799999999</v>
      </c>
      <c r="G26" s="5">
        <v>1238.3333799999998</v>
      </c>
      <c r="H26" s="5">
        <v>169.18398000000002</v>
      </c>
      <c r="I26" s="6">
        <v>0</v>
      </c>
    </row>
    <row r="27" spans="1:9" ht="13.5" customHeight="1" thickBot="1" x14ac:dyDescent="0.5">
      <c r="A27" s="2" t="s">
        <v>43</v>
      </c>
      <c r="B27" s="2" t="s">
        <v>44</v>
      </c>
      <c r="C27" s="7">
        <v>67649.742029999994</v>
      </c>
      <c r="D27" s="5">
        <v>4620.2572700000001</v>
      </c>
      <c r="E27" s="5">
        <v>6.8296746319462658</v>
      </c>
      <c r="F27" s="5">
        <v>403.82380999999998</v>
      </c>
      <c r="G27" s="5">
        <v>4216.4334600000002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85</v>
      </c>
      <c r="C28" s="7">
        <v>63151.51728</v>
      </c>
      <c r="D28" s="5">
        <v>3705</v>
      </c>
      <c r="E28" s="5">
        <v>5.8668424126261947</v>
      </c>
      <c r="F28" s="5">
        <v>0</v>
      </c>
      <c r="G28" s="5">
        <v>0</v>
      </c>
      <c r="H28" s="5">
        <v>3705</v>
      </c>
      <c r="I28" s="6">
        <v>0</v>
      </c>
    </row>
    <row r="29" spans="1:9" ht="13.5" customHeight="1" thickBot="1" x14ac:dyDescent="0.5">
      <c r="A29" s="2" t="s">
        <v>47</v>
      </c>
      <c r="B29" s="2" t="s">
        <v>46</v>
      </c>
      <c r="C29" s="7">
        <v>255466.89027999999</v>
      </c>
      <c r="D29" s="5">
        <v>3600</v>
      </c>
      <c r="E29" s="5">
        <v>1.4091845702800403</v>
      </c>
      <c r="F29" s="5">
        <v>0</v>
      </c>
      <c r="G29" s="5">
        <v>0</v>
      </c>
      <c r="H29" s="5">
        <v>3600</v>
      </c>
      <c r="I29" s="6">
        <v>0</v>
      </c>
    </row>
    <row r="30" spans="1:9" ht="13.5" customHeight="1" thickBot="1" x14ac:dyDescent="0.5">
      <c r="A30" s="2" t="s">
        <v>49</v>
      </c>
      <c r="B30" s="2" t="s">
        <v>48</v>
      </c>
      <c r="C30" s="7">
        <v>357228.33802999998</v>
      </c>
      <c r="D30" s="5">
        <v>3327.4255700000003</v>
      </c>
      <c r="E30" s="5">
        <v>0.93145621882902341</v>
      </c>
      <c r="F30" s="5">
        <v>282.84535</v>
      </c>
      <c r="G30" s="5">
        <v>0</v>
      </c>
      <c r="H30" s="5">
        <v>3044.5802200000003</v>
      </c>
      <c r="I30" s="6">
        <v>0</v>
      </c>
    </row>
    <row r="31" spans="1:9" ht="13.5" customHeight="1" thickBot="1" x14ac:dyDescent="0.5">
      <c r="A31" s="2" t="s">
        <v>51</v>
      </c>
      <c r="B31" s="2" t="s">
        <v>62</v>
      </c>
      <c r="C31" s="7">
        <v>2809757.2241599998</v>
      </c>
      <c r="D31" s="5">
        <v>3047.0494099999996</v>
      </c>
      <c r="E31" s="5">
        <v>0.10844529142231996</v>
      </c>
      <c r="F31" s="5">
        <v>0</v>
      </c>
      <c r="G31" s="5">
        <v>2922.4110299999998</v>
      </c>
      <c r="H31" s="5">
        <v>124.63838</v>
      </c>
      <c r="I31" s="6">
        <v>0</v>
      </c>
    </row>
    <row r="32" spans="1:9" ht="13.5" customHeight="1" thickBot="1" x14ac:dyDescent="0.5">
      <c r="A32" s="2" t="s">
        <v>53</v>
      </c>
      <c r="B32" s="2" t="s">
        <v>52</v>
      </c>
      <c r="C32" s="7">
        <v>351192.00082000002</v>
      </c>
      <c r="D32" s="5">
        <v>2369.7104199999999</v>
      </c>
      <c r="E32" s="5">
        <v>0.67476207159244828</v>
      </c>
      <c r="F32" s="5">
        <v>369.71042</v>
      </c>
      <c r="G32" s="5">
        <v>2000</v>
      </c>
      <c r="H32" s="5">
        <v>0</v>
      </c>
      <c r="I32" s="6">
        <v>0</v>
      </c>
    </row>
    <row r="33" spans="1:9" ht="13.5" customHeight="1" thickBot="1" x14ac:dyDescent="0.5">
      <c r="A33" s="2" t="s">
        <v>55</v>
      </c>
      <c r="B33" s="2" t="s">
        <v>108</v>
      </c>
      <c r="C33" s="7">
        <v>50186.557540000002</v>
      </c>
      <c r="D33" s="5">
        <v>1356.9383899999998</v>
      </c>
      <c r="E33" s="5">
        <v>2.7037885372362598</v>
      </c>
      <c r="F33" s="5">
        <v>1356.9383899999998</v>
      </c>
      <c r="G33" s="5">
        <v>0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58</v>
      </c>
      <c r="C34" s="7">
        <v>719794.62794999999</v>
      </c>
      <c r="D34" s="5">
        <v>514.04431</v>
      </c>
      <c r="E34" s="5">
        <v>7.1415413513715151E-2</v>
      </c>
      <c r="F34" s="5">
        <v>0</v>
      </c>
      <c r="G34" s="5">
        <v>514.04431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56</v>
      </c>
      <c r="C35" s="7">
        <v>2474958.37488</v>
      </c>
      <c r="D35" s="5">
        <v>438.72686999999996</v>
      </c>
      <c r="E35" s="5">
        <v>1.7726636312470182E-2</v>
      </c>
      <c r="F35" s="5">
        <v>0.01</v>
      </c>
      <c r="G35" s="5">
        <v>0</v>
      </c>
      <c r="H35" s="5">
        <v>438.71686999999997</v>
      </c>
      <c r="I35" s="6">
        <v>0</v>
      </c>
    </row>
    <row r="36" spans="1:9" ht="13.5" customHeight="1" thickBot="1" x14ac:dyDescent="0.5">
      <c r="A36" s="2" t="s">
        <v>61</v>
      </c>
      <c r="B36" s="2" t="s">
        <v>60</v>
      </c>
      <c r="C36" s="7">
        <v>13142.014690000002</v>
      </c>
      <c r="D36" s="5">
        <v>119.07845</v>
      </c>
      <c r="E36" s="5">
        <v>0.90608976484107084</v>
      </c>
      <c r="F36" s="5">
        <v>41.91789</v>
      </c>
      <c r="G36" s="5">
        <v>77.160560000000004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209066.18730000002</v>
      </c>
      <c r="D37" s="5">
        <v>40.715629999999997</v>
      </c>
      <c r="E37" s="5">
        <v>1.9474995227982517E-2</v>
      </c>
      <c r="F37" s="5">
        <v>0</v>
      </c>
      <c r="G37" s="5">
        <v>0</v>
      </c>
      <c r="H37" s="5">
        <v>40.715629999999997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96403.386450000005</v>
      </c>
      <c r="D38" s="5">
        <v>27.772969999999997</v>
      </c>
      <c r="E38" s="5">
        <v>2.8809122814792983E-2</v>
      </c>
      <c r="F38" s="5">
        <v>0</v>
      </c>
      <c r="G38" s="5">
        <v>20.172249999999998</v>
      </c>
      <c r="H38" s="5">
        <v>7.6007199999999999</v>
      </c>
      <c r="I38" s="6">
        <v>0</v>
      </c>
    </row>
    <row r="39" spans="1:9" ht="13.5" customHeight="1" thickBot="1" x14ac:dyDescent="0.5">
      <c r="A39" s="2" t="s">
        <v>67</v>
      </c>
      <c r="B39" s="2" t="s">
        <v>100</v>
      </c>
      <c r="C39" s="7">
        <v>414980.74549</v>
      </c>
      <c r="D39" s="5">
        <v>0.23512</v>
      </c>
      <c r="E39" s="5">
        <v>5.6658050416863452E-5</v>
      </c>
      <c r="F39" s="5">
        <v>0</v>
      </c>
      <c r="G39" s="5">
        <v>0.23512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75</v>
      </c>
      <c r="C40" s="7">
        <v>392596.70987999998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66</v>
      </c>
      <c r="C41" s="7">
        <v>256109.57809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77</v>
      </c>
      <c r="C42" s="7">
        <v>259130.26956000002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68</v>
      </c>
      <c r="C43" s="7">
        <v>536565.77495999995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79</v>
      </c>
      <c r="C44" s="7">
        <v>104942.80209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81</v>
      </c>
      <c r="C45" s="7">
        <v>43752.099369999996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25619.39674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64</v>
      </c>
      <c r="C47" s="7">
        <v>199486.86306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72</v>
      </c>
      <c r="C48" s="7">
        <v>3543.4826499999999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382392.05966999999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15663.471019999999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48323.437770000004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8410.6680400000005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127726.99936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21199.694869999996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29992.203730000001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135" t="s">
        <v>99</v>
      </c>
      <c r="B56" s="136"/>
      <c r="C56" s="7">
        <v>50186765.522890002</v>
      </c>
      <c r="D56" s="5">
        <v>1737565.2468500002</v>
      </c>
      <c r="E56" s="5">
        <v>3.4621981088968625</v>
      </c>
      <c r="F56" s="5">
        <v>404566.55004</v>
      </c>
      <c r="G56" s="5">
        <v>1238572.68194</v>
      </c>
      <c r="H56" s="5">
        <v>88790.787700000001</v>
      </c>
      <c r="I56" s="6">
        <v>5635.2271700000001</v>
      </c>
    </row>
    <row r="57" spans="1:9" ht="13.5" customHeight="1" x14ac:dyDescent="0.45">
      <c r="A57" s="8" t="s">
        <v>102</v>
      </c>
    </row>
  </sheetData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3.59765625" customWidth="1"/>
    <col min="2" max="2" width="43.265625" bestFit="1" customWidth="1"/>
    <col min="3" max="9" width="14.59765625" customWidth="1"/>
  </cols>
  <sheetData>
    <row r="2" spans="1:9" x14ac:dyDescent="0.45">
      <c r="A2" s="131" t="s">
        <v>110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3695711.5623400002</v>
      </c>
      <c r="D9" s="4">
        <v>525621.92671999999</v>
      </c>
      <c r="E9" s="5">
        <v>14.222482405720912</v>
      </c>
      <c r="F9" s="4">
        <v>99372.55640999999</v>
      </c>
      <c r="G9" s="4">
        <v>426110.33434</v>
      </c>
      <c r="H9" s="4">
        <v>93.021280000000004</v>
      </c>
      <c r="I9" s="6">
        <v>46.014690000000002</v>
      </c>
    </row>
    <row r="10" spans="1:9" ht="13.5" customHeight="1" thickBot="1" x14ac:dyDescent="0.5">
      <c r="A10" s="2" t="s">
        <v>10</v>
      </c>
      <c r="B10" s="2" t="s">
        <v>11</v>
      </c>
      <c r="C10" s="7">
        <v>4846040.0568500003</v>
      </c>
      <c r="D10" s="5">
        <v>324787.26093000005</v>
      </c>
      <c r="E10" s="5">
        <v>6.7021167204531258</v>
      </c>
      <c r="F10" s="5">
        <v>74504.98388</v>
      </c>
      <c r="G10" s="5">
        <v>243923.43938</v>
      </c>
      <c r="H10" s="5">
        <v>4976.0499900000004</v>
      </c>
      <c r="I10" s="6">
        <v>1382.7876799999999</v>
      </c>
    </row>
    <row r="11" spans="1:9" ht="13.5" customHeight="1" thickBot="1" x14ac:dyDescent="0.5">
      <c r="A11" s="2" t="s">
        <v>12</v>
      </c>
      <c r="B11" s="2" t="s">
        <v>13</v>
      </c>
      <c r="C11" s="7">
        <v>2554430.9457299998</v>
      </c>
      <c r="D11" s="5">
        <v>213954.39760000003</v>
      </c>
      <c r="E11" s="5">
        <v>8.3758145021554533</v>
      </c>
      <c r="F11" s="5">
        <v>47576.096610000001</v>
      </c>
      <c r="G11" s="5">
        <v>152461.49324000001</v>
      </c>
      <c r="H11" s="5">
        <v>13227.737779999999</v>
      </c>
      <c r="I11" s="6">
        <v>689.06997000000001</v>
      </c>
    </row>
    <row r="12" spans="1:9" ht="13.5" customHeight="1" thickBot="1" x14ac:dyDescent="0.5">
      <c r="A12" s="2" t="s">
        <v>14</v>
      </c>
      <c r="B12" s="2" t="s">
        <v>15</v>
      </c>
      <c r="C12" s="7">
        <v>1279913.8115300001</v>
      </c>
      <c r="D12" s="5">
        <v>146009.98559999999</v>
      </c>
      <c r="E12" s="5">
        <v>11.407798266155176</v>
      </c>
      <c r="F12" s="5">
        <v>56050.098299999998</v>
      </c>
      <c r="G12" s="5">
        <v>89759.864799999996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2" t="s">
        <v>17</v>
      </c>
      <c r="C13" s="7">
        <v>6978475.2241400005</v>
      </c>
      <c r="D13" s="5">
        <v>144459.96668999997</v>
      </c>
      <c r="E13" s="5">
        <v>2.0700792372276804</v>
      </c>
      <c r="F13" s="5">
        <v>25552.432049999996</v>
      </c>
      <c r="G13" s="5">
        <v>110895.72772</v>
      </c>
      <c r="H13" s="5">
        <v>7792.7203</v>
      </c>
      <c r="I13" s="6">
        <v>219.08661999999998</v>
      </c>
    </row>
    <row r="14" spans="1:9" ht="13.5" customHeight="1" thickBot="1" x14ac:dyDescent="0.5">
      <c r="A14" s="2" t="s">
        <v>18</v>
      </c>
      <c r="B14" s="2" t="s">
        <v>19</v>
      </c>
      <c r="C14" s="7">
        <v>2133615.1281600003</v>
      </c>
      <c r="D14" s="5">
        <v>82933.473979999995</v>
      </c>
      <c r="E14" s="5">
        <v>3.886993154736424</v>
      </c>
      <c r="F14" s="5">
        <v>5689.6527400000004</v>
      </c>
      <c r="G14" s="5">
        <v>77243.82123999999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9549058.1622299999</v>
      </c>
      <c r="D15" s="5">
        <v>47848.942309999999</v>
      </c>
      <c r="E15" s="5">
        <v>0.50108546305917356</v>
      </c>
      <c r="F15" s="5">
        <v>18749.234190000003</v>
      </c>
      <c r="G15" s="5">
        <v>27034.433800000003</v>
      </c>
      <c r="H15" s="5">
        <v>309.34719000000001</v>
      </c>
      <c r="I15" s="6">
        <v>1755.9271299999998</v>
      </c>
    </row>
    <row r="16" spans="1:9" ht="13.5" customHeight="1" thickBot="1" x14ac:dyDescent="0.5">
      <c r="A16" s="2" t="s">
        <v>22</v>
      </c>
      <c r="B16" s="2" t="s">
        <v>105</v>
      </c>
      <c r="C16" s="7">
        <v>214277.59685</v>
      </c>
      <c r="D16" s="5">
        <v>45420.768329999999</v>
      </c>
      <c r="E16" s="5">
        <v>21.197161531448263</v>
      </c>
      <c r="F16" s="5">
        <v>14234.60548</v>
      </c>
      <c r="G16" s="5">
        <v>31186.162850000001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227017.65453</v>
      </c>
      <c r="D17" s="5">
        <v>35525.222070000003</v>
      </c>
      <c r="E17" s="5">
        <v>15.648660516535029</v>
      </c>
      <c r="F17" s="5">
        <v>3658.1904100000002</v>
      </c>
      <c r="G17" s="5">
        <v>23090.541670000002</v>
      </c>
      <c r="H17" s="5">
        <v>8776.48999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3425854.3506499999</v>
      </c>
      <c r="D18" s="5">
        <v>31127.474119999999</v>
      </c>
      <c r="E18" s="5">
        <v>0.90860471386047303</v>
      </c>
      <c r="F18" s="5">
        <v>10929.77291</v>
      </c>
      <c r="G18" s="5">
        <v>17433.30572</v>
      </c>
      <c r="H18" s="5">
        <v>2764.3954900000003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841821.04648999998</v>
      </c>
      <c r="D19" s="5">
        <v>28692.066989999999</v>
      </c>
      <c r="E19" s="5">
        <v>3.4083332924060876</v>
      </c>
      <c r="F19" s="5">
        <v>7639.53917</v>
      </c>
      <c r="G19" s="5">
        <v>12481.24668</v>
      </c>
      <c r="H19" s="5">
        <v>8571.281140000001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335531.74802999996</v>
      </c>
      <c r="D20" s="5">
        <v>23561.61536</v>
      </c>
      <c r="E20" s="5">
        <v>7.0221716717827105</v>
      </c>
      <c r="F20" s="5">
        <v>4080.03829</v>
      </c>
      <c r="G20" s="5">
        <v>0</v>
      </c>
      <c r="H20" s="5">
        <v>19481.577069999999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681510.24023</v>
      </c>
      <c r="D21" s="5">
        <v>20824.63351</v>
      </c>
      <c r="E21" s="5">
        <v>3.0556596630113706</v>
      </c>
      <c r="F21" s="5">
        <v>9656.3131400000002</v>
      </c>
      <c r="G21" s="5">
        <v>9830.8203700000013</v>
      </c>
      <c r="H21" s="5">
        <v>0</v>
      </c>
      <c r="I21" s="6">
        <v>1337.5</v>
      </c>
    </row>
    <row r="22" spans="1:9" ht="13.5" customHeight="1" thickBot="1" x14ac:dyDescent="0.5">
      <c r="A22" s="2" t="s">
        <v>33</v>
      </c>
      <c r="B22" s="2" t="s">
        <v>34</v>
      </c>
      <c r="C22" s="7">
        <v>447544.53860000003</v>
      </c>
      <c r="D22" s="5">
        <v>10546.030490000001</v>
      </c>
      <c r="E22" s="5">
        <v>2.3564203292458634</v>
      </c>
      <c r="F22" s="5">
        <v>7182.8654900000001</v>
      </c>
      <c r="G22" s="5">
        <v>3363.165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400218.32526000001</v>
      </c>
      <c r="D23" s="5">
        <v>9442.9544299999998</v>
      </c>
      <c r="E23" s="5">
        <v>2.3594507882330045</v>
      </c>
      <c r="F23" s="5">
        <v>9442.9276799999989</v>
      </c>
      <c r="G23" s="5">
        <v>0</v>
      </c>
      <c r="H23" s="5">
        <v>0</v>
      </c>
      <c r="I23" s="6">
        <v>2.6749999999999999E-2</v>
      </c>
    </row>
    <row r="24" spans="1:9" ht="13.5" customHeight="1" thickBot="1" x14ac:dyDescent="0.5">
      <c r="A24" s="2" t="s">
        <v>37</v>
      </c>
      <c r="B24" s="2" t="s">
        <v>38</v>
      </c>
      <c r="C24" s="7">
        <v>1124393.7018800001</v>
      </c>
      <c r="D24" s="5">
        <v>7823.8313400000006</v>
      </c>
      <c r="E24" s="5">
        <v>0.69582667769469519</v>
      </c>
      <c r="F24" s="5">
        <v>1015.21885</v>
      </c>
      <c r="G24" s="5">
        <v>6808.6124900000004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1278283.2207899999</v>
      </c>
      <c r="D25" s="5">
        <v>7200.2610700000005</v>
      </c>
      <c r="E25" s="5">
        <v>0.56327588071993329</v>
      </c>
      <c r="F25" s="5">
        <v>0</v>
      </c>
      <c r="G25" s="5">
        <v>0</v>
      </c>
      <c r="H25" s="5">
        <v>7200.2610700000005</v>
      </c>
      <c r="I25" s="6">
        <v>0</v>
      </c>
    </row>
    <row r="26" spans="1:9" ht="13.5" customHeight="1" thickBot="1" x14ac:dyDescent="0.5">
      <c r="A26" s="2" t="s">
        <v>41</v>
      </c>
      <c r="B26" s="2" t="s">
        <v>42</v>
      </c>
      <c r="C26" s="7">
        <v>183592.16738999999</v>
      </c>
      <c r="D26" s="5">
        <v>5025.0193199999994</v>
      </c>
      <c r="E26" s="5">
        <v>2.7370553937224802</v>
      </c>
      <c r="F26" s="5">
        <v>3470.5584399999998</v>
      </c>
      <c r="G26" s="5">
        <v>1327.62724</v>
      </c>
      <c r="H26" s="5">
        <v>226.83364</v>
      </c>
      <c r="I26" s="6">
        <v>0</v>
      </c>
    </row>
    <row r="27" spans="1:9" ht="13.5" customHeight="1" thickBot="1" x14ac:dyDescent="0.5">
      <c r="A27" s="2" t="s">
        <v>43</v>
      </c>
      <c r="B27" s="2" t="s">
        <v>44</v>
      </c>
      <c r="C27" s="7">
        <v>72203.426260000007</v>
      </c>
      <c r="D27" s="5">
        <v>4596.4030300000004</v>
      </c>
      <c r="E27" s="5">
        <v>6.3659070879110935</v>
      </c>
      <c r="F27" s="5">
        <v>402.55799000000002</v>
      </c>
      <c r="G27" s="5">
        <v>4193.8450400000002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85</v>
      </c>
      <c r="C28" s="7">
        <v>61761.508090000003</v>
      </c>
      <c r="D28" s="5">
        <v>3705</v>
      </c>
      <c r="E28" s="5">
        <v>5.9988820133747476</v>
      </c>
      <c r="F28" s="5">
        <v>0</v>
      </c>
      <c r="G28" s="5">
        <v>0</v>
      </c>
      <c r="H28" s="5">
        <v>3705</v>
      </c>
      <c r="I28" s="6">
        <v>0</v>
      </c>
    </row>
    <row r="29" spans="1:9" ht="13.5" customHeight="1" thickBot="1" x14ac:dyDescent="0.5">
      <c r="A29" s="2" t="s">
        <v>47</v>
      </c>
      <c r="B29" s="2" t="s">
        <v>46</v>
      </c>
      <c r="C29" s="7">
        <v>263521.20527999999</v>
      </c>
      <c r="D29" s="5">
        <v>3600</v>
      </c>
      <c r="E29" s="5">
        <v>1.3661139702874694</v>
      </c>
      <c r="F29" s="5">
        <v>0</v>
      </c>
      <c r="G29" s="5">
        <v>0</v>
      </c>
      <c r="H29" s="5">
        <v>3600</v>
      </c>
      <c r="I29" s="6">
        <v>0</v>
      </c>
    </row>
    <row r="30" spans="1:9" ht="13.5" customHeight="1" thickBot="1" x14ac:dyDescent="0.5">
      <c r="A30" s="2" t="s">
        <v>49</v>
      </c>
      <c r="B30" s="2" t="s">
        <v>48</v>
      </c>
      <c r="C30" s="7">
        <v>357228.33802999998</v>
      </c>
      <c r="D30" s="5">
        <v>3327.4255700000003</v>
      </c>
      <c r="E30" s="5">
        <v>0.93145621882902341</v>
      </c>
      <c r="F30" s="5">
        <v>282.84535</v>
      </c>
      <c r="G30" s="5">
        <v>0</v>
      </c>
      <c r="H30" s="5">
        <v>3044.5802200000003</v>
      </c>
      <c r="I30" s="6">
        <v>0</v>
      </c>
    </row>
    <row r="31" spans="1:9" ht="13.5" customHeight="1" thickBot="1" x14ac:dyDescent="0.5">
      <c r="A31" s="2" t="s">
        <v>51</v>
      </c>
      <c r="B31" s="2" t="s">
        <v>62</v>
      </c>
      <c r="C31" s="7">
        <v>2757440.0174499997</v>
      </c>
      <c r="D31" s="5">
        <v>3033.0281799999998</v>
      </c>
      <c r="E31" s="5">
        <v>0.10999434841033663</v>
      </c>
      <c r="F31" s="5">
        <v>0</v>
      </c>
      <c r="G31" s="5">
        <v>2910.1729399999999</v>
      </c>
      <c r="H31" s="5">
        <v>122.85524000000001</v>
      </c>
      <c r="I31" s="6">
        <v>0</v>
      </c>
    </row>
    <row r="32" spans="1:9" ht="13.5" customHeight="1" thickBot="1" x14ac:dyDescent="0.5">
      <c r="A32" s="2" t="s">
        <v>53</v>
      </c>
      <c r="B32" s="2" t="s">
        <v>52</v>
      </c>
      <c r="C32" s="7">
        <v>359426.71782999998</v>
      </c>
      <c r="D32" s="5">
        <v>2369.7104199999999</v>
      </c>
      <c r="E32" s="5">
        <v>0.6593028015020338</v>
      </c>
      <c r="F32" s="5">
        <v>369.71042</v>
      </c>
      <c r="G32" s="5">
        <v>2000</v>
      </c>
      <c r="H32" s="5">
        <v>0</v>
      </c>
      <c r="I32" s="6">
        <v>0</v>
      </c>
    </row>
    <row r="33" spans="1:9" ht="13.5" customHeight="1" thickBot="1" x14ac:dyDescent="0.5">
      <c r="A33" s="2" t="s">
        <v>55</v>
      </c>
      <c r="B33" s="2" t="s">
        <v>108</v>
      </c>
      <c r="C33" s="7">
        <v>50688.80833</v>
      </c>
      <c r="D33" s="5">
        <v>1342.9724199999998</v>
      </c>
      <c r="E33" s="5">
        <v>2.6494456355273326</v>
      </c>
      <c r="F33" s="5">
        <v>1342.9724199999998</v>
      </c>
      <c r="G33" s="5">
        <v>0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58</v>
      </c>
      <c r="C34" s="7">
        <v>713245.23832</v>
      </c>
      <c r="D34" s="5">
        <v>514.04431</v>
      </c>
      <c r="E34" s="5">
        <v>7.2071187073158169E-2</v>
      </c>
      <c r="F34" s="5">
        <v>0</v>
      </c>
      <c r="G34" s="5">
        <v>514.04431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56</v>
      </c>
      <c r="C35" s="7">
        <v>2503792.8068400002</v>
      </c>
      <c r="D35" s="5">
        <v>379.97771999999998</v>
      </c>
      <c r="E35" s="5">
        <v>1.5176084816681147E-2</v>
      </c>
      <c r="F35" s="5">
        <v>0</v>
      </c>
      <c r="G35" s="5">
        <v>0</v>
      </c>
      <c r="H35" s="5">
        <v>379.97771999999998</v>
      </c>
      <c r="I35" s="6">
        <v>0</v>
      </c>
    </row>
    <row r="36" spans="1:9" ht="13.5" customHeight="1" thickBot="1" x14ac:dyDescent="0.5">
      <c r="A36" s="2" t="s">
        <v>61</v>
      </c>
      <c r="B36" s="2" t="s">
        <v>60</v>
      </c>
      <c r="C36" s="7">
        <v>12713.565359999999</v>
      </c>
      <c r="D36" s="5">
        <v>116.23873</v>
      </c>
      <c r="E36" s="5">
        <v>0.91428900319115525</v>
      </c>
      <c r="F36" s="5">
        <v>40.454989999999995</v>
      </c>
      <c r="G36" s="5">
        <v>75.783740000000009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212267.27478000001</v>
      </c>
      <c r="D37" s="5">
        <v>39.806089999999998</v>
      </c>
      <c r="E37" s="5">
        <v>1.8752815308556717E-2</v>
      </c>
      <c r="F37" s="5">
        <v>0</v>
      </c>
      <c r="G37" s="5">
        <v>0</v>
      </c>
      <c r="H37" s="5">
        <v>39.806089999999998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97032.061629999997</v>
      </c>
      <c r="D38" s="5">
        <v>24.67839</v>
      </c>
      <c r="E38" s="5">
        <v>2.5433232671179307E-2</v>
      </c>
      <c r="F38" s="5">
        <v>0</v>
      </c>
      <c r="G38" s="5">
        <v>17.52901</v>
      </c>
      <c r="H38" s="5">
        <v>7.1493799999999998</v>
      </c>
      <c r="I38" s="6">
        <v>0</v>
      </c>
    </row>
    <row r="39" spans="1:9" ht="13.5" customHeight="1" thickBot="1" x14ac:dyDescent="0.5">
      <c r="A39" s="2" t="s">
        <v>67</v>
      </c>
      <c r="B39" s="2" t="s">
        <v>100</v>
      </c>
      <c r="C39" s="7">
        <v>417924.69370999996</v>
      </c>
      <c r="D39" s="5">
        <v>0.42532999999999999</v>
      </c>
      <c r="E39" s="5">
        <v>1.0177192360285335E-4</v>
      </c>
      <c r="F39" s="5">
        <v>0</v>
      </c>
      <c r="G39" s="5">
        <v>0.42532999999999999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75</v>
      </c>
      <c r="C40" s="7">
        <v>429842.91823000001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66</v>
      </c>
      <c r="C41" s="7">
        <v>249165.93799999999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77</v>
      </c>
      <c r="C42" s="7">
        <v>215244.59289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68</v>
      </c>
      <c r="C43" s="7">
        <v>528417.84526999993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79</v>
      </c>
      <c r="C44" s="7">
        <v>104556.40298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81</v>
      </c>
      <c r="C45" s="7">
        <v>45064.44743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25567.141640000002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64</v>
      </c>
      <c r="C47" s="7">
        <v>204243.06491999998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72</v>
      </c>
      <c r="C48" s="7">
        <v>3560.32287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386776.34243000002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13276.45449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55867.53198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8271.2403699999995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131248.00581999999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111</v>
      </c>
      <c r="C54" s="7">
        <v>21110.781589999999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33062.458379999996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135" t="s">
        <v>99</v>
      </c>
      <c r="B56" s="136"/>
      <c r="C56" s="5">
        <v>50531810.632879995</v>
      </c>
      <c r="D56" s="5">
        <v>1733855.5410500001</v>
      </c>
      <c r="E56" s="5">
        <v>3.4312159396912971</v>
      </c>
      <c r="F56" s="5">
        <v>401243.62520999997</v>
      </c>
      <c r="G56" s="5">
        <v>1242662.3969100001</v>
      </c>
      <c r="H56" s="5">
        <v>84319.083590000009</v>
      </c>
      <c r="I56" s="5">
        <v>5630.43534</v>
      </c>
    </row>
    <row r="57" spans="1:9" ht="13.5" customHeight="1" x14ac:dyDescent="0.45">
      <c r="A57" s="8" t="s">
        <v>102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3.59765625" customWidth="1"/>
    <col min="2" max="2" width="43.265625" bestFit="1" customWidth="1"/>
    <col min="3" max="9" width="14.59765625" customWidth="1"/>
  </cols>
  <sheetData>
    <row r="2" spans="1:9" x14ac:dyDescent="0.45">
      <c r="A2" s="131" t="s">
        <v>112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3721115.27782</v>
      </c>
      <c r="D9" s="4">
        <v>531352.61678000004</v>
      </c>
      <c r="E9" s="5">
        <v>14.279391448772605</v>
      </c>
      <c r="F9" s="4">
        <v>101172.62727</v>
      </c>
      <c r="G9" s="4">
        <v>430042.83355000004</v>
      </c>
      <c r="H9" s="4">
        <v>91.804240000000007</v>
      </c>
      <c r="I9" s="6">
        <v>45.35172</v>
      </c>
    </row>
    <row r="10" spans="1:9" ht="13.5" customHeight="1" thickBot="1" x14ac:dyDescent="0.5">
      <c r="A10" s="2" t="s">
        <v>10</v>
      </c>
      <c r="B10" s="2" t="s">
        <v>11</v>
      </c>
      <c r="C10" s="7">
        <v>4804458.12586</v>
      </c>
      <c r="D10" s="5">
        <v>324927.84630999999</v>
      </c>
      <c r="E10" s="5">
        <v>6.7630487725780268</v>
      </c>
      <c r="F10" s="5">
        <v>75521.70306</v>
      </c>
      <c r="G10" s="5">
        <v>243100.84394999998</v>
      </c>
      <c r="H10" s="5">
        <v>4918.5059800000008</v>
      </c>
      <c r="I10" s="6">
        <v>1386.79332</v>
      </c>
    </row>
    <row r="11" spans="1:9" ht="13.5" customHeight="1" thickBot="1" x14ac:dyDescent="0.5">
      <c r="A11" s="2" t="s">
        <v>12</v>
      </c>
      <c r="B11" s="2" t="s">
        <v>13</v>
      </c>
      <c r="C11" s="7">
        <v>2589426.5656999997</v>
      </c>
      <c r="D11" s="5">
        <v>216384.58442999999</v>
      </c>
      <c r="E11" s="5">
        <v>8.3564673081008856</v>
      </c>
      <c r="F11" s="5">
        <v>49053.155079999997</v>
      </c>
      <c r="G11" s="5">
        <v>152881.00276</v>
      </c>
      <c r="H11" s="5">
        <v>13700.89948</v>
      </c>
      <c r="I11" s="6">
        <v>749.52710999999999</v>
      </c>
    </row>
    <row r="12" spans="1:9" ht="13.5" customHeight="1" thickBot="1" x14ac:dyDescent="0.5">
      <c r="A12" s="2" t="s">
        <v>14</v>
      </c>
      <c r="B12" s="2" t="s">
        <v>17</v>
      </c>
      <c r="C12" s="7">
        <v>7032841.6368999993</v>
      </c>
      <c r="D12" s="5">
        <v>144524.57206999999</v>
      </c>
      <c r="E12" s="5">
        <v>2.0549953991812742</v>
      </c>
      <c r="F12" s="5">
        <v>25029.785680000001</v>
      </c>
      <c r="G12" s="5">
        <v>110742.33140000001</v>
      </c>
      <c r="H12" s="5">
        <v>8577.7916299999997</v>
      </c>
      <c r="I12" s="6">
        <v>174.66335999999998</v>
      </c>
    </row>
    <row r="13" spans="1:9" ht="13.5" customHeight="1" thickBot="1" x14ac:dyDescent="0.5">
      <c r="A13" s="2" t="s">
        <v>16</v>
      </c>
      <c r="B13" s="2" t="s">
        <v>15</v>
      </c>
      <c r="C13" s="7">
        <v>1270108.4836199998</v>
      </c>
      <c r="D13" s="5">
        <v>144161.62795999998</v>
      </c>
      <c r="E13" s="5">
        <v>11.350339740202168</v>
      </c>
      <c r="F13" s="5">
        <v>53586.377260000001</v>
      </c>
      <c r="G13" s="5">
        <v>90375.228199999998</v>
      </c>
      <c r="H13" s="5">
        <v>0</v>
      </c>
      <c r="I13" s="6">
        <v>200.02250000000001</v>
      </c>
    </row>
    <row r="14" spans="1:9" ht="13.5" customHeight="1" thickBot="1" x14ac:dyDescent="0.5">
      <c r="A14" s="2" t="s">
        <v>18</v>
      </c>
      <c r="B14" s="2" t="s">
        <v>19</v>
      </c>
      <c r="C14" s="7">
        <v>2138134.6488900003</v>
      </c>
      <c r="D14" s="5">
        <v>84872.961819999997</v>
      </c>
      <c r="E14" s="5">
        <v>3.9694862933006245</v>
      </c>
      <c r="F14" s="5">
        <v>5576.5342000000001</v>
      </c>
      <c r="G14" s="5">
        <v>79296.427620000002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9658746.3882400002</v>
      </c>
      <c r="D15" s="5">
        <v>48467.989390000002</v>
      </c>
      <c r="E15" s="5">
        <v>0.50180414146718011</v>
      </c>
      <c r="F15" s="5">
        <v>19227.71934</v>
      </c>
      <c r="G15" s="5">
        <v>27192.715850000001</v>
      </c>
      <c r="H15" s="5">
        <v>315.14797999999996</v>
      </c>
      <c r="I15" s="6">
        <v>1732.4062200000001</v>
      </c>
    </row>
    <row r="16" spans="1:9" ht="13.5" customHeight="1" thickBot="1" x14ac:dyDescent="0.5">
      <c r="A16" s="2" t="s">
        <v>22</v>
      </c>
      <c r="B16" s="2" t="s">
        <v>105</v>
      </c>
      <c r="C16" s="7">
        <v>237872.94537</v>
      </c>
      <c r="D16" s="5">
        <v>44014.611340000003</v>
      </c>
      <c r="E16" s="5">
        <v>18.503412093181666</v>
      </c>
      <c r="F16" s="5">
        <v>11388.257540000001</v>
      </c>
      <c r="G16" s="5">
        <v>32626.353800000001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225463.38321</v>
      </c>
      <c r="D17" s="5">
        <v>36591.972800000003</v>
      </c>
      <c r="E17" s="5">
        <v>16.229674317411305</v>
      </c>
      <c r="F17" s="5">
        <v>5086.4971999999998</v>
      </c>
      <c r="G17" s="5">
        <v>22790.441600000002</v>
      </c>
      <c r="H17" s="5">
        <v>8715.0339999999997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3445416.6639099997</v>
      </c>
      <c r="D18" s="5">
        <v>31504.767019999996</v>
      </c>
      <c r="E18" s="5">
        <v>0.914396431351995</v>
      </c>
      <c r="F18" s="5">
        <v>10668.25337</v>
      </c>
      <c r="G18" s="5">
        <v>17465.060859999998</v>
      </c>
      <c r="H18" s="5">
        <v>3371.4527899999998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838747.04735999997</v>
      </c>
      <c r="D19" s="5">
        <v>29004.268450000003</v>
      </c>
      <c r="E19" s="5">
        <v>3.4580471599026725</v>
      </c>
      <c r="F19" s="5">
        <v>7666.2365099999997</v>
      </c>
      <c r="G19" s="5">
        <v>12867.997650000001</v>
      </c>
      <c r="H19" s="5">
        <v>8470.0342900000014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338868.27448000002</v>
      </c>
      <c r="D20" s="5">
        <v>23416.428490000002</v>
      </c>
      <c r="E20" s="5">
        <v>6.9101861264330422</v>
      </c>
      <c r="F20" s="5">
        <v>4032.3823500000003</v>
      </c>
      <c r="G20" s="5">
        <v>0</v>
      </c>
      <c r="H20" s="5">
        <v>19384.046140000002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675918.47575999994</v>
      </c>
      <c r="D21" s="5">
        <v>21231.624859999996</v>
      </c>
      <c r="E21" s="5">
        <v>3.1411517248625649</v>
      </c>
      <c r="F21" s="5">
        <v>9682.7856299999985</v>
      </c>
      <c r="G21" s="5">
        <v>10211.33923</v>
      </c>
      <c r="H21" s="5">
        <v>0</v>
      </c>
      <c r="I21" s="6">
        <v>1337.5</v>
      </c>
    </row>
    <row r="22" spans="1:9" ht="13.5" customHeight="1" thickBot="1" x14ac:dyDescent="0.5">
      <c r="A22" s="2" t="s">
        <v>33</v>
      </c>
      <c r="B22" s="2" t="s">
        <v>34</v>
      </c>
      <c r="C22" s="7">
        <v>446058.45108999999</v>
      </c>
      <c r="D22" s="5">
        <v>10164.947560000001</v>
      </c>
      <c r="E22" s="5">
        <v>2.2788375682964128</v>
      </c>
      <c r="F22" s="5">
        <v>7125.9475599999996</v>
      </c>
      <c r="G22" s="5">
        <v>3039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415845.64071000001</v>
      </c>
      <c r="D23" s="5">
        <v>9442.9254299999993</v>
      </c>
      <c r="E23" s="5">
        <v>2.2707765828391238</v>
      </c>
      <c r="F23" s="5">
        <v>9442.9254299999993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1129829.1791600001</v>
      </c>
      <c r="D24" s="5">
        <v>8192.7874899999988</v>
      </c>
      <c r="E24" s="5">
        <v>0.72513505945129975</v>
      </c>
      <c r="F24" s="5">
        <v>1153.1462099999999</v>
      </c>
      <c r="G24" s="5">
        <v>7039.6412799999989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1262648.0458499999</v>
      </c>
      <c r="D25" s="5">
        <v>6551.9539799999993</v>
      </c>
      <c r="E25" s="5">
        <v>0.5189058028905672</v>
      </c>
      <c r="F25" s="5">
        <v>0</v>
      </c>
      <c r="G25" s="5">
        <v>0</v>
      </c>
      <c r="H25" s="5">
        <v>6551.7203499999996</v>
      </c>
      <c r="I25" s="6">
        <v>0.23363</v>
      </c>
    </row>
    <row r="26" spans="1:9" ht="13.5" customHeight="1" thickBot="1" x14ac:dyDescent="0.5">
      <c r="A26" s="2" t="s">
        <v>41</v>
      </c>
      <c r="B26" s="2" t="s">
        <v>52</v>
      </c>
      <c r="C26" s="7">
        <v>348608.67524000001</v>
      </c>
      <c r="D26" s="5">
        <v>5369.7109199999995</v>
      </c>
      <c r="E26" s="5">
        <v>1.5403262458409035</v>
      </c>
      <c r="F26" s="5">
        <v>369.71091999999999</v>
      </c>
      <c r="G26" s="5">
        <v>5000</v>
      </c>
      <c r="H26" s="5">
        <v>0</v>
      </c>
      <c r="I26" s="6">
        <v>0</v>
      </c>
    </row>
    <row r="27" spans="1:9" ht="13.5" customHeight="1" thickBot="1" x14ac:dyDescent="0.5">
      <c r="A27" s="2" t="s">
        <v>43</v>
      </c>
      <c r="B27" s="2" t="s">
        <v>42</v>
      </c>
      <c r="C27" s="7">
        <v>186046.80991000001</v>
      </c>
      <c r="D27" s="5">
        <v>5142.4543399999993</v>
      </c>
      <c r="E27" s="5">
        <v>2.7640647762182313</v>
      </c>
      <c r="F27" s="5">
        <v>3530.0768599999997</v>
      </c>
      <c r="G27" s="5">
        <v>1374.0809899999999</v>
      </c>
      <c r="H27" s="5">
        <v>238.29648999999998</v>
      </c>
      <c r="I27" s="6">
        <v>0</v>
      </c>
    </row>
    <row r="28" spans="1:9" ht="13.5" customHeight="1" thickBot="1" x14ac:dyDescent="0.5">
      <c r="A28" s="2" t="s">
        <v>45</v>
      </c>
      <c r="B28" s="2" t="s">
        <v>44</v>
      </c>
      <c r="C28" s="7">
        <v>73399.371969999993</v>
      </c>
      <c r="D28" s="5">
        <v>4578.6053499999998</v>
      </c>
      <c r="E28" s="5">
        <v>6.2379353216692115</v>
      </c>
      <c r="F28" s="5">
        <v>401.76137</v>
      </c>
      <c r="G28" s="5">
        <v>4176.8439799999996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2" t="s">
        <v>85</v>
      </c>
      <c r="C29" s="7">
        <v>58717.021860000001</v>
      </c>
      <c r="D29" s="5">
        <v>3705</v>
      </c>
      <c r="E29" s="5">
        <v>6.3099249291523929</v>
      </c>
      <c r="F29" s="5">
        <v>0</v>
      </c>
      <c r="G29" s="5">
        <v>0</v>
      </c>
      <c r="H29" s="5">
        <v>3705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271969.66676999995</v>
      </c>
      <c r="D30" s="5">
        <v>3600</v>
      </c>
      <c r="E30" s="5">
        <v>1.3236770272048235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48</v>
      </c>
      <c r="C31" s="7">
        <v>357228.33802999998</v>
      </c>
      <c r="D31" s="5">
        <v>3327.4255700000003</v>
      </c>
      <c r="E31" s="5">
        <v>0.93145621882902341</v>
      </c>
      <c r="F31" s="5">
        <v>282.84535</v>
      </c>
      <c r="G31" s="5">
        <v>0</v>
      </c>
      <c r="H31" s="5">
        <v>3044.5802200000003</v>
      </c>
      <c r="I31" s="6">
        <v>0</v>
      </c>
    </row>
    <row r="32" spans="1:9" ht="13.5" customHeight="1" thickBot="1" x14ac:dyDescent="0.5">
      <c r="A32" s="2" t="s">
        <v>53</v>
      </c>
      <c r="B32" s="2" t="s">
        <v>62</v>
      </c>
      <c r="C32" s="7">
        <v>2792820.7271400001</v>
      </c>
      <c r="D32" s="5">
        <v>3031.6538100000002</v>
      </c>
      <c r="E32" s="5">
        <v>0.10855167968853403</v>
      </c>
      <c r="F32" s="5">
        <v>0</v>
      </c>
      <c r="G32" s="5">
        <v>2909.8468800000001</v>
      </c>
      <c r="H32" s="5">
        <v>121.80692999999999</v>
      </c>
      <c r="I32" s="6">
        <v>0</v>
      </c>
    </row>
    <row r="33" spans="1:9" ht="13.5" customHeight="1" thickBot="1" x14ac:dyDescent="0.5">
      <c r="A33" s="2" t="s">
        <v>55</v>
      </c>
      <c r="B33" s="2" t="s">
        <v>58</v>
      </c>
      <c r="C33" s="7">
        <v>716860.07420999999</v>
      </c>
      <c r="D33" s="5">
        <v>1675.99755</v>
      </c>
      <c r="E33" s="5">
        <v>0.233797028220186</v>
      </c>
      <c r="F33" s="5">
        <v>0</v>
      </c>
      <c r="G33" s="5">
        <v>1675.99755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108</v>
      </c>
      <c r="C34" s="7">
        <v>51729.438959999999</v>
      </c>
      <c r="D34" s="5">
        <v>1348.06447</v>
      </c>
      <c r="E34" s="5">
        <v>2.6059908962909812</v>
      </c>
      <c r="F34" s="5">
        <v>1348.06447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56</v>
      </c>
      <c r="C35" s="7">
        <v>2529872.8919600002</v>
      </c>
      <c r="D35" s="5">
        <v>379.97771999999998</v>
      </c>
      <c r="E35" s="5">
        <v>1.5019636804978573E-2</v>
      </c>
      <c r="F35" s="5">
        <v>0</v>
      </c>
      <c r="G35" s="5">
        <v>0</v>
      </c>
      <c r="H35" s="5">
        <v>379.97771999999998</v>
      </c>
      <c r="I35" s="6">
        <v>0</v>
      </c>
    </row>
    <row r="36" spans="1:9" ht="13.5" customHeight="1" thickBot="1" x14ac:dyDescent="0.5">
      <c r="A36" s="2" t="s">
        <v>61</v>
      </c>
      <c r="B36" s="2" t="s">
        <v>60</v>
      </c>
      <c r="C36" s="7">
        <v>12254.690339999999</v>
      </c>
      <c r="D36" s="5">
        <v>113.38625999999999</v>
      </c>
      <c r="E36" s="5">
        <v>0.92524785901689288</v>
      </c>
      <c r="F36" s="5">
        <v>38.799419999999998</v>
      </c>
      <c r="G36" s="5">
        <v>74.586839999999995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216921.87386000002</v>
      </c>
      <c r="D37" s="5">
        <v>38.835389999999997</v>
      </c>
      <c r="E37" s="5">
        <v>1.7902938652034746E-2</v>
      </c>
      <c r="F37" s="5">
        <v>0</v>
      </c>
      <c r="G37" s="5">
        <v>0</v>
      </c>
      <c r="H37" s="5">
        <v>38.835389999999997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98504.521269999997</v>
      </c>
      <c r="D38" s="5">
        <v>29.99765</v>
      </c>
      <c r="E38" s="5">
        <v>3.0453069172100958E-2</v>
      </c>
      <c r="F38" s="5">
        <v>0</v>
      </c>
      <c r="G38" s="5">
        <v>23.303720000000002</v>
      </c>
      <c r="H38" s="5">
        <v>6.6939299999999999</v>
      </c>
      <c r="I38" s="6">
        <v>0</v>
      </c>
    </row>
    <row r="39" spans="1:9" ht="13.5" customHeight="1" thickBot="1" x14ac:dyDescent="0.5">
      <c r="A39" s="2" t="s">
        <v>67</v>
      </c>
      <c r="B39" s="2" t="s">
        <v>100</v>
      </c>
      <c r="C39" s="7">
        <v>416892.02126000001</v>
      </c>
      <c r="D39" s="5">
        <v>0.56020000000000003</v>
      </c>
      <c r="E39" s="5">
        <v>1.3437532296897191E-4</v>
      </c>
      <c r="F39" s="5">
        <v>0</v>
      </c>
      <c r="G39" s="5">
        <v>0.56020000000000003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75</v>
      </c>
      <c r="C40" s="7">
        <v>444389.37108999997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66</v>
      </c>
      <c r="C41" s="7">
        <v>237724.13705000002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77</v>
      </c>
      <c r="C42" s="7">
        <v>211293.88852000001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68</v>
      </c>
      <c r="C43" s="7">
        <v>536861.60531000001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79</v>
      </c>
      <c r="C44" s="7">
        <v>100326.98581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81</v>
      </c>
      <c r="C45" s="7">
        <v>46272.358999999997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25186.63263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64</v>
      </c>
      <c r="C47" s="7">
        <v>218757.80966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72</v>
      </c>
      <c r="C48" s="7">
        <v>5140.7555000000002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398586.86926000001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10388.497009999999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61308.923659999993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8203.7738400000017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130012.03481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20825.052669999997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34214.814579999998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2"/>
      <c r="C56" s="5">
        <v>50852818.867109999</v>
      </c>
      <c r="D56" s="5">
        <v>1747150.1554100001</v>
      </c>
      <c r="E56" s="5">
        <v>3.4356997199618404</v>
      </c>
      <c r="F56" s="5">
        <v>401385.59207999997</v>
      </c>
      <c r="G56" s="5">
        <v>1254906.4379100001</v>
      </c>
      <c r="H56" s="5">
        <v>85231.627560000008</v>
      </c>
      <c r="I56" s="5">
        <v>5626.4978600000004</v>
      </c>
    </row>
    <row r="57" spans="1:9" ht="13.5" customHeight="1" x14ac:dyDescent="0.45">
      <c r="A57" s="8" t="s">
        <v>102</v>
      </c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8:B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59"/>
  <sheetViews>
    <sheetView workbookViewId="0">
      <selection activeCell="A7" sqref="A7:I7"/>
    </sheetView>
  </sheetViews>
  <sheetFormatPr baseColWidth="10" defaultRowHeight="14.25" x14ac:dyDescent="0.45"/>
  <cols>
    <col min="1" max="1" width="3.59765625" customWidth="1"/>
    <col min="2" max="2" width="43.265625" bestFit="1" customWidth="1"/>
    <col min="3" max="9" width="14.59765625" customWidth="1"/>
  </cols>
  <sheetData>
    <row r="2" spans="1:9" x14ac:dyDescent="0.45">
      <c r="A2" s="131" t="s">
        <v>113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5">
        <v>3757567.5657299999</v>
      </c>
      <c r="D9" s="5">
        <v>539909.63748999999</v>
      </c>
      <c r="E9" s="5">
        <v>14.368594258001298</v>
      </c>
      <c r="F9" s="5">
        <v>101816.76658</v>
      </c>
      <c r="G9" s="5">
        <v>437957.29649000004</v>
      </c>
      <c r="H9" s="5">
        <v>90.886589999999998</v>
      </c>
      <c r="I9" s="5">
        <v>44.687830000000005</v>
      </c>
    </row>
    <row r="10" spans="1:9" ht="13.5" customHeight="1" thickBot="1" x14ac:dyDescent="0.5">
      <c r="A10" s="2" t="s">
        <v>10</v>
      </c>
      <c r="B10" s="2" t="s">
        <v>11</v>
      </c>
      <c r="C10" s="5">
        <v>4811959.8288900005</v>
      </c>
      <c r="D10" s="5">
        <v>324773.77623999998</v>
      </c>
      <c r="E10" s="5">
        <v>6.7493035642177679</v>
      </c>
      <c r="F10" s="5">
        <v>77988.428849999997</v>
      </c>
      <c r="G10" s="5">
        <v>240479.36702999999</v>
      </c>
      <c r="H10" s="5">
        <v>4917.8416900000002</v>
      </c>
      <c r="I10" s="5">
        <v>1388.1386699999998</v>
      </c>
    </row>
    <row r="11" spans="1:9" ht="13.5" customHeight="1" thickBot="1" x14ac:dyDescent="0.5">
      <c r="A11" s="2" t="s">
        <v>12</v>
      </c>
      <c r="B11" s="2" t="s">
        <v>13</v>
      </c>
      <c r="C11" s="7">
        <v>2610006.3923599999</v>
      </c>
      <c r="D11" s="5">
        <v>217115.40792</v>
      </c>
      <c r="E11" s="5">
        <v>8.3185776309031016</v>
      </c>
      <c r="F11" s="5">
        <v>49776.270320000011</v>
      </c>
      <c r="G11" s="5">
        <v>152654.63716999997</v>
      </c>
      <c r="H11" s="5">
        <v>13981.305719999998</v>
      </c>
      <c r="I11" s="6">
        <v>703.19470999999999</v>
      </c>
    </row>
    <row r="12" spans="1:9" ht="13.5" customHeight="1" thickBot="1" x14ac:dyDescent="0.5">
      <c r="A12" s="2" t="s">
        <v>14</v>
      </c>
      <c r="B12" s="2" t="s">
        <v>15</v>
      </c>
      <c r="C12" s="7">
        <v>1288739.09577</v>
      </c>
      <c r="D12" s="5">
        <v>147473.75165999998</v>
      </c>
      <c r="E12" s="5">
        <v>11.443258929914506</v>
      </c>
      <c r="F12" s="5">
        <v>54056.234420000001</v>
      </c>
      <c r="G12" s="5">
        <v>93217.494739999995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2" t="s">
        <v>17</v>
      </c>
      <c r="C13" s="7">
        <v>6923367.2019499997</v>
      </c>
      <c r="D13" s="5">
        <v>142290.89702</v>
      </c>
      <c r="E13" s="5">
        <v>2.055226783001241</v>
      </c>
      <c r="F13" s="5">
        <v>25893.491719999998</v>
      </c>
      <c r="G13" s="5">
        <v>105986.15637000001</v>
      </c>
      <c r="H13" s="5">
        <v>10265.210550000002</v>
      </c>
      <c r="I13" s="6">
        <v>146.03838000000002</v>
      </c>
    </row>
    <row r="14" spans="1:9" ht="13.5" customHeight="1" thickBot="1" x14ac:dyDescent="0.5">
      <c r="A14" s="2" t="s">
        <v>18</v>
      </c>
      <c r="B14" s="2" t="s">
        <v>19</v>
      </c>
      <c r="C14" s="7">
        <v>2145840.9207100002</v>
      </c>
      <c r="D14" s="5">
        <v>85378.568199999994</v>
      </c>
      <c r="E14" s="5">
        <v>3.9787929932732649</v>
      </c>
      <c r="F14" s="5">
        <v>6068.1016500000005</v>
      </c>
      <c r="G14" s="5">
        <v>79310.466549999997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9746204.4652800001</v>
      </c>
      <c r="D15" s="5">
        <v>49409.091030000003</v>
      </c>
      <c r="E15" s="5">
        <v>0.5069572591670487</v>
      </c>
      <c r="F15" s="5">
        <v>20278.230509999998</v>
      </c>
      <c r="G15" s="5">
        <v>27140.33454</v>
      </c>
      <c r="H15" s="5">
        <v>292.73589000000004</v>
      </c>
      <c r="I15" s="6">
        <v>1697.7900900000002</v>
      </c>
    </row>
    <row r="16" spans="1:9" ht="13.5" customHeight="1" thickBot="1" x14ac:dyDescent="0.5">
      <c r="A16" s="2" t="s">
        <v>22</v>
      </c>
      <c r="B16" s="2" t="s">
        <v>105</v>
      </c>
      <c r="C16" s="7">
        <v>247978.27919</v>
      </c>
      <c r="D16" s="5">
        <v>43257.431970000005</v>
      </c>
      <c r="E16" s="5">
        <v>17.444040708442987</v>
      </c>
      <c r="F16" s="5">
        <v>11003.07713</v>
      </c>
      <c r="G16" s="5">
        <v>32254.354840000004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235098.43658000001</v>
      </c>
      <c r="D17" s="5">
        <v>36262.423210000001</v>
      </c>
      <c r="E17" s="5">
        <v>15.424357446826539</v>
      </c>
      <c r="F17" s="5">
        <v>5070.9956900000006</v>
      </c>
      <c r="G17" s="5">
        <v>22542.08396</v>
      </c>
      <c r="H17" s="5">
        <v>8649.3435599999993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3429470.5898500001</v>
      </c>
      <c r="D18" s="5">
        <v>31628.628000000001</v>
      </c>
      <c r="E18" s="5">
        <v>0.92225978241683626</v>
      </c>
      <c r="F18" s="5">
        <v>10965.16274</v>
      </c>
      <c r="G18" s="5">
        <v>17297.531559999999</v>
      </c>
      <c r="H18" s="5">
        <v>3365.9337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830681.65167999989</v>
      </c>
      <c r="D19" s="5">
        <v>31110.435769999996</v>
      </c>
      <c r="E19" s="5">
        <v>3.7451694890673402</v>
      </c>
      <c r="F19" s="5">
        <v>8455.2944599999992</v>
      </c>
      <c r="G19" s="5">
        <v>14185.430309999998</v>
      </c>
      <c r="H19" s="5">
        <v>8469.7109999999993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340149.56819999998</v>
      </c>
      <c r="D20" s="5">
        <v>23794.050919999998</v>
      </c>
      <c r="E20" s="5">
        <v>6.9951730487012265</v>
      </c>
      <c r="F20" s="5">
        <v>4032.3535000000002</v>
      </c>
      <c r="G20" s="5">
        <v>0</v>
      </c>
      <c r="H20" s="5">
        <v>19761.697419999997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688269.93772000005</v>
      </c>
      <c r="D21" s="5">
        <v>20418.269090000002</v>
      </c>
      <c r="E21" s="5">
        <v>2.966607717553182</v>
      </c>
      <c r="F21" s="5">
        <v>9023.4844900000007</v>
      </c>
      <c r="G21" s="5">
        <v>10057.284599999999</v>
      </c>
      <c r="H21" s="5">
        <v>0</v>
      </c>
      <c r="I21" s="6">
        <v>1337.5</v>
      </c>
    </row>
    <row r="22" spans="1:9" ht="13.5" customHeight="1" thickBot="1" x14ac:dyDescent="0.5">
      <c r="A22" s="2" t="s">
        <v>33</v>
      </c>
      <c r="B22" s="2" t="s">
        <v>34</v>
      </c>
      <c r="C22" s="7">
        <v>462529.87432</v>
      </c>
      <c r="D22" s="5">
        <v>11943.50028</v>
      </c>
      <c r="E22" s="5">
        <v>2.58221164580105</v>
      </c>
      <c r="F22" s="5">
        <v>7104.5002799999993</v>
      </c>
      <c r="G22" s="5">
        <v>4839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422773.00351999997</v>
      </c>
      <c r="D23" s="5">
        <v>9437.5911400000005</v>
      </c>
      <c r="E23" s="5">
        <v>2.2323069499288737</v>
      </c>
      <c r="F23" s="5">
        <v>9437.5911400000005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1135567.2394400002</v>
      </c>
      <c r="D24" s="5">
        <v>8428.9445899999992</v>
      </c>
      <c r="E24" s="5">
        <v>0.74226732660557337</v>
      </c>
      <c r="F24" s="5">
        <v>1147.7191399999999</v>
      </c>
      <c r="G24" s="5">
        <v>7281.2254499999999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52</v>
      </c>
      <c r="C25" s="7">
        <v>354787.69569999998</v>
      </c>
      <c r="D25" s="5">
        <v>7507.5604199999998</v>
      </c>
      <c r="E25" s="5">
        <v>2.1160712479578812</v>
      </c>
      <c r="F25" s="5">
        <v>2507.5604199999998</v>
      </c>
      <c r="G25" s="5">
        <v>5000</v>
      </c>
      <c r="H25" s="5">
        <v>0</v>
      </c>
      <c r="I25" s="6">
        <v>0</v>
      </c>
    </row>
    <row r="26" spans="1:9" ht="13.5" customHeight="1" thickBot="1" x14ac:dyDescent="0.5">
      <c r="A26" s="2" t="s">
        <v>41</v>
      </c>
      <c r="B26" s="2" t="s">
        <v>40</v>
      </c>
      <c r="C26" s="7">
        <v>1333169.12953</v>
      </c>
      <c r="D26" s="5">
        <v>7274.0227700000014</v>
      </c>
      <c r="E26" s="5">
        <v>0.54561890227419307</v>
      </c>
      <c r="F26" s="5">
        <v>0</v>
      </c>
      <c r="G26" s="5">
        <v>0</v>
      </c>
      <c r="H26" s="5">
        <v>7274.0227700000014</v>
      </c>
      <c r="I26" s="6">
        <v>0</v>
      </c>
    </row>
    <row r="27" spans="1:9" ht="13.5" customHeight="1" thickBot="1" x14ac:dyDescent="0.5">
      <c r="A27" s="2" t="s">
        <v>43</v>
      </c>
      <c r="B27" s="2" t="s">
        <v>42</v>
      </c>
      <c r="C27" s="7">
        <v>186549.56893000001</v>
      </c>
      <c r="D27" s="5">
        <v>5505.9731200000006</v>
      </c>
      <c r="E27" s="5">
        <v>2.9514799479735254</v>
      </c>
      <c r="F27" s="5">
        <v>3698.7613300000003</v>
      </c>
      <c r="G27" s="5">
        <v>1527.13914</v>
      </c>
      <c r="H27" s="5">
        <v>280.07265000000001</v>
      </c>
      <c r="I27" s="6">
        <v>0</v>
      </c>
    </row>
    <row r="28" spans="1:9" ht="13.5" customHeight="1" thickBot="1" x14ac:dyDescent="0.5">
      <c r="A28" s="2" t="s">
        <v>45</v>
      </c>
      <c r="B28" s="2" t="s">
        <v>44</v>
      </c>
      <c r="C28" s="7">
        <v>73595.907739999995</v>
      </c>
      <c r="D28" s="5">
        <v>4498.8193599999995</v>
      </c>
      <c r="E28" s="5">
        <v>6.1128661880134043</v>
      </c>
      <c r="F28" s="5">
        <v>400.71963</v>
      </c>
      <c r="G28" s="5">
        <v>4098.0997299999999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2" t="s">
        <v>85</v>
      </c>
      <c r="C29" s="7">
        <v>65554.492280000006</v>
      </c>
      <c r="D29" s="5">
        <v>3705</v>
      </c>
      <c r="E29" s="5">
        <v>5.6517865841672563</v>
      </c>
      <c r="F29" s="5">
        <v>0</v>
      </c>
      <c r="G29" s="5">
        <v>0</v>
      </c>
      <c r="H29" s="5">
        <v>3705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253700.58202999999</v>
      </c>
      <c r="D30" s="5">
        <v>3600</v>
      </c>
      <c r="E30" s="5">
        <v>1.4189955620891328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48</v>
      </c>
      <c r="C31" s="7">
        <v>357228.33802999998</v>
      </c>
      <c r="D31" s="5">
        <v>3327.4255700000003</v>
      </c>
      <c r="E31" s="5">
        <v>0.93145621882902341</v>
      </c>
      <c r="F31" s="5">
        <v>282.84535</v>
      </c>
      <c r="G31" s="5">
        <v>0</v>
      </c>
      <c r="H31" s="5">
        <v>3044.5802200000003</v>
      </c>
      <c r="I31" s="6">
        <v>0</v>
      </c>
    </row>
    <row r="32" spans="1:9" ht="13.5" customHeight="1" thickBot="1" x14ac:dyDescent="0.5">
      <c r="A32" s="2" t="s">
        <v>53</v>
      </c>
      <c r="B32" s="2" t="s">
        <v>62</v>
      </c>
      <c r="C32" s="7">
        <v>2778080.92722</v>
      </c>
      <c r="D32" s="5">
        <v>3006.3141599999999</v>
      </c>
      <c r="E32" s="5">
        <v>0.10821549979137543</v>
      </c>
      <c r="F32" s="5">
        <v>0</v>
      </c>
      <c r="G32" s="5">
        <v>2885.7246099999998</v>
      </c>
      <c r="H32" s="5">
        <v>120.58955</v>
      </c>
      <c r="I32" s="6">
        <v>0</v>
      </c>
    </row>
    <row r="33" spans="1:9" ht="13.5" customHeight="1" thickBot="1" x14ac:dyDescent="0.5">
      <c r="A33" s="2" t="s">
        <v>55</v>
      </c>
      <c r="B33" s="2" t="s">
        <v>58</v>
      </c>
      <c r="C33" s="7">
        <v>715600.83941000002</v>
      </c>
      <c r="D33" s="5">
        <v>1675.99755</v>
      </c>
      <c r="E33" s="5">
        <v>0.23420843823797494</v>
      </c>
      <c r="F33" s="5">
        <v>0</v>
      </c>
      <c r="G33" s="5">
        <v>1675.99755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108</v>
      </c>
      <c r="C34" s="7">
        <v>50383.52259</v>
      </c>
      <c r="D34" s="5">
        <v>1099.6617699999999</v>
      </c>
      <c r="E34" s="5">
        <v>2.1825821488278754</v>
      </c>
      <c r="F34" s="5">
        <v>1099.6617699999999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56</v>
      </c>
      <c r="C35" s="7">
        <v>2542692.7824499998</v>
      </c>
      <c r="D35" s="5">
        <v>256.24311999999998</v>
      </c>
      <c r="E35" s="5">
        <v>1.007762800793803E-2</v>
      </c>
      <c r="F35" s="5">
        <v>0</v>
      </c>
      <c r="G35" s="5">
        <v>0</v>
      </c>
      <c r="H35" s="5">
        <v>256.24311999999998</v>
      </c>
      <c r="I35" s="6">
        <v>0</v>
      </c>
    </row>
    <row r="36" spans="1:9" ht="13.5" customHeight="1" thickBot="1" x14ac:dyDescent="0.5">
      <c r="A36" s="2" t="s">
        <v>61</v>
      </c>
      <c r="B36" s="2" t="s">
        <v>60</v>
      </c>
      <c r="C36" s="7">
        <v>11743.016599999999</v>
      </c>
      <c r="D36" s="5">
        <v>109.84690000000001</v>
      </c>
      <c r="E36" s="5">
        <v>0.93542318589586271</v>
      </c>
      <c r="F36" s="5">
        <v>36.512869999999999</v>
      </c>
      <c r="G36" s="5">
        <v>73.334029999999998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222346.43246000001</v>
      </c>
      <c r="D37" s="5">
        <v>36.579239999999999</v>
      </c>
      <c r="E37" s="5">
        <v>1.6451462519678873E-2</v>
      </c>
      <c r="F37" s="5">
        <v>0</v>
      </c>
      <c r="G37" s="5">
        <v>0</v>
      </c>
      <c r="H37" s="5">
        <v>36.579239999999999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98289.252819999994</v>
      </c>
      <c r="D38" s="5">
        <v>23.990739999999999</v>
      </c>
      <c r="E38" s="5">
        <v>2.4408304378846942E-2</v>
      </c>
      <c r="F38" s="5">
        <v>0</v>
      </c>
      <c r="G38" s="5">
        <v>17.753619999999998</v>
      </c>
      <c r="H38" s="5">
        <v>6.23712</v>
      </c>
      <c r="I38" s="6">
        <v>0</v>
      </c>
    </row>
    <row r="39" spans="1:9" ht="13.5" customHeight="1" thickBot="1" x14ac:dyDescent="0.5">
      <c r="A39" s="2" t="s">
        <v>67</v>
      </c>
      <c r="B39" s="2" t="s">
        <v>100</v>
      </c>
      <c r="C39" s="7">
        <v>418806.44332999998</v>
      </c>
      <c r="D39" s="5">
        <v>1.19346</v>
      </c>
      <c r="E39" s="5">
        <v>2.8496696242555396E-4</v>
      </c>
      <c r="F39" s="5">
        <v>0</v>
      </c>
      <c r="G39" s="5">
        <v>1.19346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68</v>
      </c>
      <c r="C40" s="7">
        <v>534752.85822000005</v>
      </c>
      <c r="D40" s="5">
        <v>7.3419999999999999E-2</v>
      </c>
      <c r="E40" s="5">
        <v>1.3729706886352843E-5</v>
      </c>
      <c r="F40" s="5">
        <v>2.6420000000000003E-2</v>
      </c>
      <c r="G40" s="5">
        <v>4.7E-2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450942.57968999998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256944.62654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200074.39377000002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79</v>
      </c>
      <c r="C44" s="7">
        <v>99305.717430000004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81</v>
      </c>
      <c r="C45" s="7">
        <v>42465.990949999999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25034.341929999999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64</v>
      </c>
      <c r="C47" s="7">
        <v>236035.4308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72</v>
      </c>
      <c r="C48" s="7">
        <v>6685.7280200000014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409841.34388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10357.002759999999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61308.923659999993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8385.1572700000015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123957.42309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19699.008269999998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34581.906900000002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2"/>
      <c r="C56" s="5">
        <v>51059105.415490001</v>
      </c>
      <c r="D56" s="5">
        <v>1764261.10613</v>
      </c>
      <c r="E56" s="5">
        <v>3.4553310164238975</v>
      </c>
      <c r="F56" s="5">
        <v>410143.79041000002</v>
      </c>
      <c r="G56" s="5">
        <v>1260481.9527499999</v>
      </c>
      <c r="H56" s="5">
        <v>88117.990790000011</v>
      </c>
      <c r="I56" s="5">
        <v>5517.3721799999994</v>
      </c>
    </row>
    <row r="57" spans="1:9" ht="13.5" customHeight="1" x14ac:dyDescent="0.45">
      <c r="A57" s="8" t="s">
        <v>102</v>
      </c>
    </row>
    <row r="59" spans="1:9" x14ac:dyDescent="0.45">
      <c r="C59" s="9"/>
      <c r="D59" s="9"/>
      <c r="E59" s="9"/>
      <c r="F59" s="9"/>
      <c r="G59" s="9"/>
      <c r="H59" s="9"/>
      <c r="I59" s="9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8:B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59"/>
  <sheetViews>
    <sheetView workbookViewId="0">
      <selection activeCell="B9" sqref="B9"/>
    </sheetView>
  </sheetViews>
  <sheetFormatPr baseColWidth="10" defaultColWidth="11.3984375" defaultRowHeight="14.25" x14ac:dyDescent="0.45"/>
  <cols>
    <col min="1" max="1" width="3.59765625" customWidth="1"/>
    <col min="2" max="2" width="43.265625" bestFit="1" customWidth="1"/>
    <col min="3" max="9" width="14.59765625" customWidth="1"/>
  </cols>
  <sheetData>
    <row r="2" spans="1:9" x14ac:dyDescent="0.45">
      <c r="A2" s="131" t="s">
        <v>114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5">
        <v>3786962.6978699998</v>
      </c>
      <c r="D9" s="5">
        <v>548444.27332999988</v>
      </c>
      <c r="E9" s="5">
        <v>14.482431359529253</v>
      </c>
      <c r="F9" s="5">
        <v>102225.10134000001</v>
      </c>
      <c r="G9" s="5">
        <v>446085.76282999996</v>
      </c>
      <c r="H9" s="5">
        <v>89.416289999999989</v>
      </c>
      <c r="I9" s="5">
        <v>43.992870000000003</v>
      </c>
    </row>
    <row r="10" spans="1:9" ht="13.5" customHeight="1" thickBot="1" x14ac:dyDescent="0.5">
      <c r="A10" s="2" t="s">
        <v>10</v>
      </c>
      <c r="B10" s="2" t="s">
        <v>11</v>
      </c>
      <c r="C10" s="5">
        <v>4791210.2286400003</v>
      </c>
      <c r="D10" s="5">
        <v>323486.32594999997</v>
      </c>
      <c r="E10" s="5">
        <v>6.7516621169391389</v>
      </c>
      <c r="F10" s="5">
        <v>78292.656269999992</v>
      </c>
      <c r="G10" s="5">
        <v>238856.23856999999</v>
      </c>
      <c r="H10" s="5">
        <v>4945.1673899999996</v>
      </c>
      <c r="I10" s="5">
        <v>1392.2637199999999</v>
      </c>
    </row>
    <row r="11" spans="1:9" ht="13.5" customHeight="1" thickBot="1" x14ac:dyDescent="0.5">
      <c r="A11" s="2" t="s">
        <v>12</v>
      </c>
      <c r="B11" s="2" t="s">
        <v>13</v>
      </c>
      <c r="C11" s="7">
        <v>2635799.5789200002</v>
      </c>
      <c r="D11" s="5">
        <v>217868.97275000002</v>
      </c>
      <c r="E11" s="5">
        <v>8.2657640016495595</v>
      </c>
      <c r="F11" s="5">
        <v>49598.243719999999</v>
      </c>
      <c r="G11" s="5">
        <v>153678.68746000002</v>
      </c>
      <c r="H11" s="5">
        <v>13885.935449999999</v>
      </c>
      <c r="I11" s="6">
        <v>706.10612000000003</v>
      </c>
    </row>
    <row r="12" spans="1:9" ht="13.5" customHeight="1" thickBot="1" x14ac:dyDescent="0.5">
      <c r="A12" s="2" t="s">
        <v>14</v>
      </c>
      <c r="B12" s="2" t="s">
        <v>15</v>
      </c>
      <c r="C12" s="7">
        <v>1285488.2155200001</v>
      </c>
      <c r="D12" s="5">
        <v>145516.94936999999</v>
      </c>
      <c r="E12" s="5">
        <v>11.319975369135229</v>
      </c>
      <c r="F12" s="5">
        <v>54225.462729999999</v>
      </c>
      <c r="G12" s="5">
        <v>91091.464139999996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2" t="s">
        <v>17</v>
      </c>
      <c r="C13" s="7">
        <v>7038122.8156599998</v>
      </c>
      <c r="D13" s="5">
        <v>141262.86692</v>
      </c>
      <c r="E13" s="5">
        <v>2.0071100010600351</v>
      </c>
      <c r="F13" s="5">
        <v>25280.306119999997</v>
      </c>
      <c r="G13" s="5">
        <v>105534.54806</v>
      </c>
      <c r="H13" s="5">
        <v>10312.450050000001</v>
      </c>
      <c r="I13" s="6">
        <v>135.56269</v>
      </c>
    </row>
    <row r="14" spans="1:9" ht="13.5" customHeight="1" thickBot="1" x14ac:dyDescent="0.5">
      <c r="A14" s="2" t="s">
        <v>18</v>
      </c>
      <c r="B14" s="2" t="s">
        <v>19</v>
      </c>
      <c r="C14" s="7">
        <v>2140429.78461</v>
      </c>
      <c r="D14" s="5">
        <v>82632.848230000003</v>
      </c>
      <c r="E14" s="5">
        <v>3.8605727141409703</v>
      </c>
      <c r="F14" s="5">
        <v>6075.3745699999999</v>
      </c>
      <c r="G14" s="5">
        <v>76557.473660000003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9848318.8905999996</v>
      </c>
      <c r="D15" s="5">
        <v>49611.226690000003</v>
      </c>
      <c r="E15" s="5">
        <v>0.50375325211445798</v>
      </c>
      <c r="F15" s="5">
        <v>20198.00099</v>
      </c>
      <c r="G15" s="5">
        <v>27434.178060000002</v>
      </c>
      <c r="H15" s="5">
        <v>304.67480999999998</v>
      </c>
      <c r="I15" s="6">
        <v>1674.37283</v>
      </c>
    </row>
    <row r="16" spans="1:9" ht="13.5" customHeight="1" thickBot="1" x14ac:dyDescent="0.5">
      <c r="A16" s="2" t="s">
        <v>22</v>
      </c>
      <c r="B16" s="2" t="s">
        <v>105</v>
      </c>
      <c r="C16" s="7">
        <v>252189.10180999999</v>
      </c>
      <c r="D16" s="5">
        <v>45569.21186000001</v>
      </c>
      <c r="E16" s="5">
        <v>18.069461183271905</v>
      </c>
      <c r="F16" s="5">
        <v>11025.698410000001</v>
      </c>
      <c r="G16" s="5">
        <v>34543.513450000006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225960.87627000001</v>
      </c>
      <c r="D17" s="5">
        <v>34799.039299999997</v>
      </c>
      <c r="E17" s="5">
        <v>15.400471034825836</v>
      </c>
      <c r="F17" s="5">
        <v>3679.9176200000002</v>
      </c>
      <c r="G17" s="5">
        <v>22532.222449999997</v>
      </c>
      <c r="H17" s="5">
        <v>8586.8992300000009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3500025.5804899996</v>
      </c>
      <c r="D18" s="5">
        <v>30120.068190000002</v>
      </c>
      <c r="E18" s="5">
        <v>0.86056708722063757</v>
      </c>
      <c r="F18" s="5">
        <v>10224.61248</v>
      </c>
      <c r="G18" s="5">
        <v>16648.933000000001</v>
      </c>
      <c r="H18" s="5">
        <v>3246.5227100000002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836244.48338999995</v>
      </c>
      <c r="D19" s="5">
        <v>28521.237949999999</v>
      </c>
      <c r="E19" s="5">
        <v>3.4106339134674482</v>
      </c>
      <c r="F19" s="5">
        <v>8143.1973799999996</v>
      </c>
      <c r="G19" s="5">
        <v>11958.815769999999</v>
      </c>
      <c r="H19" s="5">
        <v>8419.2248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345271.50928</v>
      </c>
      <c r="D20" s="5">
        <v>24996.394549999997</v>
      </c>
      <c r="E20" s="5">
        <v>7.2396342814747054</v>
      </c>
      <c r="F20" s="5">
        <v>2652.3445699999997</v>
      </c>
      <c r="G20" s="5">
        <v>3000</v>
      </c>
      <c r="H20" s="5">
        <v>19344.04998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685392.65324999997</v>
      </c>
      <c r="D21" s="5">
        <v>20510.899640000003</v>
      </c>
      <c r="E21" s="5">
        <v>2.9925765242363287</v>
      </c>
      <c r="F21" s="5">
        <v>9373.3076200000014</v>
      </c>
      <c r="G21" s="5">
        <v>9812.59202</v>
      </c>
      <c r="H21" s="5">
        <v>0</v>
      </c>
      <c r="I21" s="6">
        <v>1325</v>
      </c>
    </row>
    <row r="22" spans="1:9" ht="13.5" customHeight="1" thickBot="1" x14ac:dyDescent="0.5">
      <c r="A22" s="2" t="s">
        <v>33</v>
      </c>
      <c r="B22" s="2" t="s">
        <v>34</v>
      </c>
      <c r="C22" s="7">
        <v>457667.44099999999</v>
      </c>
      <c r="D22" s="5">
        <v>12051.58043</v>
      </c>
      <c r="E22" s="5">
        <v>2.6332614799224925</v>
      </c>
      <c r="F22" s="5">
        <v>7052.58043</v>
      </c>
      <c r="G22" s="5">
        <v>4999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426904.03233999998</v>
      </c>
      <c r="D23" s="5">
        <v>9442.3298799999993</v>
      </c>
      <c r="E23" s="5">
        <v>2.2118155755623845</v>
      </c>
      <c r="F23" s="5">
        <v>9442.3298799999993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1151347.0622400001</v>
      </c>
      <c r="D24" s="5">
        <v>8664.4834300000002</v>
      </c>
      <c r="E24" s="5">
        <v>0.75255183377485135</v>
      </c>
      <c r="F24" s="5">
        <v>1451.2998799999998</v>
      </c>
      <c r="G24" s="5">
        <v>7213.1835499999997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52</v>
      </c>
      <c r="C25" s="7">
        <v>368205.04417000001</v>
      </c>
      <c r="D25" s="5">
        <v>7507.6700099999998</v>
      </c>
      <c r="E25" s="5">
        <v>2.0389916240619761</v>
      </c>
      <c r="F25" s="5">
        <v>2507.5604199999998</v>
      </c>
      <c r="G25" s="5">
        <v>5000</v>
      </c>
      <c r="H25" s="5">
        <v>0.10959000000000001</v>
      </c>
      <c r="I25" s="6">
        <v>0</v>
      </c>
    </row>
    <row r="26" spans="1:9" ht="13.5" customHeight="1" thickBot="1" x14ac:dyDescent="0.5">
      <c r="A26" s="2" t="s">
        <v>41</v>
      </c>
      <c r="B26" s="2" t="s">
        <v>40</v>
      </c>
      <c r="C26" s="7">
        <v>1321083.1578599999</v>
      </c>
      <c r="D26" s="5">
        <v>7273.3152799999989</v>
      </c>
      <c r="E26" s="5">
        <v>0.55055696053092662</v>
      </c>
      <c r="F26" s="5">
        <v>0</v>
      </c>
      <c r="G26" s="5">
        <v>0</v>
      </c>
      <c r="H26" s="5">
        <v>7273.3152799999989</v>
      </c>
      <c r="I26" s="6">
        <v>0</v>
      </c>
    </row>
    <row r="27" spans="1:9" ht="13.5" customHeight="1" thickBot="1" x14ac:dyDescent="0.5">
      <c r="A27" s="2" t="s">
        <v>43</v>
      </c>
      <c r="B27" s="2" t="s">
        <v>42</v>
      </c>
      <c r="C27" s="7">
        <v>187470.84306000001</v>
      </c>
      <c r="D27" s="5">
        <v>5585.9621999999999</v>
      </c>
      <c r="E27" s="5">
        <v>2.9796431854804286</v>
      </c>
      <c r="F27" s="5">
        <v>3741.5869199999997</v>
      </c>
      <c r="G27" s="5">
        <v>1557.76666</v>
      </c>
      <c r="H27" s="5">
        <v>286.60861999999997</v>
      </c>
      <c r="I27" s="6">
        <v>0</v>
      </c>
    </row>
    <row r="28" spans="1:9" ht="13.5" customHeight="1" thickBot="1" x14ac:dyDescent="0.5">
      <c r="A28" s="2" t="s">
        <v>45</v>
      </c>
      <c r="B28" s="2" t="s">
        <v>44</v>
      </c>
      <c r="C28" s="7">
        <v>76282.549440000003</v>
      </c>
      <c r="D28" s="5">
        <v>4479.2261599999993</v>
      </c>
      <c r="E28" s="5">
        <v>5.8718883845421708</v>
      </c>
      <c r="F28" s="5">
        <v>400.71963</v>
      </c>
      <c r="G28" s="5">
        <v>4078.5065299999997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2" t="s">
        <v>85</v>
      </c>
      <c r="C29" s="7">
        <v>66513.582970000003</v>
      </c>
      <c r="D29" s="5">
        <v>3705</v>
      </c>
      <c r="E29" s="5">
        <v>5.5702908106319979</v>
      </c>
      <c r="F29" s="5">
        <v>0</v>
      </c>
      <c r="G29" s="5">
        <v>0</v>
      </c>
      <c r="H29" s="5">
        <v>3705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270451.76929000003</v>
      </c>
      <c r="D30" s="5">
        <v>3600</v>
      </c>
      <c r="E30" s="5">
        <v>1.3311061005261133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48</v>
      </c>
      <c r="C31" s="7">
        <v>357228.33802999998</v>
      </c>
      <c r="D31" s="5">
        <v>3327.4255700000003</v>
      </c>
      <c r="E31" s="5">
        <v>0.93145621882902341</v>
      </c>
      <c r="F31" s="5">
        <v>282.84535</v>
      </c>
      <c r="G31" s="5">
        <v>0</v>
      </c>
      <c r="H31" s="5">
        <v>3044.5802200000003</v>
      </c>
      <c r="I31" s="6">
        <v>0</v>
      </c>
    </row>
    <row r="32" spans="1:9" ht="13.5" customHeight="1" thickBot="1" x14ac:dyDescent="0.5">
      <c r="A32" s="2" t="s">
        <v>53</v>
      </c>
      <c r="B32" s="2" t="s">
        <v>62</v>
      </c>
      <c r="C32" s="7">
        <v>2759061.3944299999</v>
      </c>
      <c r="D32" s="5">
        <v>2992.96137</v>
      </c>
      <c r="E32" s="5">
        <v>0.10847751978416277</v>
      </c>
      <c r="F32" s="5">
        <v>0</v>
      </c>
      <c r="G32" s="5">
        <v>2873.4884099999999</v>
      </c>
      <c r="H32" s="5">
        <v>119.47296</v>
      </c>
      <c r="I32" s="6">
        <v>0</v>
      </c>
    </row>
    <row r="33" spans="1:9" ht="13.5" customHeight="1" thickBot="1" x14ac:dyDescent="0.5">
      <c r="A33" s="2" t="s">
        <v>55</v>
      </c>
      <c r="B33" s="2" t="s">
        <v>58</v>
      </c>
      <c r="C33" s="7">
        <v>725088.52802999993</v>
      </c>
      <c r="D33" s="5">
        <v>1709.4965500000001</v>
      </c>
      <c r="E33" s="5">
        <v>0.2357638390231532</v>
      </c>
      <c r="F33" s="5">
        <v>0</v>
      </c>
      <c r="G33" s="5">
        <v>1709.4965500000001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108</v>
      </c>
      <c r="C34" s="7">
        <v>52402.29204</v>
      </c>
      <c r="D34" s="5">
        <v>1099.99999</v>
      </c>
      <c r="E34" s="5">
        <v>2.0991448029798812</v>
      </c>
      <c r="F34" s="5">
        <v>1099.99999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56</v>
      </c>
      <c r="C35" s="7">
        <v>2566794.5792100001</v>
      </c>
      <c r="D35" s="5">
        <v>256.24311999999998</v>
      </c>
      <c r="E35" s="5">
        <v>9.9830006684393756E-3</v>
      </c>
      <c r="F35" s="5">
        <v>0</v>
      </c>
      <c r="G35" s="5">
        <v>0</v>
      </c>
      <c r="H35" s="5">
        <v>256.24311999999998</v>
      </c>
      <c r="I35" s="6">
        <v>0</v>
      </c>
    </row>
    <row r="36" spans="1:9" ht="13.5" customHeight="1" thickBot="1" x14ac:dyDescent="0.5">
      <c r="A36" s="2" t="s">
        <v>61</v>
      </c>
      <c r="B36" s="2" t="s">
        <v>60</v>
      </c>
      <c r="C36" s="7">
        <v>11373.23468</v>
      </c>
      <c r="D36" s="5">
        <v>107.68253000000001</v>
      </c>
      <c r="E36" s="5">
        <v>0.94680654211208115</v>
      </c>
      <c r="F36" s="5">
        <v>35.720570000000002</v>
      </c>
      <c r="G36" s="5">
        <v>71.961960000000005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226249.02002</v>
      </c>
      <c r="D37" s="5">
        <v>37.534300000000002</v>
      </c>
      <c r="E37" s="5">
        <v>1.6589817713545032E-2</v>
      </c>
      <c r="F37" s="5">
        <v>0</v>
      </c>
      <c r="G37" s="5">
        <v>0</v>
      </c>
      <c r="H37" s="5">
        <v>37.534300000000002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97426.213499999998</v>
      </c>
      <c r="D38" s="5">
        <v>25.789950000000001</v>
      </c>
      <c r="E38" s="5">
        <v>2.6471263814435323E-2</v>
      </c>
      <c r="F38" s="5">
        <v>0</v>
      </c>
      <c r="G38" s="5">
        <v>20.01239</v>
      </c>
      <c r="H38" s="5">
        <v>5.7775600000000003</v>
      </c>
      <c r="I38" s="6">
        <v>0</v>
      </c>
    </row>
    <row r="39" spans="1:9" ht="13.5" customHeight="1" thickBot="1" x14ac:dyDescent="0.5">
      <c r="A39" s="2" t="s">
        <v>67</v>
      </c>
      <c r="B39" s="2" t="s">
        <v>100</v>
      </c>
      <c r="C39" s="7">
        <v>420022.82298</v>
      </c>
      <c r="D39" s="5">
        <v>1.18866</v>
      </c>
      <c r="E39" s="5">
        <v>2.8299890743237058E-4</v>
      </c>
      <c r="F39" s="5">
        <v>0</v>
      </c>
      <c r="G39" s="5">
        <v>1.18866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68</v>
      </c>
      <c r="C40" s="7">
        <v>542989.52097000007</v>
      </c>
      <c r="D40" s="5">
        <v>4.2480000000000004E-2</v>
      </c>
      <c r="E40" s="5">
        <v>7.8233553981140273E-6</v>
      </c>
      <c r="F40" s="5">
        <v>2.5000000000000001E-2</v>
      </c>
      <c r="G40" s="5">
        <v>1.7479999999999999E-2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427699.68973000004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238191.02241000001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195559.32139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79</v>
      </c>
      <c r="C44" s="7">
        <v>96410.708659999989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81</v>
      </c>
      <c r="C45" s="7">
        <v>43277.141799999998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25247.591210000002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64</v>
      </c>
      <c r="C47" s="7">
        <v>244346.93497999999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72</v>
      </c>
      <c r="C48" s="7">
        <v>7316.7297099999987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416381.30304000003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9939.1358799999998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64829.477930000001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8434.708419999999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124384.97051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19417.929059999999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39040.228310000006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2"/>
      <c r="C56" s="5">
        <v>51416454.735610001</v>
      </c>
      <c r="D56" s="5">
        <v>1765208.24664</v>
      </c>
      <c r="E56" s="5">
        <v>3.4331582286583679</v>
      </c>
      <c r="F56" s="5">
        <v>407008.89188999997</v>
      </c>
      <c r="G56" s="5">
        <v>1265259.0516600001</v>
      </c>
      <c r="H56" s="5">
        <v>87462.982359999995</v>
      </c>
      <c r="I56" s="5">
        <v>5477.3207300000004</v>
      </c>
    </row>
    <row r="57" spans="1:9" ht="13.5" customHeight="1" x14ac:dyDescent="0.45">
      <c r="A57" s="8" t="s">
        <v>102</v>
      </c>
    </row>
    <row r="59" spans="1:9" x14ac:dyDescent="0.45">
      <c r="C59" s="9"/>
      <c r="D59" s="9"/>
      <c r="E59" s="9"/>
      <c r="F59" s="9"/>
      <c r="G59" s="9"/>
      <c r="H59" s="9"/>
      <c r="I59" s="9"/>
    </row>
  </sheetData>
  <mergeCells count="3">
    <mergeCell ref="A2:I6"/>
    <mergeCell ref="A7:I7"/>
    <mergeCell ref="A8:B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I58"/>
  <sheetViews>
    <sheetView topLeftCell="A34" workbookViewId="0">
      <selection activeCell="D19" sqref="D19"/>
    </sheetView>
  </sheetViews>
  <sheetFormatPr baseColWidth="10" defaultColWidth="11.3984375" defaultRowHeight="14.25" x14ac:dyDescent="0.45"/>
  <cols>
    <col min="1" max="1" width="3.59765625" customWidth="1"/>
    <col min="2" max="2" width="43.265625" bestFit="1" customWidth="1"/>
    <col min="3" max="3" width="12.59765625" bestFit="1" customWidth="1"/>
    <col min="4" max="4" width="12.59765625" customWidth="1"/>
    <col min="5" max="5" width="11.59765625" bestFit="1" customWidth="1"/>
    <col min="6" max="6" width="11" bestFit="1" customWidth="1"/>
    <col min="7" max="7" width="10.3984375" bestFit="1" customWidth="1"/>
    <col min="8" max="8" width="8" bestFit="1" customWidth="1"/>
    <col min="9" max="9" width="8.265625" bestFit="1" customWidth="1"/>
    <col min="10" max="10" width="12" bestFit="1" customWidth="1"/>
  </cols>
  <sheetData>
    <row r="2" spans="1:9" x14ac:dyDescent="0.45">
      <c r="A2" s="131" t="s">
        <v>116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899999999999999" thickBot="1" x14ac:dyDescent="0.5">
      <c r="A8" s="133" t="s">
        <v>0</v>
      </c>
      <c r="B8" s="134"/>
      <c r="C8" s="1" t="s">
        <v>1</v>
      </c>
      <c r="D8" s="10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5">
        <v>3797990.0879899999</v>
      </c>
      <c r="D9" s="5">
        <v>547241.48047000007</v>
      </c>
      <c r="E9" s="5">
        <v>14.408712708347673</v>
      </c>
      <c r="F9" s="5">
        <v>100685.01214000001</v>
      </c>
      <c r="G9" s="5">
        <v>446425.24941000005</v>
      </c>
      <c r="H9" s="5">
        <v>87.892020000000002</v>
      </c>
      <c r="I9" s="5">
        <v>43.326900000000002</v>
      </c>
    </row>
    <row r="10" spans="1:9" ht="13.5" customHeight="1" thickBot="1" x14ac:dyDescent="0.5">
      <c r="A10" s="2" t="s">
        <v>10</v>
      </c>
      <c r="B10" s="2" t="s">
        <v>11</v>
      </c>
      <c r="C10" s="5">
        <v>4803933.25361</v>
      </c>
      <c r="D10" s="5">
        <v>321611.11610000004</v>
      </c>
      <c r="E10" s="5">
        <v>6.6947457244190423</v>
      </c>
      <c r="F10" s="5">
        <v>78471.534620000006</v>
      </c>
      <c r="G10" s="5">
        <v>236797.04549000002</v>
      </c>
      <c r="H10" s="5">
        <v>4945.1455299999998</v>
      </c>
      <c r="I10" s="5">
        <v>1397.3904600000001</v>
      </c>
    </row>
    <row r="11" spans="1:9" ht="13.5" customHeight="1" thickBot="1" x14ac:dyDescent="0.5">
      <c r="A11" s="2" t="s">
        <v>12</v>
      </c>
      <c r="B11" s="2" t="s">
        <v>13</v>
      </c>
      <c r="C11" s="7">
        <v>2654939.1727199997</v>
      </c>
      <c r="D11" s="5">
        <v>217609.68470000001</v>
      </c>
      <c r="E11" s="5">
        <v>8.1964094294882734</v>
      </c>
      <c r="F11" s="5">
        <v>49287.544170000001</v>
      </c>
      <c r="G11" s="5">
        <v>153013.38868999999</v>
      </c>
      <c r="H11" s="5">
        <v>14603.147300000001</v>
      </c>
      <c r="I11" s="6">
        <v>705.60454000000004</v>
      </c>
    </row>
    <row r="12" spans="1:9" ht="13.5" customHeight="1" thickBot="1" x14ac:dyDescent="0.5">
      <c r="A12" s="2" t="s">
        <v>14</v>
      </c>
      <c r="B12" s="2" t="s">
        <v>15</v>
      </c>
      <c r="C12" s="7">
        <v>1292050.80278</v>
      </c>
      <c r="D12" s="5">
        <v>144416.32319999998</v>
      </c>
      <c r="E12" s="5">
        <v>11.177294490996111</v>
      </c>
      <c r="F12" s="5">
        <v>53711.281840000003</v>
      </c>
      <c r="G12" s="5">
        <v>90505.018859999996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2" t="s">
        <v>17</v>
      </c>
      <c r="C13" s="7">
        <v>7059218.1024899995</v>
      </c>
      <c r="D13" s="5">
        <v>139771.40460000001</v>
      </c>
      <c r="E13" s="5">
        <v>1.9799842216335319</v>
      </c>
      <c r="F13" s="5">
        <v>25270.7405</v>
      </c>
      <c r="G13" s="5">
        <v>103809.72390000001</v>
      </c>
      <c r="H13" s="5">
        <v>10574.83008</v>
      </c>
      <c r="I13" s="6">
        <v>116.11011999999999</v>
      </c>
    </row>
    <row r="14" spans="1:9" ht="13.5" customHeight="1" thickBot="1" x14ac:dyDescent="0.5">
      <c r="A14" s="2" t="s">
        <v>18</v>
      </c>
      <c r="B14" s="2" t="s">
        <v>19</v>
      </c>
      <c r="C14" s="7">
        <v>2143384.1310100001</v>
      </c>
      <c r="D14" s="5">
        <v>84025.671660000007</v>
      </c>
      <c r="E14" s="5">
        <v>3.9202339162791899</v>
      </c>
      <c r="F14" s="5">
        <v>6124.8626199999999</v>
      </c>
      <c r="G14" s="5">
        <v>77900.809040000007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9948010.6192300003</v>
      </c>
      <c r="D15" s="5">
        <v>51746.315209999993</v>
      </c>
      <c r="E15" s="5">
        <v>0.52016747056915869</v>
      </c>
      <c r="F15" s="5">
        <v>22563.520419999997</v>
      </c>
      <c r="G15" s="5">
        <v>27243.342439999997</v>
      </c>
      <c r="H15" s="5">
        <v>296.76096000000001</v>
      </c>
      <c r="I15" s="6">
        <v>1642.69139</v>
      </c>
    </row>
    <row r="16" spans="1:9" ht="13.5" customHeight="1" thickBot="1" x14ac:dyDescent="0.5">
      <c r="A16" s="2" t="s">
        <v>22</v>
      </c>
      <c r="B16" s="2" t="s">
        <v>105</v>
      </c>
      <c r="C16" s="7">
        <v>254203.48011999999</v>
      </c>
      <c r="D16" s="5">
        <v>45673.889059999994</v>
      </c>
      <c r="E16" s="5">
        <v>17.967452309637562</v>
      </c>
      <c r="F16" s="5">
        <v>11175.018129999999</v>
      </c>
      <c r="G16" s="5">
        <v>34498.870929999997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224768.2959</v>
      </c>
      <c r="D17" s="5">
        <v>34006.672409999999</v>
      </c>
      <c r="E17" s="5">
        <v>15.129657087016247</v>
      </c>
      <c r="F17" s="5">
        <v>3343.81457</v>
      </c>
      <c r="G17" s="5">
        <v>22438.846550000002</v>
      </c>
      <c r="H17" s="5">
        <v>8224.0112900000004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3537048.6079699998</v>
      </c>
      <c r="D18" s="5">
        <v>33092.306049999999</v>
      </c>
      <c r="E18" s="5">
        <v>0.93559093237885971</v>
      </c>
      <c r="F18" s="5">
        <v>10272.893029999999</v>
      </c>
      <c r="G18" s="5">
        <v>16890.910039999999</v>
      </c>
      <c r="H18" s="5">
        <v>5928.5029800000002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850151.34696</v>
      </c>
      <c r="D19" s="5">
        <v>27827.836439999999</v>
      </c>
      <c r="E19" s="5">
        <v>3.2732802858582439</v>
      </c>
      <c r="F19" s="5">
        <v>8153.1226599999991</v>
      </c>
      <c r="G19" s="5">
        <v>11222.98365</v>
      </c>
      <c r="H19" s="5">
        <v>8451.7301299999981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350991.25307999999</v>
      </c>
      <c r="D20" s="5">
        <v>25494.907829999996</v>
      </c>
      <c r="E20" s="5">
        <v>7.263687515366386</v>
      </c>
      <c r="F20" s="5">
        <v>2862.3445699999997</v>
      </c>
      <c r="G20" s="5">
        <v>3000</v>
      </c>
      <c r="H20" s="5">
        <v>19632.563259999999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691418.87640999991</v>
      </c>
      <c r="D21" s="5">
        <v>20776.538760000003</v>
      </c>
      <c r="E21" s="5">
        <v>3.0049134423226045</v>
      </c>
      <c r="F21" s="5">
        <v>10222.15439</v>
      </c>
      <c r="G21" s="5">
        <v>9229.3843700000016</v>
      </c>
      <c r="H21" s="5">
        <v>0</v>
      </c>
      <c r="I21" s="6">
        <v>1325</v>
      </c>
    </row>
    <row r="22" spans="1:9" ht="13.5" customHeight="1" thickBot="1" x14ac:dyDescent="0.5">
      <c r="A22" s="2" t="s">
        <v>33</v>
      </c>
      <c r="B22" s="2" t="s">
        <v>34</v>
      </c>
      <c r="C22" s="7">
        <v>460333.02636000002</v>
      </c>
      <c r="D22" s="5">
        <v>12001.144980000001</v>
      </c>
      <c r="E22" s="5">
        <v>2.6070571288132158</v>
      </c>
      <c r="F22" s="5">
        <v>7002.14498</v>
      </c>
      <c r="G22" s="5">
        <v>4999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430983.81176000001</v>
      </c>
      <c r="D23" s="5">
        <v>9112.8605700000007</v>
      </c>
      <c r="E23" s="5">
        <v>2.1144322179494384</v>
      </c>
      <c r="F23" s="5">
        <v>9112.8605700000007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1157299.9230299999</v>
      </c>
      <c r="D24" s="5">
        <v>8321.9761900000012</v>
      </c>
      <c r="E24" s="5">
        <v>0.71908552177310359</v>
      </c>
      <c r="F24" s="5">
        <v>1201.7001499999999</v>
      </c>
      <c r="G24" s="5">
        <v>7120.2760400000006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1285547.83819</v>
      </c>
      <c r="D25" s="5">
        <v>6625</v>
      </c>
      <c r="E25" s="5">
        <v>0.51534449385623293</v>
      </c>
      <c r="F25" s="5">
        <v>0</v>
      </c>
      <c r="G25" s="5">
        <v>0</v>
      </c>
      <c r="H25" s="5">
        <v>6625</v>
      </c>
      <c r="I25" s="6">
        <v>0</v>
      </c>
    </row>
    <row r="26" spans="1:9" ht="13.5" customHeight="1" thickBot="1" x14ac:dyDescent="0.5">
      <c r="A26" s="2" t="s">
        <v>41</v>
      </c>
      <c r="B26" s="2" t="s">
        <v>42</v>
      </c>
      <c r="C26" s="7">
        <v>188657.38913999998</v>
      </c>
      <c r="D26" s="5">
        <v>6197.0628099999994</v>
      </c>
      <c r="E26" s="5">
        <v>3.2848237952669042</v>
      </c>
      <c r="F26" s="5">
        <v>3884.8495899999998</v>
      </c>
      <c r="G26" s="5">
        <v>2104.1808900000001</v>
      </c>
      <c r="H26" s="5">
        <v>208.03232999999997</v>
      </c>
      <c r="I26" s="6">
        <v>0</v>
      </c>
    </row>
    <row r="27" spans="1:9" ht="13.5" customHeight="1" thickBot="1" x14ac:dyDescent="0.5">
      <c r="A27" s="2" t="s">
        <v>43</v>
      </c>
      <c r="B27" s="2" t="s">
        <v>52</v>
      </c>
      <c r="C27" s="7">
        <v>373536.84417</v>
      </c>
      <c r="D27" s="5">
        <v>5507.5604199999998</v>
      </c>
      <c r="E27" s="5">
        <v>1.4744356563374132</v>
      </c>
      <c r="F27" s="5">
        <v>2507.5604199999998</v>
      </c>
      <c r="G27" s="5">
        <v>3000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44</v>
      </c>
      <c r="C28" s="7">
        <v>75401.41906</v>
      </c>
      <c r="D28" s="5">
        <v>4455.64581</v>
      </c>
      <c r="E28" s="5">
        <v>5.9092333613170593</v>
      </c>
      <c r="F28" s="5">
        <v>400.20062000000001</v>
      </c>
      <c r="G28" s="5">
        <v>4055.4451899999999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2" t="s">
        <v>46</v>
      </c>
      <c r="C29" s="7">
        <v>273450.29551999999</v>
      </c>
      <c r="D29" s="5">
        <v>3600</v>
      </c>
      <c r="E29" s="5">
        <v>1.3165098224356091</v>
      </c>
      <c r="F29" s="5">
        <v>0</v>
      </c>
      <c r="G29" s="5">
        <v>0</v>
      </c>
      <c r="H29" s="5">
        <v>3600</v>
      </c>
      <c r="I29" s="6">
        <v>0</v>
      </c>
    </row>
    <row r="30" spans="1:9" ht="13.5" customHeight="1" thickBot="1" x14ac:dyDescent="0.5">
      <c r="A30" s="2" t="s">
        <v>49</v>
      </c>
      <c r="B30" s="2" t="s">
        <v>48</v>
      </c>
      <c r="C30" s="7">
        <v>357228.33802999998</v>
      </c>
      <c r="D30" s="5">
        <v>3327.4255700000003</v>
      </c>
      <c r="E30" s="5">
        <v>0.93145621882902341</v>
      </c>
      <c r="F30" s="5">
        <v>282.84535</v>
      </c>
      <c r="G30" s="5">
        <v>0</v>
      </c>
      <c r="H30" s="5">
        <v>3044.5802200000003</v>
      </c>
      <c r="I30" s="6">
        <v>0</v>
      </c>
    </row>
    <row r="31" spans="1:9" ht="13.5" customHeight="1" thickBot="1" x14ac:dyDescent="0.5">
      <c r="A31" s="2" t="s">
        <v>51</v>
      </c>
      <c r="B31" s="2" t="s">
        <v>85</v>
      </c>
      <c r="C31" s="7">
        <v>68196.993799999997</v>
      </c>
      <c r="D31" s="5">
        <v>3305</v>
      </c>
      <c r="E31" s="5">
        <v>4.8462546746452038</v>
      </c>
      <c r="F31" s="5">
        <v>0</v>
      </c>
      <c r="G31" s="5">
        <v>0</v>
      </c>
      <c r="H31" s="5">
        <v>3305</v>
      </c>
      <c r="I31" s="6">
        <v>0</v>
      </c>
    </row>
    <row r="32" spans="1:9" ht="13.5" customHeight="1" thickBot="1" x14ac:dyDescent="0.5">
      <c r="A32" s="2" t="s">
        <v>53</v>
      </c>
      <c r="B32" s="2" t="s">
        <v>72</v>
      </c>
      <c r="C32" s="7">
        <v>10152.487570000001</v>
      </c>
      <c r="D32" s="5">
        <v>2000</v>
      </c>
      <c r="E32" s="5">
        <v>19.699605502693558</v>
      </c>
      <c r="F32" s="5">
        <v>0</v>
      </c>
      <c r="G32" s="5">
        <v>0</v>
      </c>
      <c r="H32" s="5">
        <v>2000</v>
      </c>
      <c r="I32" s="6">
        <v>0</v>
      </c>
    </row>
    <row r="33" spans="1:9" ht="13.5" customHeight="1" thickBot="1" x14ac:dyDescent="0.5">
      <c r="A33" s="2" t="s">
        <v>55</v>
      </c>
      <c r="B33" s="2" t="s">
        <v>58</v>
      </c>
      <c r="C33" s="7">
        <v>726287.74123000004</v>
      </c>
      <c r="D33" s="5">
        <v>1709.4965500000001</v>
      </c>
      <c r="E33" s="5">
        <v>0.23537455652285871</v>
      </c>
      <c r="F33" s="5">
        <v>0</v>
      </c>
      <c r="G33" s="5">
        <v>1709.4965500000001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108</v>
      </c>
      <c r="C34" s="7">
        <v>52260.834459999998</v>
      </c>
      <c r="D34" s="5">
        <v>1102.91911</v>
      </c>
      <c r="E34" s="5">
        <v>2.1104123602239167</v>
      </c>
      <c r="F34" s="5">
        <v>1102.91911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62</v>
      </c>
      <c r="C35" s="7">
        <v>2723771.9999299999</v>
      </c>
      <c r="D35" s="5">
        <v>978.94993999999997</v>
      </c>
      <c r="E35" s="5">
        <v>3.5940964956874467E-2</v>
      </c>
      <c r="F35" s="5">
        <v>0</v>
      </c>
      <c r="G35" s="5">
        <v>861.24941999999999</v>
      </c>
      <c r="H35" s="5">
        <v>117.70052</v>
      </c>
      <c r="I35" s="6">
        <v>0</v>
      </c>
    </row>
    <row r="36" spans="1:9" ht="13.5" customHeight="1" thickBot="1" x14ac:dyDescent="0.5">
      <c r="A36" s="2" t="s">
        <v>61</v>
      </c>
      <c r="B36" s="2" t="s">
        <v>56</v>
      </c>
      <c r="C36" s="7">
        <v>2592361.1533300001</v>
      </c>
      <c r="D36" s="5">
        <v>256.24311999999998</v>
      </c>
      <c r="E36" s="5">
        <v>9.8845455877490142E-3</v>
      </c>
      <c r="F36" s="5">
        <v>0</v>
      </c>
      <c r="G36" s="5">
        <v>0</v>
      </c>
      <c r="H36" s="5">
        <v>256.24311999999998</v>
      </c>
      <c r="I36" s="6">
        <v>0</v>
      </c>
    </row>
    <row r="37" spans="1:9" ht="13.5" customHeight="1" thickBot="1" x14ac:dyDescent="0.5">
      <c r="A37" s="2" t="s">
        <v>63</v>
      </c>
      <c r="B37" s="2" t="s">
        <v>60</v>
      </c>
      <c r="C37" s="7">
        <v>12570.816150000001</v>
      </c>
      <c r="D37" s="5">
        <v>104.35544000000002</v>
      </c>
      <c r="E37" s="5">
        <v>0.83014053148808487</v>
      </c>
      <c r="F37" s="5">
        <v>34.127480000000006</v>
      </c>
      <c r="G37" s="5">
        <v>70.22796000000001</v>
      </c>
      <c r="H37" s="5">
        <v>0</v>
      </c>
      <c r="I37" s="6">
        <v>0</v>
      </c>
    </row>
    <row r="38" spans="1:9" ht="13.5" customHeight="1" thickBot="1" x14ac:dyDescent="0.5">
      <c r="A38" s="2" t="s">
        <v>65</v>
      </c>
      <c r="B38" s="2" t="s">
        <v>87</v>
      </c>
      <c r="C38" s="7">
        <v>235347.0846</v>
      </c>
      <c r="D38" s="5">
        <v>31.290950000000002</v>
      </c>
      <c r="E38" s="5">
        <v>1.3295660769787162E-2</v>
      </c>
      <c r="F38" s="5">
        <v>0</v>
      </c>
      <c r="G38" s="5">
        <v>0</v>
      </c>
      <c r="H38" s="5">
        <v>31.290950000000002</v>
      </c>
      <c r="I38" s="6">
        <v>0</v>
      </c>
    </row>
    <row r="39" spans="1:9" ht="13.5" customHeight="1" thickBot="1" x14ac:dyDescent="0.5">
      <c r="A39" s="2" t="s">
        <v>67</v>
      </c>
      <c r="B39" s="2" t="s">
        <v>70</v>
      </c>
      <c r="C39" s="7">
        <v>96803.816819999993</v>
      </c>
      <c r="D39" s="5">
        <v>24.587209999999999</v>
      </c>
      <c r="E39" s="5">
        <v>2.5399008848709156E-2</v>
      </c>
      <c r="F39" s="5">
        <v>0</v>
      </c>
      <c r="G39" s="5">
        <v>19.273109999999999</v>
      </c>
      <c r="H39" s="5">
        <v>5.3141000000000007</v>
      </c>
      <c r="I39" s="6">
        <v>0</v>
      </c>
    </row>
    <row r="40" spans="1:9" ht="13.5" customHeight="1" thickBot="1" x14ac:dyDescent="0.5">
      <c r="A40" s="2" t="s">
        <v>69</v>
      </c>
      <c r="B40" s="2" t="s">
        <v>100</v>
      </c>
      <c r="C40" s="7">
        <v>423065.4204</v>
      </c>
      <c r="D40" s="5">
        <v>0.59314999999999996</v>
      </c>
      <c r="E40" s="5">
        <v>1.4020290276600445E-4</v>
      </c>
      <c r="F40" s="5">
        <v>0</v>
      </c>
      <c r="G40" s="5">
        <v>0.59314999999999996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68</v>
      </c>
      <c r="C41" s="7">
        <v>542881.44260000007</v>
      </c>
      <c r="D41" s="5">
        <v>3.5029999999999999E-2</v>
      </c>
      <c r="E41" s="5">
        <v>6.4526059008818279E-6</v>
      </c>
      <c r="F41" s="5">
        <v>0</v>
      </c>
      <c r="G41" s="5">
        <v>3.5029999999999999E-2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75</v>
      </c>
      <c r="C42" s="7">
        <v>395117.82032999996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66</v>
      </c>
      <c r="C43" s="7">
        <v>227290.37080999999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77</v>
      </c>
      <c r="C44" s="7">
        <v>183472.10574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79</v>
      </c>
      <c r="C45" s="7">
        <v>94749.756629999989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81</v>
      </c>
      <c r="C46" s="7">
        <v>43066.03645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83</v>
      </c>
      <c r="C47" s="7">
        <v>25583.397200000003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64</v>
      </c>
      <c r="C48" s="7">
        <v>247698.17474000002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422037.54314999998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9923.8987099999995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64829.477930000001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8484.1709499999997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125750.45606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19294.093280000001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42711.255109999998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2" t="s">
        <v>115</v>
      </c>
      <c r="C56" s="5">
        <v>51604255.263510004</v>
      </c>
      <c r="D56" s="5">
        <v>1761956.2933400001</v>
      </c>
      <c r="E56" s="5">
        <v>3.4143624093455345</v>
      </c>
      <c r="F56" s="5">
        <v>407673.05193000002</v>
      </c>
      <c r="G56" s="5">
        <v>1256915.3507100001</v>
      </c>
      <c r="H56" s="5">
        <v>91937.744790000012</v>
      </c>
      <c r="I56" s="5">
        <v>5430.1459100000002</v>
      </c>
    </row>
    <row r="57" spans="1:9" ht="13.5" customHeight="1" x14ac:dyDescent="0.45">
      <c r="A57" s="8" t="s">
        <v>102</v>
      </c>
    </row>
    <row r="58" spans="1:9" x14ac:dyDescent="0.45">
      <c r="C58" s="9"/>
      <c r="D58" s="9"/>
      <c r="E58" s="9"/>
      <c r="F58" s="9"/>
      <c r="G58" s="9"/>
      <c r="H58" s="9"/>
      <c r="I58" s="9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8:B8"/>
  </mergeCells>
  <pageMargins left="0.7" right="0.7" top="0.75" bottom="0.75" header="0.3" footer="0.3"/>
  <pageSetup orientation="landscape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I61"/>
  <sheetViews>
    <sheetView workbookViewId="0">
      <selection activeCell="B9" sqref="B9:B55"/>
    </sheetView>
  </sheetViews>
  <sheetFormatPr baseColWidth="10" defaultColWidth="11.3984375" defaultRowHeight="14.25" x14ac:dyDescent="0.45"/>
  <cols>
    <col min="1" max="1" width="3.59765625" customWidth="1"/>
    <col min="2" max="2" width="43.265625" bestFit="1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117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899999999999999" thickBot="1" x14ac:dyDescent="0.5">
      <c r="A8" s="133" t="s">
        <v>0</v>
      </c>
      <c r="B8" s="134"/>
      <c r="C8" s="1" t="s">
        <v>1</v>
      </c>
      <c r="D8" s="10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5">
        <v>3817034.3617800004</v>
      </c>
      <c r="D9" s="5">
        <v>548126.56394000002</v>
      </c>
      <c r="E9" s="5">
        <v>14.360011254506805</v>
      </c>
      <c r="F9" s="5">
        <v>102152.58461000001</v>
      </c>
      <c r="G9" s="5">
        <v>445843.36537000001</v>
      </c>
      <c r="H9" s="5">
        <v>87.287059999999997</v>
      </c>
      <c r="I9" s="5">
        <v>43.326900000000002</v>
      </c>
    </row>
    <row r="10" spans="1:9" ht="13.5" customHeight="1" thickBot="1" x14ac:dyDescent="0.5">
      <c r="A10" s="2" t="s">
        <v>10</v>
      </c>
      <c r="B10" s="2" t="s">
        <v>11</v>
      </c>
      <c r="C10" s="5">
        <v>4804601.1256499998</v>
      </c>
      <c r="D10" s="5">
        <v>320007.13693000004</v>
      </c>
      <c r="E10" s="5">
        <v>6.6604308778433134</v>
      </c>
      <c r="F10" s="5">
        <v>78130.084730000002</v>
      </c>
      <c r="G10" s="5">
        <v>235578.70521000001</v>
      </c>
      <c r="H10" s="5">
        <v>4895.9696199999998</v>
      </c>
      <c r="I10" s="5">
        <v>1402.3773700000002</v>
      </c>
    </row>
    <row r="11" spans="1:9" ht="13.5" customHeight="1" thickBot="1" x14ac:dyDescent="0.5">
      <c r="A11" s="2" t="s">
        <v>12</v>
      </c>
      <c r="B11" s="2" t="s">
        <v>13</v>
      </c>
      <c r="C11" s="7">
        <v>2679453.7782700001</v>
      </c>
      <c r="D11" s="5">
        <v>218677.51356999998</v>
      </c>
      <c r="E11" s="5">
        <v>8.1612720974492792</v>
      </c>
      <c r="F11" s="5">
        <v>49015.831620000004</v>
      </c>
      <c r="G11" s="5">
        <v>155923.08517999999</v>
      </c>
      <c r="H11" s="5">
        <v>13032.834429999999</v>
      </c>
      <c r="I11" s="6">
        <v>705.76233999999999</v>
      </c>
    </row>
    <row r="12" spans="1:9" ht="13.5" customHeight="1" thickBot="1" x14ac:dyDescent="0.5">
      <c r="A12" s="2" t="s">
        <v>14</v>
      </c>
      <c r="B12" s="2" t="s">
        <v>15</v>
      </c>
      <c r="C12" s="7">
        <v>1297329.3061500001</v>
      </c>
      <c r="D12" s="5">
        <v>147621.06355999998</v>
      </c>
      <c r="E12" s="5">
        <v>11.378842893643206</v>
      </c>
      <c r="F12" s="5">
        <v>54871.953479999996</v>
      </c>
      <c r="G12" s="5">
        <v>92549.087579999992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2" t="s">
        <v>17</v>
      </c>
      <c r="C13" s="7">
        <v>7022655.93506</v>
      </c>
      <c r="D13" s="5">
        <v>143070.51630999998</v>
      </c>
      <c r="E13" s="5">
        <v>2.0372707652632225</v>
      </c>
      <c r="F13" s="5">
        <v>26087.878940000002</v>
      </c>
      <c r="G13" s="5">
        <v>106543.31813</v>
      </c>
      <c r="H13" s="5">
        <v>10291.34751</v>
      </c>
      <c r="I13" s="6">
        <v>147.97173000000001</v>
      </c>
    </row>
    <row r="14" spans="1:9" ht="13.5" customHeight="1" thickBot="1" x14ac:dyDescent="0.5">
      <c r="A14" s="2" t="s">
        <v>18</v>
      </c>
      <c r="B14" s="2" t="s">
        <v>19</v>
      </c>
      <c r="C14" s="7">
        <v>2159483.2111300002</v>
      </c>
      <c r="D14" s="5">
        <v>80158.111470000003</v>
      </c>
      <c r="E14" s="5">
        <v>3.711911769300368</v>
      </c>
      <c r="F14" s="5">
        <v>5605.5723600000001</v>
      </c>
      <c r="G14" s="5">
        <v>74552.539109999998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10024232.093120001</v>
      </c>
      <c r="D15" s="5">
        <v>51874.50389</v>
      </c>
      <c r="E15" s="5">
        <v>0.51749104976932225</v>
      </c>
      <c r="F15" s="5">
        <v>22191.750619999999</v>
      </c>
      <c r="G15" s="5">
        <v>27747.207190000001</v>
      </c>
      <c r="H15" s="5">
        <v>298.09224999999998</v>
      </c>
      <c r="I15" s="6">
        <v>1637.4538300000002</v>
      </c>
    </row>
    <row r="16" spans="1:9" ht="13.5" customHeight="1" thickBot="1" x14ac:dyDescent="0.5">
      <c r="A16" s="2" t="s">
        <v>22</v>
      </c>
      <c r="B16" s="2" t="s">
        <v>105</v>
      </c>
      <c r="C16" s="7">
        <v>251614.05446000001</v>
      </c>
      <c r="D16" s="5">
        <v>46692.870090000004</v>
      </c>
      <c r="E16" s="5">
        <v>18.557337820500379</v>
      </c>
      <c r="F16" s="5">
        <v>11235.24561</v>
      </c>
      <c r="G16" s="5">
        <v>35457.624480000006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21</v>
      </c>
      <c r="C17" s="7">
        <v>3625783.7258099997</v>
      </c>
      <c r="D17" s="5">
        <v>34706.663400000005</v>
      </c>
      <c r="E17" s="5">
        <v>0.95721824644260989</v>
      </c>
      <c r="F17" s="5">
        <v>12338.178940000002</v>
      </c>
      <c r="G17" s="5">
        <v>16559.118190000001</v>
      </c>
      <c r="H17" s="5">
        <v>5809.3662700000014</v>
      </c>
      <c r="I17" s="6">
        <v>0</v>
      </c>
    </row>
    <row r="18" spans="1:9" ht="13.5" customHeight="1" thickBot="1" x14ac:dyDescent="0.5">
      <c r="A18" s="2" t="s">
        <v>26</v>
      </c>
      <c r="B18" s="2" t="s">
        <v>25</v>
      </c>
      <c r="C18" s="7">
        <v>223317.95916</v>
      </c>
      <c r="D18" s="5">
        <v>34608.213920000002</v>
      </c>
      <c r="E18" s="5">
        <v>15.497282014477104</v>
      </c>
      <c r="F18" s="5">
        <v>3225.2812799999997</v>
      </c>
      <c r="G18" s="5">
        <v>23523.975440000002</v>
      </c>
      <c r="H18" s="5">
        <v>7858.9571999999998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848054.09932000004</v>
      </c>
      <c r="D19" s="5">
        <v>29036.30085</v>
      </c>
      <c r="E19" s="5">
        <v>3.4238736506647793</v>
      </c>
      <c r="F19" s="5">
        <v>7658.2855499999996</v>
      </c>
      <c r="G19" s="5">
        <v>12889.39208</v>
      </c>
      <c r="H19" s="5">
        <v>8488.6232200000013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357767.22311999998</v>
      </c>
      <c r="D20" s="5">
        <v>25522.98833</v>
      </c>
      <c r="E20" s="5">
        <v>7.133964958393979</v>
      </c>
      <c r="F20" s="5">
        <v>2862.3445699999997</v>
      </c>
      <c r="G20" s="5">
        <v>3000</v>
      </c>
      <c r="H20" s="5">
        <v>19660.643759999999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687886.73003999994</v>
      </c>
      <c r="D21" s="5">
        <v>21390.507460000001</v>
      </c>
      <c r="E21" s="5">
        <v>3.1095973400673342</v>
      </c>
      <c r="F21" s="5">
        <v>10424.06702</v>
      </c>
      <c r="G21" s="5">
        <v>9641.4404400000021</v>
      </c>
      <c r="H21" s="5">
        <v>0</v>
      </c>
      <c r="I21" s="6">
        <v>1325</v>
      </c>
    </row>
    <row r="22" spans="1:9" ht="13.5" customHeight="1" thickBot="1" x14ac:dyDescent="0.5">
      <c r="A22" s="2" t="s">
        <v>33</v>
      </c>
      <c r="B22" s="2" t="s">
        <v>34</v>
      </c>
      <c r="C22" s="7">
        <v>441784.30702000001</v>
      </c>
      <c r="D22" s="5">
        <v>11228.69916</v>
      </c>
      <c r="E22" s="5">
        <v>2.5416699917979808</v>
      </c>
      <c r="F22" s="5">
        <v>6979.7293300000001</v>
      </c>
      <c r="G22" s="5">
        <v>4248.96983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38</v>
      </c>
      <c r="C23" s="7">
        <v>1155663.44527</v>
      </c>
      <c r="D23" s="5">
        <v>8626.2111100000002</v>
      </c>
      <c r="E23" s="5">
        <v>0.74642934716903164</v>
      </c>
      <c r="F23" s="5">
        <v>1214.3965499999999</v>
      </c>
      <c r="G23" s="5">
        <v>7411.8145599999998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36</v>
      </c>
      <c r="C24" s="7">
        <v>433083.05839999998</v>
      </c>
      <c r="D24" s="5">
        <v>8573.4430700000012</v>
      </c>
      <c r="E24" s="5">
        <v>1.9796302126603809</v>
      </c>
      <c r="F24" s="5">
        <v>8573.4163200000003</v>
      </c>
      <c r="G24" s="5">
        <v>0</v>
      </c>
      <c r="H24" s="5">
        <v>0</v>
      </c>
      <c r="I24" s="6">
        <v>2.6749999999999999E-2</v>
      </c>
    </row>
    <row r="25" spans="1:9" ht="13.5" customHeight="1" thickBot="1" x14ac:dyDescent="0.5">
      <c r="A25" s="2" t="s">
        <v>39</v>
      </c>
      <c r="B25" s="2" t="s">
        <v>40</v>
      </c>
      <c r="C25" s="7">
        <v>1292294.99441</v>
      </c>
      <c r="D25" s="5">
        <v>8163.8111600000002</v>
      </c>
      <c r="E25" s="5">
        <v>0.63172968983967981</v>
      </c>
      <c r="F25" s="5">
        <v>0</v>
      </c>
      <c r="G25" s="5">
        <v>1966</v>
      </c>
      <c r="H25" s="5">
        <v>6197.8111600000002</v>
      </c>
      <c r="I25" s="6">
        <v>0</v>
      </c>
    </row>
    <row r="26" spans="1:9" ht="13.5" customHeight="1" thickBot="1" x14ac:dyDescent="0.5">
      <c r="A26" s="2" t="s">
        <v>41</v>
      </c>
      <c r="B26" s="2" t="s">
        <v>42</v>
      </c>
      <c r="C26" s="7">
        <v>189191.92190000002</v>
      </c>
      <c r="D26" s="5">
        <v>6055.5835200000001</v>
      </c>
      <c r="E26" s="5">
        <v>3.2007621991391164</v>
      </c>
      <c r="F26" s="5">
        <v>3782.08257</v>
      </c>
      <c r="G26" s="5">
        <v>2000.1806399999998</v>
      </c>
      <c r="H26" s="5">
        <v>273.32031000000001</v>
      </c>
      <c r="I26" s="6">
        <v>0</v>
      </c>
    </row>
    <row r="27" spans="1:9" ht="13.5" customHeight="1" thickBot="1" x14ac:dyDescent="0.5">
      <c r="A27" s="2" t="s">
        <v>43</v>
      </c>
      <c r="B27" s="2" t="s">
        <v>52</v>
      </c>
      <c r="C27" s="7">
        <v>377897.92241</v>
      </c>
      <c r="D27" s="5">
        <v>5507.5604199999998</v>
      </c>
      <c r="E27" s="5">
        <v>1.4574201373948219</v>
      </c>
      <c r="F27" s="5">
        <v>2507.5604199999998</v>
      </c>
      <c r="G27" s="5">
        <v>3000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44</v>
      </c>
      <c r="C28" s="7">
        <v>74620.936600000001</v>
      </c>
      <c r="D28" s="5">
        <v>4443.1064900000001</v>
      </c>
      <c r="E28" s="5">
        <v>5.9542357580111105</v>
      </c>
      <c r="F28" s="5">
        <v>400.20062000000001</v>
      </c>
      <c r="G28" s="5">
        <v>4042.90587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2" t="s">
        <v>46</v>
      </c>
      <c r="C29" s="7">
        <v>274612.23819999996</v>
      </c>
      <c r="D29" s="5">
        <v>3600</v>
      </c>
      <c r="E29" s="5">
        <v>1.3109393898818602</v>
      </c>
      <c r="F29" s="5">
        <v>0</v>
      </c>
      <c r="G29" s="5">
        <v>0</v>
      </c>
      <c r="H29" s="5">
        <v>3600</v>
      </c>
      <c r="I29" s="6">
        <v>0</v>
      </c>
    </row>
    <row r="30" spans="1:9" ht="13.5" customHeight="1" thickBot="1" x14ac:dyDescent="0.5">
      <c r="A30" s="2" t="s">
        <v>49</v>
      </c>
      <c r="B30" s="2" t="s">
        <v>48</v>
      </c>
      <c r="C30" s="7">
        <v>357228.33802999998</v>
      </c>
      <c r="D30" s="5">
        <v>3327.4255700000003</v>
      </c>
      <c r="E30" s="5">
        <v>0.93145621882902341</v>
      </c>
      <c r="F30" s="5">
        <v>282.84535</v>
      </c>
      <c r="G30" s="5">
        <v>0</v>
      </c>
      <c r="H30" s="5">
        <v>3044.5802200000003</v>
      </c>
      <c r="I30" s="6">
        <v>0</v>
      </c>
    </row>
    <row r="31" spans="1:9" ht="13.5" customHeight="1" thickBot="1" x14ac:dyDescent="0.5">
      <c r="A31" s="2" t="s">
        <v>51</v>
      </c>
      <c r="B31" s="2" t="s">
        <v>85</v>
      </c>
      <c r="C31" s="7">
        <v>71014.283439999999</v>
      </c>
      <c r="D31" s="5">
        <v>3305</v>
      </c>
      <c r="E31" s="5">
        <v>4.6539933093775367</v>
      </c>
      <c r="F31" s="5">
        <v>0</v>
      </c>
      <c r="G31" s="5">
        <v>0</v>
      </c>
      <c r="H31" s="5">
        <v>3305</v>
      </c>
      <c r="I31" s="6">
        <v>0</v>
      </c>
    </row>
    <row r="32" spans="1:9" ht="13.5" customHeight="1" thickBot="1" x14ac:dyDescent="0.5">
      <c r="A32" s="2" t="s">
        <v>53</v>
      </c>
      <c r="B32" s="2" t="s">
        <v>58</v>
      </c>
      <c r="C32" s="7">
        <v>734664.62307000009</v>
      </c>
      <c r="D32" s="5">
        <v>2209.4965499999998</v>
      </c>
      <c r="E32" s="5">
        <v>0.30074900582077918</v>
      </c>
      <c r="F32" s="5">
        <v>0</v>
      </c>
      <c r="G32" s="5">
        <v>2209.4965499999998</v>
      </c>
      <c r="H32" s="5">
        <v>0</v>
      </c>
      <c r="I32" s="6">
        <v>0</v>
      </c>
    </row>
    <row r="33" spans="1:9" ht="13.5" customHeight="1" thickBot="1" x14ac:dyDescent="0.5">
      <c r="A33" s="2" t="s">
        <v>55</v>
      </c>
      <c r="B33" s="2" t="s">
        <v>72</v>
      </c>
      <c r="C33" s="7">
        <v>11113.77815</v>
      </c>
      <c r="D33" s="5">
        <v>1833.3333300000002</v>
      </c>
      <c r="E33" s="5">
        <v>16.496040367694402</v>
      </c>
      <c r="F33" s="5">
        <v>0</v>
      </c>
      <c r="G33" s="5">
        <v>0</v>
      </c>
      <c r="H33" s="5">
        <v>1833.3333300000002</v>
      </c>
      <c r="I33" s="6">
        <v>0</v>
      </c>
    </row>
    <row r="34" spans="1:9" ht="13.5" customHeight="1" thickBot="1" x14ac:dyDescent="0.5">
      <c r="A34" s="2" t="s">
        <v>57</v>
      </c>
      <c r="B34" s="2" t="s">
        <v>108</v>
      </c>
      <c r="C34" s="7">
        <v>52645.027679999999</v>
      </c>
      <c r="D34" s="5">
        <v>1105.26605</v>
      </c>
      <c r="E34" s="5">
        <v>2.0994690262455573</v>
      </c>
      <c r="F34" s="5">
        <v>1105.26605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62</v>
      </c>
      <c r="C35" s="7">
        <v>2744962.5257899999</v>
      </c>
      <c r="D35" s="5">
        <v>964.87782000000004</v>
      </c>
      <c r="E35" s="5">
        <v>3.5150855828981066E-2</v>
      </c>
      <c r="F35" s="5">
        <v>0</v>
      </c>
      <c r="G35" s="5">
        <v>849.02314000000001</v>
      </c>
      <c r="H35" s="5">
        <v>115.85467999999999</v>
      </c>
      <c r="I35" s="6">
        <v>0</v>
      </c>
    </row>
    <row r="36" spans="1:9" ht="13.5" customHeight="1" thickBot="1" x14ac:dyDescent="0.5">
      <c r="A36" s="2" t="s">
        <v>61</v>
      </c>
      <c r="B36" s="2" t="s">
        <v>56</v>
      </c>
      <c r="C36" s="7">
        <v>2596482.42851</v>
      </c>
      <c r="D36" s="5">
        <v>256.24311999999998</v>
      </c>
      <c r="E36" s="5">
        <v>9.8688563106142779E-3</v>
      </c>
      <c r="F36" s="5">
        <v>0</v>
      </c>
      <c r="G36" s="5">
        <v>0</v>
      </c>
      <c r="H36" s="5">
        <v>256.24311999999998</v>
      </c>
      <c r="I36" s="6">
        <v>0</v>
      </c>
    </row>
    <row r="37" spans="1:9" ht="13.5" customHeight="1" thickBot="1" x14ac:dyDescent="0.5">
      <c r="A37" s="2" t="s">
        <v>63</v>
      </c>
      <c r="B37" s="2" t="s">
        <v>60</v>
      </c>
      <c r="C37" s="7">
        <v>12212.204760000001</v>
      </c>
      <c r="D37" s="5">
        <v>101.53252000000001</v>
      </c>
      <c r="E37" s="5">
        <v>0.83140204406464602</v>
      </c>
      <c r="F37" s="5">
        <v>32.574640000000002</v>
      </c>
      <c r="G37" s="5">
        <v>68.957880000000003</v>
      </c>
      <c r="H37" s="5">
        <v>0</v>
      </c>
      <c r="I37" s="6">
        <v>0</v>
      </c>
    </row>
    <row r="38" spans="1:9" ht="13.5" customHeight="1" thickBot="1" x14ac:dyDescent="0.5">
      <c r="A38" s="2" t="s">
        <v>65</v>
      </c>
      <c r="B38" s="2" t="s">
        <v>87</v>
      </c>
      <c r="C38" s="7">
        <v>240549.52124999999</v>
      </c>
      <c r="D38" s="5">
        <v>30.269740000000002</v>
      </c>
      <c r="E38" s="5">
        <v>1.2583579398830336E-2</v>
      </c>
      <c r="F38" s="5">
        <v>0</v>
      </c>
      <c r="G38" s="5">
        <v>0</v>
      </c>
      <c r="H38" s="5">
        <v>30.269740000000002</v>
      </c>
      <c r="I38" s="6">
        <v>0</v>
      </c>
    </row>
    <row r="39" spans="1:9" ht="13.5" customHeight="1" thickBot="1" x14ac:dyDescent="0.5">
      <c r="A39" s="2" t="s">
        <v>67</v>
      </c>
      <c r="B39" s="2" t="s">
        <v>70</v>
      </c>
      <c r="C39" s="7">
        <v>103497.20406</v>
      </c>
      <c r="D39" s="5">
        <v>20.459820000000001</v>
      </c>
      <c r="E39" s="5">
        <v>1.9768476052878601E-2</v>
      </c>
      <c r="F39" s="5">
        <v>0</v>
      </c>
      <c r="G39" s="5">
        <v>15.61084</v>
      </c>
      <c r="H39" s="5">
        <v>4.8489799999999992</v>
      </c>
      <c r="I39" s="6">
        <v>0</v>
      </c>
    </row>
    <row r="40" spans="1:9" ht="13.5" customHeight="1" thickBot="1" x14ac:dyDescent="0.5">
      <c r="A40" s="2" t="s">
        <v>69</v>
      </c>
      <c r="B40" s="2" t="s">
        <v>100</v>
      </c>
      <c r="C40" s="7">
        <v>426525.70455999998</v>
      </c>
      <c r="D40" s="5">
        <v>0.77071000000000001</v>
      </c>
      <c r="E40" s="5">
        <v>1.8069485420463871E-4</v>
      </c>
      <c r="F40" s="5">
        <v>0</v>
      </c>
      <c r="G40" s="5">
        <v>0.77071000000000001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407353.39961000002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227177.04269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176021.40127999999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68</v>
      </c>
      <c r="C44" s="7">
        <v>548748.16708000004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79</v>
      </c>
      <c r="C45" s="7">
        <v>92975.396840000001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81</v>
      </c>
      <c r="C46" s="7">
        <v>49127.326719999997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83</v>
      </c>
      <c r="C47" s="7">
        <v>25984.736530000002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64</v>
      </c>
      <c r="C48" s="7">
        <v>252512.25769999999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431260.23038999998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9851.16158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66632.701329999996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8237.2565299999987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125002.78747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19283.860909999999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43679.115239999999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2" t="s">
        <v>115</v>
      </c>
      <c r="C56" s="5">
        <v>51873104.908480003</v>
      </c>
      <c r="D56" s="5">
        <v>1770846.0438800002</v>
      </c>
      <c r="E56" s="5">
        <v>3.4138038334206393</v>
      </c>
      <c r="F56" s="5">
        <v>410677.13118000003</v>
      </c>
      <c r="G56" s="5">
        <v>1265622.5884200002</v>
      </c>
      <c r="H56" s="5">
        <v>89084.382859999998</v>
      </c>
      <c r="I56" s="5">
        <v>5461.9414200000001</v>
      </c>
    </row>
    <row r="57" spans="1:9" ht="13.5" customHeight="1" x14ac:dyDescent="0.45">
      <c r="A57" s="8" t="s">
        <v>102</v>
      </c>
    </row>
    <row r="58" spans="1:9" x14ac:dyDescent="0.45">
      <c r="C58" s="9"/>
      <c r="D58" s="9"/>
      <c r="E58" s="9"/>
      <c r="F58" s="9"/>
      <c r="G58" s="9"/>
      <c r="H58" s="9"/>
      <c r="I58" s="9"/>
    </row>
    <row r="59" spans="1:9" x14ac:dyDescent="0.45">
      <c r="C59" s="11"/>
      <c r="D59" s="11"/>
      <c r="E59" s="11"/>
      <c r="F59" s="11"/>
      <c r="G59" s="11"/>
      <c r="H59" s="11"/>
      <c r="I59" s="11"/>
    </row>
    <row r="60" spans="1:9" x14ac:dyDescent="0.45">
      <c r="C60" s="13"/>
      <c r="D60" s="13"/>
      <c r="E60" s="13"/>
      <c r="F60" s="13"/>
      <c r="G60" s="13"/>
      <c r="H60" s="13"/>
      <c r="I60" s="13"/>
    </row>
    <row r="61" spans="1:9" x14ac:dyDescent="0.45">
      <c r="C61" s="12"/>
      <c r="D61" s="12"/>
      <c r="E61" s="12"/>
      <c r="F61" s="12"/>
      <c r="G61" s="12"/>
      <c r="H61" s="12"/>
      <c r="I61" s="12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8:B8"/>
  </mergeCells>
  <pageMargins left="0.7" right="0.7" top="0.75" bottom="0.75" header="0.3" footer="0.3"/>
  <pageSetup orientation="landscape" horizont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61"/>
  <sheetViews>
    <sheetView workbookViewId="0">
      <selection activeCell="C17" sqref="C17"/>
    </sheetView>
  </sheetViews>
  <sheetFormatPr baseColWidth="10" defaultColWidth="11.3984375" defaultRowHeight="14.25" x14ac:dyDescent="0.45"/>
  <cols>
    <col min="1" max="1" width="3.59765625" customWidth="1"/>
    <col min="2" max="2" width="43.265625" bestFit="1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118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899999999999999" thickBot="1" x14ac:dyDescent="0.5">
      <c r="A8" s="14" t="s">
        <v>0</v>
      </c>
      <c r="B8" s="15"/>
      <c r="C8" s="1" t="s">
        <v>1</v>
      </c>
      <c r="D8" s="10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5">
        <v>3640845.9524599998</v>
      </c>
      <c r="D9" s="5">
        <v>549633.48566999997</v>
      </c>
      <c r="E9" s="5">
        <v>15.096312583580493</v>
      </c>
      <c r="F9" s="5">
        <v>103970.34559</v>
      </c>
      <c r="G9" s="5">
        <v>445535.05949999997</v>
      </c>
      <c r="H9" s="5">
        <v>86.09205</v>
      </c>
      <c r="I9" s="5">
        <v>41.988529999999997</v>
      </c>
    </row>
    <row r="10" spans="1:9" ht="13.5" customHeight="1" thickBot="1" x14ac:dyDescent="0.5">
      <c r="A10" s="2" t="s">
        <v>10</v>
      </c>
      <c r="B10" s="2" t="s">
        <v>11</v>
      </c>
      <c r="C10" s="5">
        <v>4782032.8523599999</v>
      </c>
      <c r="D10" s="5">
        <v>315550.45601999998</v>
      </c>
      <c r="E10" s="5">
        <v>6.5986676746537078</v>
      </c>
      <c r="F10" s="5">
        <v>77813.62423999999</v>
      </c>
      <c r="G10" s="5">
        <v>231440.23481999998</v>
      </c>
      <c r="H10" s="5">
        <v>4849.0017300000009</v>
      </c>
      <c r="I10" s="5">
        <v>1447.5952299999999</v>
      </c>
    </row>
    <row r="11" spans="1:9" ht="13.5" customHeight="1" thickBot="1" x14ac:dyDescent="0.5">
      <c r="A11" s="2" t="s">
        <v>12</v>
      </c>
      <c r="B11" s="2" t="s">
        <v>13</v>
      </c>
      <c r="C11" s="7">
        <v>2670919.1236900003</v>
      </c>
      <c r="D11" s="5">
        <v>213131.71028</v>
      </c>
      <c r="E11" s="5">
        <v>7.9797141137522924</v>
      </c>
      <c r="F11" s="5">
        <v>47075.970410000002</v>
      </c>
      <c r="G11" s="5">
        <v>153481.40812000001</v>
      </c>
      <c r="H11" s="5">
        <v>11868.867059999999</v>
      </c>
      <c r="I11" s="6">
        <v>705.46468999999991</v>
      </c>
    </row>
    <row r="12" spans="1:9" ht="13.5" customHeight="1" thickBot="1" x14ac:dyDescent="0.5">
      <c r="A12" s="2" t="s">
        <v>14</v>
      </c>
      <c r="B12" s="2" t="s">
        <v>15</v>
      </c>
      <c r="C12" s="7">
        <v>1313152.40527</v>
      </c>
      <c r="D12" s="5">
        <v>153658.13582</v>
      </c>
      <c r="E12" s="5">
        <v>11.701470080954238</v>
      </c>
      <c r="F12" s="5">
        <v>56474.14789</v>
      </c>
      <c r="G12" s="5">
        <v>96983.965430000011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2" t="s">
        <v>17</v>
      </c>
      <c r="C13" s="7">
        <v>6936033.1677000001</v>
      </c>
      <c r="D13" s="5">
        <v>138837.72349</v>
      </c>
      <c r="E13" s="5">
        <v>2.0016877101531914</v>
      </c>
      <c r="F13" s="5">
        <v>25847.524069999999</v>
      </c>
      <c r="G13" s="5">
        <v>102744.27439000001</v>
      </c>
      <c r="H13" s="5">
        <v>10133.510829999999</v>
      </c>
      <c r="I13" s="6">
        <v>112.41419999999999</v>
      </c>
    </row>
    <row r="14" spans="1:9" ht="13.5" customHeight="1" thickBot="1" x14ac:dyDescent="0.5">
      <c r="A14" s="2" t="s">
        <v>18</v>
      </c>
      <c r="B14" s="2" t="s">
        <v>19</v>
      </c>
      <c r="C14" s="7">
        <v>2189079.6867300002</v>
      </c>
      <c r="D14" s="5">
        <v>82280.600290000002</v>
      </c>
      <c r="E14" s="5">
        <v>3.7586845645125413</v>
      </c>
      <c r="F14" s="5">
        <v>6429.1219800000008</v>
      </c>
      <c r="G14" s="5">
        <v>75851.478310000006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10022954.947120002</v>
      </c>
      <c r="D15" s="5">
        <v>53022.025239999995</v>
      </c>
      <c r="E15" s="5">
        <v>0.5290059221031953</v>
      </c>
      <c r="F15" s="5">
        <v>22929.458039999998</v>
      </c>
      <c r="G15" s="5">
        <v>28168.01815</v>
      </c>
      <c r="H15" s="5">
        <v>316.59890000000001</v>
      </c>
      <c r="I15" s="6">
        <v>1607.9501499999999</v>
      </c>
    </row>
    <row r="16" spans="1:9" ht="13.5" customHeight="1" thickBot="1" x14ac:dyDescent="0.5">
      <c r="A16" s="2" t="s">
        <v>22</v>
      </c>
      <c r="B16" s="2" t="s">
        <v>25</v>
      </c>
      <c r="C16" s="7">
        <v>224746.56862000001</v>
      </c>
      <c r="D16" s="5">
        <v>49629.995899999994</v>
      </c>
      <c r="E16" s="5">
        <v>22.082649005384397</v>
      </c>
      <c r="F16" s="5">
        <v>19034.845359999999</v>
      </c>
      <c r="G16" s="5">
        <v>23201.692930000001</v>
      </c>
      <c r="H16" s="5">
        <v>7393.4576099999995</v>
      </c>
      <c r="I16" s="6">
        <v>0</v>
      </c>
    </row>
    <row r="17" spans="1:9" ht="13.5" customHeight="1" thickBot="1" x14ac:dyDescent="0.5">
      <c r="A17" s="2" t="s">
        <v>24</v>
      </c>
      <c r="B17" s="2" t="s">
        <v>105</v>
      </c>
      <c r="C17" s="7">
        <v>251569.04621</v>
      </c>
      <c r="D17" s="5">
        <v>45918.950700000001</v>
      </c>
      <c r="E17" s="5">
        <v>18.25302094665043</v>
      </c>
      <c r="F17" s="5">
        <v>10971.225410000001</v>
      </c>
      <c r="G17" s="5">
        <v>34947.725290000002</v>
      </c>
      <c r="H17" s="5">
        <v>0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3569881.2150400002</v>
      </c>
      <c r="D18" s="5">
        <v>33596.659950000001</v>
      </c>
      <c r="E18" s="5">
        <v>0.94111422555059865</v>
      </c>
      <c r="F18" s="5">
        <v>12505.21459</v>
      </c>
      <c r="G18" s="5">
        <v>15282.081719999998</v>
      </c>
      <c r="H18" s="5">
        <v>5809.3636399999996</v>
      </c>
      <c r="I18" s="6">
        <v>0</v>
      </c>
    </row>
    <row r="19" spans="1:9" ht="13.5" customHeight="1" thickBot="1" x14ac:dyDescent="0.5">
      <c r="A19" s="2" t="s">
        <v>27</v>
      </c>
      <c r="B19" s="2" t="s">
        <v>30</v>
      </c>
      <c r="C19" s="7">
        <v>371065.62176999997</v>
      </c>
      <c r="D19" s="5">
        <v>32087.271570000001</v>
      </c>
      <c r="E19" s="5">
        <v>8.6473307381433635</v>
      </c>
      <c r="F19" s="5">
        <v>7912.3445700000002</v>
      </c>
      <c r="G19" s="5">
        <v>5000</v>
      </c>
      <c r="H19" s="5">
        <v>19174.927</v>
      </c>
      <c r="I19" s="6">
        <v>0</v>
      </c>
    </row>
    <row r="20" spans="1:9" ht="13.5" customHeight="1" thickBot="1" x14ac:dyDescent="0.5">
      <c r="A20" s="2" t="s">
        <v>29</v>
      </c>
      <c r="B20" s="2" t="s">
        <v>28</v>
      </c>
      <c r="C20" s="7">
        <v>836501.56803999993</v>
      </c>
      <c r="D20" s="5">
        <v>28258.523540000002</v>
      </c>
      <c r="E20" s="5">
        <v>3.3781793865864858</v>
      </c>
      <c r="F20" s="5">
        <v>7515.6898099999999</v>
      </c>
      <c r="G20" s="5">
        <v>12478.32173</v>
      </c>
      <c r="H20" s="5">
        <v>8264.5120000000006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696429.88738999993</v>
      </c>
      <c r="D21" s="5">
        <v>22047.670429999998</v>
      </c>
      <c r="E21" s="5">
        <v>3.1658133617194015</v>
      </c>
      <c r="F21" s="5">
        <v>11117.45377</v>
      </c>
      <c r="G21" s="5">
        <v>9605.21666</v>
      </c>
      <c r="H21" s="5">
        <v>0</v>
      </c>
      <c r="I21" s="6">
        <v>1325</v>
      </c>
    </row>
    <row r="22" spans="1:9" ht="13.5" customHeight="1" thickBot="1" x14ac:dyDescent="0.5">
      <c r="A22" s="2" t="s">
        <v>33</v>
      </c>
      <c r="B22" s="2" t="s">
        <v>34</v>
      </c>
      <c r="C22" s="7">
        <v>449092.81618000002</v>
      </c>
      <c r="D22" s="5">
        <v>10850.95649</v>
      </c>
      <c r="E22" s="5">
        <v>2.4161946259347085</v>
      </c>
      <c r="F22" s="5">
        <v>6957.2355900000011</v>
      </c>
      <c r="G22" s="5">
        <v>3893.7208999999998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40</v>
      </c>
      <c r="C23" s="7">
        <v>1281502.4130599999</v>
      </c>
      <c r="D23" s="5">
        <v>9185.1310900000008</v>
      </c>
      <c r="E23" s="5">
        <v>0.71674707721131325</v>
      </c>
      <c r="F23" s="5">
        <v>0</v>
      </c>
      <c r="G23" s="5">
        <v>1966</v>
      </c>
      <c r="H23" s="5">
        <v>7218.9014400000005</v>
      </c>
      <c r="I23" s="6">
        <v>0.22964999999999999</v>
      </c>
    </row>
    <row r="24" spans="1:9" ht="13.5" customHeight="1" thickBot="1" x14ac:dyDescent="0.5">
      <c r="A24" s="2" t="s">
        <v>37</v>
      </c>
      <c r="B24" s="2" t="s">
        <v>38</v>
      </c>
      <c r="C24" s="7">
        <v>1147960.6834</v>
      </c>
      <c r="D24" s="5">
        <v>8476.0290400000013</v>
      </c>
      <c r="E24" s="5">
        <v>0.73835534287602256</v>
      </c>
      <c r="F24" s="5">
        <v>1263.6894499999999</v>
      </c>
      <c r="G24" s="5">
        <v>7212.3395900000005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36</v>
      </c>
      <c r="C25" s="7">
        <v>440192.14698000002</v>
      </c>
      <c r="D25" s="5">
        <v>8130.7639400000007</v>
      </c>
      <c r="E25" s="5">
        <v>1.8470942736671354</v>
      </c>
      <c r="F25" s="5">
        <v>8130.7004400000005</v>
      </c>
      <c r="G25" s="5">
        <v>0</v>
      </c>
      <c r="H25" s="5">
        <v>0</v>
      </c>
      <c r="I25" s="6">
        <v>6.3500000000000001E-2</v>
      </c>
    </row>
    <row r="26" spans="1:9" ht="13.5" customHeight="1" thickBot="1" x14ac:dyDescent="0.5">
      <c r="A26" s="2" t="s">
        <v>41</v>
      </c>
      <c r="B26" s="2" t="s">
        <v>42</v>
      </c>
      <c r="C26" s="7">
        <v>187971.42691000001</v>
      </c>
      <c r="D26" s="5">
        <v>6123.9690899999996</v>
      </c>
      <c r="E26" s="5">
        <v>3.2579255212719813</v>
      </c>
      <c r="F26" s="5">
        <v>3851.4139599999999</v>
      </c>
      <c r="G26" s="5">
        <v>2014.2549299999998</v>
      </c>
      <c r="H26" s="5">
        <v>258.30020000000002</v>
      </c>
      <c r="I26" s="6">
        <v>0</v>
      </c>
    </row>
    <row r="27" spans="1:9" ht="13.5" customHeight="1" thickBot="1" x14ac:dyDescent="0.5">
      <c r="A27" s="2" t="s">
        <v>43</v>
      </c>
      <c r="B27" s="2" t="s">
        <v>44</v>
      </c>
      <c r="C27" s="7">
        <v>75463.247790000009</v>
      </c>
      <c r="D27" s="5">
        <v>4356.07935</v>
      </c>
      <c r="E27" s="5">
        <v>5.7724514615672886</v>
      </c>
      <c r="F27" s="5">
        <v>400.20062000000001</v>
      </c>
      <c r="G27" s="5">
        <v>3955.8787299999999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46</v>
      </c>
      <c r="C28" s="7">
        <v>285828.21256000001</v>
      </c>
      <c r="D28" s="5">
        <v>3600</v>
      </c>
      <c r="E28" s="5">
        <v>1.2594977828664486</v>
      </c>
      <c r="F28" s="5">
        <v>0</v>
      </c>
      <c r="G28" s="5">
        <v>0</v>
      </c>
      <c r="H28" s="5">
        <v>3600</v>
      </c>
      <c r="I28" s="6">
        <v>0</v>
      </c>
    </row>
    <row r="29" spans="1:9" ht="13.5" customHeight="1" thickBot="1" x14ac:dyDescent="0.5">
      <c r="A29" s="2" t="s">
        <v>47</v>
      </c>
      <c r="B29" s="2" t="s">
        <v>85</v>
      </c>
      <c r="C29" s="7">
        <v>73934.852910000001</v>
      </c>
      <c r="D29" s="5">
        <v>3331.7119400000001</v>
      </c>
      <c r="E29" s="5">
        <v>4.5062806090324576</v>
      </c>
      <c r="F29" s="5">
        <v>26.711939999999998</v>
      </c>
      <c r="G29" s="5">
        <v>0</v>
      </c>
      <c r="H29" s="5">
        <v>3305</v>
      </c>
      <c r="I29" s="6">
        <v>0</v>
      </c>
    </row>
    <row r="30" spans="1:9" ht="13.5" customHeight="1" thickBot="1" x14ac:dyDescent="0.5">
      <c r="A30" s="2" t="s">
        <v>49</v>
      </c>
      <c r="B30" s="2" t="s">
        <v>48</v>
      </c>
      <c r="C30" s="7">
        <v>357228.33802999998</v>
      </c>
      <c r="D30" s="5">
        <v>3327.4255700000003</v>
      </c>
      <c r="E30" s="5">
        <v>0.93145621882902341</v>
      </c>
      <c r="F30" s="5">
        <v>282.84535</v>
      </c>
      <c r="G30" s="5">
        <v>0</v>
      </c>
      <c r="H30" s="5">
        <v>3044.5802200000003</v>
      </c>
      <c r="I30" s="6">
        <v>0</v>
      </c>
    </row>
    <row r="31" spans="1:9" ht="13.5" customHeight="1" thickBot="1" x14ac:dyDescent="0.5">
      <c r="A31" s="2" t="s">
        <v>51</v>
      </c>
      <c r="B31" s="2" t="s">
        <v>52</v>
      </c>
      <c r="C31" s="7">
        <v>380330.78717999998</v>
      </c>
      <c r="D31" s="5">
        <v>2867.5604199999998</v>
      </c>
      <c r="E31" s="5">
        <v>0.75396484235783501</v>
      </c>
      <c r="F31" s="5">
        <v>2867.5604199999998</v>
      </c>
      <c r="G31" s="5">
        <v>0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2" t="s">
        <v>58</v>
      </c>
      <c r="C32" s="7">
        <v>744605.24019000004</v>
      </c>
      <c r="D32" s="5">
        <v>2209.4965499999998</v>
      </c>
      <c r="E32" s="5">
        <v>0.29673395119220558</v>
      </c>
      <c r="F32" s="5">
        <v>0</v>
      </c>
      <c r="G32" s="5">
        <v>2209.4965499999998</v>
      </c>
      <c r="H32" s="5">
        <v>0</v>
      </c>
      <c r="I32" s="6">
        <v>0</v>
      </c>
    </row>
    <row r="33" spans="1:9" ht="13.5" customHeight="1" thickBot="1" x14ac:dyDescent="0.5">
      <c r="A33" s="2" t="s">
        <v>55</v>
      </c>
      <c r="B33" s="2" t="s">
        <v>72</v>
      </c>
      <c r="C33" s="7">
        <v>10779.78774</v>
      </c>
      <c r="D33" s="5">
        <v>1666.83251</v>
      </c>
      <c r="E33" s="5">
        <v>15.462572642455388</v>
      </c>
      <c r="F33" s="5">
        <v>0.16585</v>
      </c>
      <c r="G33" s="5">
        <v>0</v>
      </c>
      <c r="H33" s="5">
        <v>1666.6666599999999</v>
      </c>
      <c r="I33" s="6">
        <v>0</v>
      </c>
    </row>
    <row r="34" spans="1:9" ht="13.5" customHeight="1" thickBot="1" x14ac:dyDescent="0.5">
      <c r="A34" s="2" t="s">
        <v>57</v>
      </c>
      <c r="B34" s="2" t="s">
        <v>108</v>
      </c>
      <c r="C34" s="7">
        <v>52873.136250000003</v>
      </c>
      <c r="D34" s="5">
        <v>1100</v>
      </c>
      <c r="E34" s="5">
        <v>2.080451582820567</v>
      </c>
      <c r="F34" s="5">
        <v>1100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62</v>
      </c>
      <c r="C35" s="7">
        <v>2709540.21196</v>
      </c>
      <c r="D35" s="5">
        <v>968.44493</v>
      </c>
      <c r="E35" s="5">
        <v>3.5742039395660272E-2</v>
      </c>
      <c r="F35" s="5">
        <v>9.6145899999999997</v>
      </c>
      <c r="G35" s="5">
        <v>848.65512999999999</v>
      </c>
      <c r="H35" s="5">
        <v>110.17521000000001</v>
      </c>
      <c r="I35" s="6">
        <v>0</v>
      </c>
    </row>
    <row r="36" spans="1:9" ht="13.5" customHeight="1" thickBot="1" x14ac:dyDescent="0.5">
      <c r="A36" s="2" t="s">
        <v>61</v>
      </c>
      <c r="B36" s="2" t="s">
        <v>56</v>
      </c>
      <c r="C36" s="7">
        <v>2599222.4122500001</v>
      </c>
      <c r="D36" s="5">
        <v>130.05788000000001</v>
      </c>
      <c r="E36" s="5">
        <v>5.0037226282385067E-3</v>
      </c>
      <c r="F36" s="5">
        <v>0</v>
      </c>
      <c r="G36" s="5">
        <v>0</v>
      </c>
      <c r="H36" s="5">
        <v>130.05788000000001</v>
      </c>
      <c r="I36" s="6">
        <v>0</v>
      </c>
    </row>
    <row r="37" spans="1:9" ht="13.5" customHeight="1" thickBot="1" x14ac:dyDescent="0.5">
      <c r="A37" s="2" t="s">
        <v>63</v>
      </c>
      <c r="B37" s="2" t="s">
        <v>60</v>
      </c>
      <c r="C37" s="7">
        <v>11890.32424</v>
      </c>
      <c r="D37" s="5">
        <v>98.534720000000007</v>
      </c>
      <c r="E37" s="5">
        <v>0.82869666134520825</v>
      </c>
      <c r="F37" s="5">
        <v>30.760529999999999</v>
      </c>
      <c r="G37" s="5">
        <v>67.774190000000004</v>
      </c>
      <c r="H37" s="5">
        <v>0</v>
      </c>
      <c r="I37" s="6">
        <v>0</v>
      </c>
    </row>
    <row r="38" spans="1:9" ht="13.5" customHeight="1" thickBot="1" x14ac:dyDescent="0.5">
      <c r="A38" s="2" t="s">
        <v>65</v>
      </c>
      <c r="B38" s="2" t="s">
        <v>87</v>
      </c>
      <c r="C38" s="7">
        <v>242943.83986000001</v>
      </c>
      <c r="D38" s="5">
        <v>32.638379999999998</v>
      </c>
      <c r="E38" s="5">
        <v>1.3434536977273575E-2</v>
      </c>
      <c r="F38" s="5">
        <v>0</v>
      </c>
      <c r="G38" s="5">
        <v>0</v>
      </c>
      <c r="H38" s="5">
        <v>32.638379999999998</v>
      </c>
      <c r="I38" s="6">
        <v>0</v>
      </c>
    </row>
    <row r="39" spans="1:9" ht="13.5" customHeight="1" thickBot="1" x14ac:dyDescent="0.5">
      <c r="A39" s="2" t="s">
        <v>67</v>
      </c>
      <c r="B39" s="2" t="s">
        <v>70</v>
      </c>
      <c r="C39" s="7">
        <v>103003.20239000001</v>
      </c>
      <c r="D39" s="5">
        <v>19.538640000000001</v>
      </c>
      <c r="E39" s="5">
        <v>1.8968963630879205E-2</v>
      </c>
      <c r="F39" s="5">
        <v>0</v>
      </c>
      <c r="G39" s="5">
        <v>15.15854</v>
      </c>
      <c r="H39" s="5">
        <v>4.3801000000000005</v>
      </c>
      <c r="I39" s="6">
        <v>0</v>
      </c>
    </row>
    <row r="40" spans="1:9" ht="13.5" customHeight="1" thickBot="1" x14ac:dyDescent="0.5">
      <c r="A40" s="2" t="s">
        <v>69</v>
      </c>
      <c r="B40" s="2" t="s">
        <v>100</v>
      </c>
      <c r="C40" s="7">
        <v>427729.66939</v>
      </c>
      <c r="D40" s="5">
        <v>1.3236700000000001</v>
      </c>
      <c r="E40" s="5">
        <v>3.0946415334894386E-4</v>
      </c>
      <c r="F40" s="5">
        <v>0</v>
      </c>
      <c r="G40" s="5">
        <v>1.3236700000000001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388189.94839999999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210366.69159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178186.75633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68</v>
      </c>
      <c r="C44" s="7">
        <v>546803.33750999998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79</v>
      </c>
      <c r="C45" s="7">
        <v>76798.045910000001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81</v>
      </c>
      <c r="C46" s="7">
        <v>50142.228579999995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83</v>
      </c>
      <c r="C47" s="7">
        <v>26167.501040000003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64</v>
      </c>
      <c r="C48" s="7">
        <v>261968.94300999999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433902.97237000003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8169.0854099999988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62925.958079999997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7256.3029200000001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140706.37542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19971.036640000002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58171.911039999999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2" t="s">
        <v>115</v>
      </c>
      <c r="C56" s="5">
        <v>51557031.885919996</v>
      </c>
      <c r="D56" s="5">
        <v>1784129.7031100001</v>
      </c>
      <c r="E56" s="5">
        <v>3.4604973130682457</v>
      </c>
      <c r="F56" s="5">
        <v>434517.86447000003</v>
      </c>
      <c r="G56" s="5">
        <v>1256904.0792799999</v>
      </c>
      <c r="H56" s="5">
        <v>87267.030910000001</v>
      </c>
      <c r="I56" s="5">
        <v>5440.7284500000005</v>
      </c>
    </row>
    <row r="57" spans="1:9" ht="13.5" customHeight="1" x14ac:dyDescent="0.45">
      <c r="A57" s="8" t="s">
        <v>102</v>
      </c>
    </row>
    <row r="58" spans="1:9" x14ac:dyDescent="0.45">
      <c r="C58" s="9"/>
      <c r="D58" s="9"/>
      <c r="E58" s="9"/>
      <c r="F58" s="9"/>
      <c r="G58" s="9"/>
      <c r="H58" s="9"/>
      <c r="I58" s="9"/>
    </row>
    <row r="59" spans="1:9" x14ac:dyDescent="0.45">
      <c r="C59" s="11"/>
      <c r="D59" s="11"/>
      <c r="E59" s="11"/>
      <c r="F59" s="11"/>
      <c r="G59" s="11"/>
      <c r="H59" s="11"/>
      <c r="I59" s="11"/>
    </row>
    <row r="60" spans="1:9" x14ac:dyDescent="0.45">
      <c r="C60" s="13"/>
      <c r="D60" s="13"/>
      <c r="E60" s="13"/>
      <c r="F60" s="13"/>
      <c r="G60" s="13"/>
      <c r="H60" s="13"/>
      <c r="I60" s="13"/>
    </row>
    <row r="61" spans="1:9" x14ac:dyDescent="0.45">
      <c r="C61" s="12"/>
      <c r="D61" s="12"/>
      <c r="E61" s="12"/>
      <c r="F61" s="12"/>
      <c r="G61" s="12"/>
      <c r="H61" s="12"/>
      <c r="I61" s="12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61"/>
  <sheetViews>
    <sheetView workbookViewId="0">
      <selection activeCell="D19" sqref="D19"/>
    </sheetView>
  </sheetViews>
  <sheetFormatPr baseColWidth="10" defaultColWidth="11.3984375" defaultRowHeight="14.25" x14ac:dyDescent="0.45"/>
  <cols>
    <col min="1" max="1" width="3.59765625" customWidth="1"/>
    <col min="2" max="2" width="43.265625" bestFit="1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119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899999999999999" thickBot="1" x14ac:dyDescent="0.5">
      <c r="A8" s="14" t="s">
        <v>0</v>
      </c>
      <c r="B8" s="15"/>
      <c r="C8" s="1" t="s">
        <v>1</v>
      </c>
      <c r="D8" s="10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6" t="s">
        <v>9</v>
      </c>
      <c r="C9" s="5">
        <v>3627527.30516</v>
      </c>
      <c r="D9" s="5">
        <v>554549.75578999997</v>
      </c>
      <c r="E9" s="5">
        <v>15.287266204755429</v>
      </c>
      <c r="F9" s="5">
        <v>103662.03228</v>
      </c>
      <c r="G9" s="5">
        <v>450762.10918999999</v>
      </c>
      <c r="H9" s="5">
        <v>84.295539999999988</v>
      </c>
      <c r="I9" s="5">
        <v>41.318779999999997</v>
      </c>
    </row>
    <row r="10" spans="1:9" ht="13.5" customHeight="1" thickBot="1" x14ac:dyDescent="0.5">
      <c r="A10" s="2" t="s">
        <v>10</v>
      </c>
      <c r="B10" s="16" t="s">
        <v>11</v>
      </c>
      <c r="C10" s="5">
        <v>4771879.7949599996</v>
      </c>
      <c r="D10" s="5">
        <v>314855.05001000001</v>
      </c>
      <c r="E10" s="5">
        <v>6.5981345620345673</v>
      </c>
      <c r="F10" s="5">
        <v>77516.688159999976</v>
      </c>
      <c r="G10" s="5">
        <v>230943.82800000001</v>
      </c>
      <c r="H10" s="5">
        <v>4949.3009499999998</v>
      </c>
      <c r="I10" s="5">
        <v>1445.2329</v>
      </c>
    </row>
    <row r="11" spans="1:9" ht="13.5" customHeight="1" thickBot="1" x14ac:dyDescent="0.5">
      <c r="A11" s="2" t="s">
        <v>12</v>
      </c>
      <c r="B11" s="16" t="s">
        <v>13</v>
      </c>
      <c r="C11" s="7">
        <v>2673992.1571799996</v>
      </c>
      <c r="D11" s="5">
        <v>214568.33375000002</v>
      </c>
      <c r="E11" s="5">
        <v>8.0242693746822518</v>
      </c>
      <c r="F11" s="5">
        <v>46825.921000000002</v>
      </c>
      <c r="G11" s="5">
        <v>154984.02934000001</v>
      </c>
      <c r="H11" s="5">
        <v>12068.01289</v>
      </c>
      <c r="I11" s="6">
        <v>690.37052000000006</v>
      </c>
    </row>
    <row r="12" spans="1:9" ht="13.5" customHeight="1" thickBot="1" x14ac:dyDescent="0.5">
      <c r="A12" s="2" t="s">
        <v>14</v>
      </c>
      <c r="B12" s="16" t="s">
        <v>17</v>
      </c>
      <c r="C12" s="7">
        <v>6941932.5424499996</v>
      </c>
      <c r="D12" s="5">
        <v>161483.02504000001</v>
      </c>
      <c r="E12" s="5">
        <v>2.3261969783274239</v>
      </c>
      <c r="F12" s="5">
        <v>47503.934070000003</v>
      </c>
      <c r="G12" s="5">
        <v>103431.21921</v>
      </c>
      <c r="H12" s="5">
        <v>10390.43851</v>
      </c>
      <c r="I12" s="6">
        <v>157.43324999999999</v>
      </c>
    </row>
    <row r="13" spans="1:9" ht="13.5" customHeight="1" thickBot="1" x14ac:dyDescent="0.5">
      <c r="A13" s="2" t="s">
        <v>16</v>
      </c>
      <c r="B13" s="16" t="s">
        <v>15</v>
      </c>
      <c r="C13" s="7">
        <v>1315693.3101900001</v>
      </c>
      <c r="D13" s="5">
        <v>155828.97493999999</v>
      </c>
      <c r="E13" s="5">
        <v>11.843867695693962</v>
      </c>
      <c r="F13" s="5">
        <v>57370.927049999998</v>
      </c>
      <c r="G13" s="5">
        <v>98258.025389999995</v>
      </c>
      <c r="H13" s="5">
        <v>0</v>
      </c>
      <c r="I13" s="6">
        <v>200.02250000000001</v>
      </c>
    </row>
    <row r="14" spans="1:9" ht="13.5" customHeight="1" thickBot="1" x14ac:dyDescent="0.5">
      <c r="A14" s="2" t="s">
        <v>18</v>
      </c>
      <c r="B14" s="16" t="s">
        <v>19</v>
      </c>
      <c r="C14" s="7">
        <v>2182115.3642100003</v>
      </c>
      <c r="D14" s="5">
        <v>80794.856969999993</v>
      </c>
      <c r="E14" s="5">
        <v>3.702593286091016</v>
      </c>
      <c r="F14" s="5">
        <v>6605.0340299999989</v>
      </c>
      <c r="G14" s="5">
        <v>74189.822939999998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16" t="s">
        <v>23</v>
      </c>
      <c r="C15" s="7">
        <v>10087557.32574</v>
      </c>
      <c r="D15" s="5">
        <v>51743.311249999999</v>
      </c>
      <c r="E15" s="5">
        <v>0.51294193013375744</v>
      </c>
      <c r="F15" s="5">
        <v>21719.08898</v>
      </c>
      <c r="G15" s="5">
        <v>28061.797169999998</v>
      </c>
      <c r="H15" s="5">
        <v>322.03639000000004</v>
      </c>
      <c r="I15" s="6">
        <v>1640.3887099999999</v>
      </c>
    </row>
    <row r="16" spans="1:9" ht="13.5" customHeight="1" thickBot="1" x14ac:dyDescent="0.5">
      <c r="A16" s="2" t="s">
        <v>22</v>
      </c>
      <c r="B16" s="16" t="s">
        <v>25</v>
      </c>
      <c r="C16" s="7">
        <v>232409.92019999999</v>
      </c>
      <c r="D16" s="5">
        <v>49201.001729999996</v>
      </c>
      <c r="E16" s="5">
        <v>21.169923249257238</v>
      </c>
      <c r="F16" s="5">
        <v>19009.3979</v>
      </c>
      <c r="G16" s="5">
        <v>22862.191160000002</v>
      </c>
      <c r="H16" s="5">
        <v>7329.4126699999997</v>
      </c>
      <c r="I16" s="6">
        <v>0</v>
      </c>
    </row>
    <row r="17" spans="1:9" ht="13.5" customHeight="1" thickBot="1" x14ac:dyDescent="0.5">
      <c r="A17" s="2" t="s">
        <v>24</v>
      </c>
      <c r="B17" s="16" t="s">
        <v>105</v>
      </c>
      <c r="C17" s="7">
        <v>250848.54843999998</v>
      </c>
      <c r="D17" s="5">
        <v>45383.02277000001</v>
      </c>
      <c r="E17" s="5">
        <v>18.091802026454655</v>
      </c>
      <c r="F17" s="5">
        <v>11029.234370000002</v>
      </c>
      <c r="G17" s="5">
        <v>34353.788400000005</v>
      </c>
      <c r="H17" s="5">
        <v>0</v>
      </c>
      <c r="I17" s="6">
        <v>0</v>
      </c>
    </row>
    <row r="18" spans="1:9" ht="13.5" customHeight="1" thickBot="1" x14ac:dyDescent="0.5">
      <c r="A18" s="2" t="s">
        <v>26</v>
      </c>
      <c r="B18" s="16" t="s">
        <v>21</v>
      </c>
      <c r="C18" s="7">
        <v>3513133.0633700001</v>
      </c>
      <c r="D18" s="5">
        <v>34426.045830000003</v>
      </c>
      <c r="E18" s="5">
        <v>0.97992433560078562</v>
      </c>
      <c r="F18" s="5">
        <v>14124.185680000002</v>
      </c>
      <c r="G18" s="5">
        <v>14919.054219999998</v>
      </c>
      <c r="H18" s="5">
        <v>5382.8059299999995</v>
      </c>
      <c r="I18" s="6">
        <v>0</v>
      </c>
    </row>
    <row r="19" spans="1:9" ht="13.5" customHeight="1" thickBot="1" x14ac:dyDescent="0.5">
      <c r="A19" s="2" t="s">
        <v>27</v>
      </c>
      <c r="B19" s="16" t="s">
        <v>30</v>
      </c>
      <c r="C19" s="7">
        <v>376180.18030000001</v>
      </c>
      <c r="D19" s="5">
        <v>32332.248480000002</v>
      </c>
      <c r="E19" s="5">
        <v>8.5948835619716455</v>
      </c>
      <c r="F19" s="5">
        <v>8260</v>
      </c>
      <c r="G19" s="5">
        <v>5000</v>
      </c>
      <c r="H19" s="5">
        <v>19072.248480000002</v>
      </c>
      <c r="I19" s="6">
        <v>0</v>
      </c>
    </row>
    <row r="20" spans="1:9" ht="13.5" customHeight="1" thickBot="1" x14ac:dyDescent="0.5">
      <c r="A20" s="2" t="s">
        <v>29</v>
      </c>
      <c r="B20" s="16" t="s">
        <v>28</v>
      </c>
      <c r="C20" s="7">
        <v>842747.70570000005</v>
      </c>
      <c r="D20" s="5">
        <v>28773.835910000002</v>
      </c>
      <c r="E20" s="5">
        <v>3.4142882520338613</v>
      </c>
      <c r="F20" s="5">
        <v>8190.6507200000005</v>
      </c>
      <c r="G20" s="5">
        <v>12366.132940000001</v>
      </c>
      <c r="H20" s="5">
        <v>8217.0522500000006</v>
      </c>
      <c r="I20" s="6">
        <v>0</v>
      </c>
    </row>
    <row r="21" spans="1:9" ht="13.5" customHeight="1" thickBot="1" x14ac:dyDescent="0.5">
      <c r="A21" s="2" t="s">
        <v>31</v>
      </c>
      <c r="B21" s="16" t="s">
        <v>32</v>
      </c>
      <c r="C21" s="7">
        <v>695908.99890000001</v>
      </c>
      <c r="D21" s="5">
        <v>22352.80704</v>
      </c>
      <c r="E21" s="5">
        <v>3.2120301756885357</v>
      </c>
      <c r="F21" s="5">
        <v>11107.545840000001</v>
      </c>
      <c r="G21" s="5">
        <v>9920.261199999999</v>
      </c>
      <c r="H21" s="5">
        <v>0</v>
      </c>
      <c r="I21" s="6">
        <v>1325</v>
      </c>
    </row>
    <row r="22" spans="1:9" ht="13.5" customHeight="1" thickBot="1" x14ac:dyDescent="0.5">
      <c r="A22" s="2" t="s">
        <v>33</v>
      </c>
      <c r="B22" s="16" t="s">
        <v>34</v>
      </c>
      <c r="C22" s="7">
        <v>468899.22012999997</v>
      </c>
      <c r="D22" s="5">
        <v>11374.092059999999</v>
      </c>
      <c r="E22" s="5">
        <v>2.4257007842424199</v>
      </c>
      <c r="F22" s="5">
        <v>6875.0920599999999</v>
      </c>
      <c r="G22" s="5">
        <v>4499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16" t="s">
        <v>40</v>
      </c>
      <c r="C23" s="7">
        <v>1280255.3599100001</v>
      </c>
      <c r="D23" s="5">
        <v>10184.90144</v>
      </c>
      <c r="E23" s="5">
        <v>0.79553671548119753</v>
      </c>
      <c r="F23" s="5">
        <v>0</v>
      </c>
      <c r="G23" s="5">
        <v>1966</v>
      </c>
      <c r="H23" s="5">
        <v>8218.9014399999996</v>
      </c>
      <c r="I23" s="6">
        <v>0</v>
      </c>
    </row>
    <row r="24" spans="1:9" ht="13.5" customHeight="1" thickBot="1" x14ac:dyDescent="0.5">
      <c r="A24" s="2" t="s">
        <v>37</v>
      </c>
      <c r="B24" s="16" t="s">
        <v>38</v>
      </c>
      <c r="C24" s="7">
        <v>1145755.0422</v>
      </c>
      <c r="D24" s="5">
        <v>8065.9658499999996</v>
      </c>
      <c r="E24" s="5">
        <v>0.70398693899808518</v>
      </c>
      <c r="F24" s="5">
        <v>923.39193</v>
      </c>
      <c r="G24" s="5">
        <v>7142.5739199999998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16" t="s">
        <v>36</v>
      </c>
      <c r="C25" s="7">
        <v>442012.11661000003</v>
      </c>
      <c r="D25" s="5">
        <v>8023.3714099999997</v>
      </c>
      <c r="E25" s="5">
        <v>1.8151926403138063</v>
      </c>
      <c r="F25" s="5">
        <v>8023.2711599999993</v>
      </c>
      <c r="G25" s="5">
        <v>0</v>
      </c>
      <c r="H25" s="5">
        <v>0</v>
      </c>
      <c r="I25" s="6">
        <v>0.10025000000000001</v>
      </c>
    </row>
    <row r="26" spans="1:9" ht="13.5" customHeight="1" thickBot="1" x14ac:dyDescent="0.5">
      <c r="A26" s="2" t="s">
        <v>41</v>
      </c>
      <c r="B26" s="16" t="s">
        <v>42</v>
      </c>
      <c r="C26" s="7">
        <v>190408.76874999999</v>
      </c>
      <c r="D26" s="5">
        <v>6165.3190999999997</v>
      </c>
      <c r="E26" s="5">
        <v>3.2379386414156412</v>
      </c>
      <c r="F26" s="5">
        <v>3840.6476400000001</v>
      </c>
      <c r="G26" s="5">
        <v>2036.50404</v>
      </c>
      <c r="H26" s="5">
        <v>288.16741999999999</v>
      </c>
      <c r="I26" s="6">
        <v>0</v>
      </c>
    </row>
    <row r="27" spans="1:9" ht="13.5" customHeight="1" thickBot="1" x14ac:dyDescent="0.5">
      <c r="A27" s="2" t="s">
        <v>43</v>
      </c>
      <c r="B27" s="16" t="s">
        <v>44</v>
      </c>
      <c r="C27" s="7">
        <v>75774.252430000008</v>
      </c>
      <c r="D27" s="5">
        <v>4222.6911600000003</v>
      </c>
      <c r="E27" s="5">
        <v>5.5727255955456734</v>
      </c>
      <c r="F27" s="5">
        <v>395.48741999999999</v>
      </c>
      <c r="G27" s="5">
        <v>3827.2037400000004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16" t="s">
        <v>46</v>
      </c>
      <c r="C28" s="7">
        <v>283041.59431999997</v>
      </c>
      <c r="D28" s="5">
        <v>3600</v>
      </c>
      <c r="E28" s="5">
        <v>1.27189786668949</v>
      </c>
      <c r="F28" s="5">
        <v>0</v>
      </c>
      <c r="G28" s="5">
        <v>0</v>
      </c>
      <c r="H28" s="5">
        <v>3600</v>
      </c>
      <c r="I28" s="6">
        <v>0</v>
      </c>
    </row>
    <row r="29" spans="1:9" ht="13.5" customHeight="1" thickBot="1" x14ac:dyDescent="0.5">
      <c r="A29" s="2" t="s">
        <v>47</v>
      </c>
      <c r="B29" s="16" t="s">
        <v>85</v>
      </c>
      <c r="C29" s="7">
        <v>90433.220589999997</v>
      </c>
      <c r="D29" s="5">
        <v>3331.7119400000001</v>
      </c>
      <c r="E29" s="5">
        <v>3.6841681831780484</v>
      </c>
      <c r="F29" s="5">
        <v>26.711939999999998</v>
      </c>
      <c r="G29" s="5">
        <v>0</v>
      </c>
      <c r="H29" s="5">
        <v>3305</v>
      </c>
      <c r="I29" s="6">
        <v>0</v>
      </c>
    </row>
    <row r="30" spans="1:9" ht="13.5" customHeight="1" thickBot="1" x14ac:dyDescent="0.5">
      <c r="A30" s="2" t="s">
        <v>49</v>
      </c>
      <c r="B30" s="16" t="s">
        <v>58</v>
      </c>
      <c r="C30" s="7">
        <v>751892.66691999999</v>
      </c>
      <c r="D30" s="5">
        <v>3033.4989999999998</v>
      </c>
      <c r="E30" s="5">
        <v>0.40344840872384224</v>
      </c>
      <c r="F30" s="5">
        <v>0</v>
      </c>
      <c r="G30" s="5">
        <v>3033.4989999999998</v>
      </c>
      <c r="H30" s="5">
        <v>0</v>
      </c>
      <c r="I30" s="6">
        <v>0</v>
      </c>
    </row>
    <row r="31" spans="1:9" ht="13.5" customHeight="1" thickBot="1" x14ac:dyDescent="0.5">
      <c r="A31" s="2" t="s">
        <v>51</v>
      </c>
      <c r="B31" s="16" t="s">
        <v>52</v>
      </c>
      <c r="C31" s="7">
        <v>368868.33110000001</v>
      </c>
      <c r="D31" s="5">
        <v>2867.5604199999998</v>
      </c>
      <c r="E31" s="5">
        <v>0.77739403961534603</v>
      </c>
      <c r="F31" s="5">
        <v>2867.5604199999998</v>
      </c>
      <c r="G31" s="5">
        <v>0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16" t="s">
        <v>48</v>
      </c>
      <c r="C32" s="7">
        <v>237915.71200999999</v>
      </c>
      <c r="D32" s="5">
        <v>2543.2751699999999</v>
      </c>
      <c r="E32" s="5">
        <v>1.0689815937390053</v>
      </c>
      <c r="F32" s="5">
        <v>0</v>
      </c>
      <c r="G32" s="5">
        <v>0</v>
      </c>
      <c r="H32" s="5">
        <v>2543.2751699999999</v>
      </c>
      <c r="I32" s="6">
        <v>0</v>
      </c>
    </row>
    <row r="33" spans="1:9" ht="13.5" customHeight="1" thickBot="1" x14ac:dyDescent="0.5">
      <c r="A33" s="2" t="s">
        <v>55</v>
      </c>
      <c r="B33" s="16" t="s">
        <v>72</v>
      </c>
      <c r="C33" s="7">
        <v>11322.581629999999</v>
      </c>
      <c r="D33" s="5">
        <v>1500.18119</v>
      </c>
      <c r="E33" s="5">
        <v>13.249462348985514</v>
      </c>
      <c r="F33" s="5">
        <v>0.1812</v>
      </c>
      <c r="G33" s="5">
        <v>0</v>
      </c>
      <c r="H33" s="5">
        <v>1499.99999</v>
      </c>
      <c r="I33" s="6">
        <v>0</v>
      </c>
    </row>
    <row r="34" spans="1:9" ht="13.5" customHeight="1" thickBot="1" x14ac:dyDescent="0.5">
      <c r="A34" s="2" t="s">
        <v>57</v>
      </c>
      <c r="B34" s="16" t="s">
        <v>108</v>
      </c>
      <c r="C34" s="7">
        <v>51833.690860000002</v>
      </c>
      <c r="D34" s="5">
        <v>1102.9415300000001</v>
      </c>
      <c r="E34" s="5">
        <v>2.1278467955889644</v>
      </c>
      <c r="F34" s="5">
        <v>1102.9415300000001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16" t="s">
        <v>62</v>
      </c>
      <c r="C35" s="7">
        <v>2807552.7023</v>
      </c>
      <c r="D35" s="5">
        <v>954.35084999999992</v>
      </c>
      <c r="E35" s="5">
        <v>3.3992268398672545E-2</v>
      </c>
      <c r="F35" s="5">
        <v>9.2877099999999988</v>
      </c>
      <c r="G35" s="5">
        <v>836.42719</v>
      </c>
      <c r="H35" s="5">
        <v>108.63594999999999</v>
      </c>
      <c r="I35" s="6">
        <v>0</v>
      </c>
    </row>
    <row r="36" spans="1:9" ht="13.5" customHeight="1" thickBot="1" x14ac:dyDescent="0.5">
      <c r="A36" s="2" t="s">
        <v>61</v>
      </c>
      <c r="B36" s="16" t="s">
        <v>56</v>
      </c>
      <c r="C36" s="7">
        <v>2622666.8918099999</v>
      </c>
      <c r="D36" s="5">
        <v>130.05788000000001</v>
      </c>
      <c r="E36" s="5">
        <v>4.9589934736333297E-3</v>
      </c>
      <c r="F36" s="5">
        <v>0</v>
      </c>
      <c r="G36" s="5">
        <v>0</v>
      </c>
      <c r="H36" s="5">
        <v>130.05788000000001</v>
      </c>
      <c r="I36" s="6">
        <v>0</v>
      </c>
    </row>
    <row r="37" spans="1:9" ht="13.5" customHeight="1" thickBot="1" x14ac:dyDescent="0.5">
      <c r="A37" s="2" t="s">
        <v>63</v>
      </c>
      <c r="B37" s="16" t="s">
        <v>60</v>
      </c>
      <c r="C37" s="7">
        <v>11469.046980000001</v>
      </c>
      <c r="D37" s="5">
        <v>96.46065999999999</v>
      </c>
      <c r="E37" s="5">
        <v>0.84105209585600627</v>
      </c>
      <c r="F37" s="5">
        <v>29.729230000000001</v>
      </c>
      <c r="G37" s="5">
        <v>66.731429999999989</v>
      </c>
      <c r="H37" s="5">
        <v>0</v>
      </c>
      <c r="I37" s="6">
        <v>0</v>
      </c>
    </row>
    <row r="38" spans="1:9" ht="13.5" customHeight="1" thickBot="1" x14ac:dyDescent="0.5">
      <c r="A38" s="2" t="s">
        <v>65</v>
      </c>
      <c r="B38" s="16" t="s">
        <v>87</v>
      </c>
      <c r="C38" s="7">
        <v>247578.48043999998</v>
      </c>
      <c r="D38" s="5">
        <v>28.199400000000001</v>
      </c>
      <c r="E38" s="5">
        <v>1.1390085256959177E-2</v>
      </c>
      <c r="F38" s="5">
        <v>0</v>
      </c>
      <c r="G38" s="5">
        <v>0</v>
      </c>
      <c r="H38" s="5">
        <v>28.199400000000001</v>
      </c>
      <c r="I38" s="6">
        <v>0</v>
      </c>
    </row>
    <row r="39" spans="1:9" ht="13.5" customHeight="1" thickBot="1" x14ac:dyDescent="0.5">
      <c r="A39" s="2" t="s">
        <v>67</v>
      </c>
      <c r="B39" s="16" t="s">
        <v>70</v>
      </c>
      <c r="C39" s="7">
        <v>108890.73976000001</v>
      </c>
      <c r="D39" s="5">
        <v>14.570549999999999</v>
      </c>
      <c r="E39" s="5">
        <v>1.3380889901303024E-2</v>
      </c>
      <c r="F39" s="5">
        <v>0</v>
      </c>
      <c r="G39" s="5">
        <v>10.661209999999999</v>
      </c>
      <c r="H39" s="5">
        <v>3.9093400000000003</v>
      </c>
      <c r="I39" s="6">
        <v>0</v>
      </c>
    </row>
    <row r="40" spans="1:9" ht="13.5" customHeight="1" thickBot="1" x14ac:dyDescent="0.5">
      <c r="A40" s="2" t="s">
        <v>69</v>
      </c>
      <c r="B40" s="16" t="s">
        <v>100</v>
      </c>
      <c r="C40" s="7">
        <v>425238.82126999996</v>
      </c>
      <c r="D40" s="5">
        <v>1.4327699999999999</v>
      </c>
      <c r="E40" s="5">
        <v>3.3693301936096773E-4</v>
      </c>
      <c r="F40" s="5">
        <v>0</v>
      </c>
      <c r="G40" s="5">
        <v>1.4327699999999999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16" t="s">
        <v>68</v>
      </c>
      <c r="C41" s="7">
        <v>539839.80498999998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16" t="s">
        <v>89</v>
      </c>
      <c r="C42" s="7">
        <v>438100.17418000003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16" t="s">
        <v>75</v>
      </c>
      <c r="C43" s="7">
        <v>370176.21252999996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16" t="s">
        <v>64</v>
      </c>
      <c r="C44" s="7">
        <v>250941.06578999999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16" t="s">
        <v>66</v>
      </c>
      <c r="C45" s="7">
        <v>188016.23175000001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16" t="s">
        <v>77</v>
      </c>
      <c r="C46" s="7">
        <v>175121.63597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16" t="s">
        <v>95</v>
      </c>
      <c r="C47" s="7">
        <v>138920.39999000001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16" t="s">
        <v>79</v>
      </c>
      <c r="C48" s="7">
        <v>75765.367129999999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16" t="s">
        <v>91</v>
      </c>
      <c r="C49" s="7">
        <v>62925.958079999997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16" t="s">
        <v>101</v>
      </c>
      <c r="C50" s="7">
        <v>58843.540990000001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16" t="s">
        <v>81</v>
      </c>
      <c r="C51" s="7">
        <v>49492.165890000004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16" t="s">
        <v>83</v>
      </c>
      <c r="C52" s="7">
        <v>25548.327830000002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16" t="s">
        <v>97</v>
      </c>
      <c r="C53" s="7">
        <v>19969.835660000001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16" t="s">
        <v>93</v>
      </c>
      <c r="C54" s="7">
        <v>7261.33032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16" t="s">
        <v>50</v>
      </c>
      <c r="C55" s="7">
        <v>504.75943000000001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17" t="s">
        <v>120</v>
      </c>
      <c r="C56" s="5">
        <v>51535162.267349996</v>
      </c>
      <c r="D56" s="5">
        <v>1813532.8518900003</v>
      </c>
      <c r="E56" s="5">
        <v>3.5190203583368955</v>
      </c>
      <c r="F56" s="5">
        <v>457018.94231999997</v>
      </c>
      <c r="G56" s="5">
        <v>1263472.2924600001</v>
      </c>
      <c r="H56" s="5">
        <v>87541.750200000009</v>
      </c>
      <c r="I56" s="5">
        <v>5499.8669099999997</v>
      </c>
    </row>
    <row r="57" spans="1:9" ht="13.5" customHeight="1" x14ac:dyDescent="0.45">
      <c r="A57" s="8" t="s">
        <v>102</v>
      </c>
    </row>
    <row r="58" spans="1:9" x14ac:dyDescent="0.45">
      <c r="C58" s="9"/>
      <c r="D58" s="9"/>
      <c r="E58" s="9"/>
      <c r="F58" s="9"/>
      <c r="G58" s="9"/>
      <c r="H58" s="9"/>
      <c r="I58" s="9"/>
    </row>
    <row r="59" spans="1:9" x14ac:dyDescent="0.45">
      <c r="C59" s="11"/>
      <c r="D59" s="11"/>
      <c r="E59" s="11"/>
      <c r="F59" s="11"/>
      <c r="G59" s="11"/>
      <c r="H59" s="11"/>
      <c r="I59" s="11"/>
    </row>
    <row r="60" spans="1:9" x14ac:dyDescent="0.45">
      <c r="C60" s="13"/>
      <c r="D60" s="13"/>
      <c r="E60" s="13"/>
      <c r="F60" s="13"/>
      <c r="G60" s="13"/>
      <c r="H60" s="13"/>
      <c r="I60" s="13"/>
    </row>
    <row r="61" spans="1:9" x14ac:dyDescent="0.45">
      <c r="C61" s="12"/>
      <c r="D61" s="12"/>
      <c r="E61" s="12"/>
      <c r="F61" s="12"/>
      <c r="G61" s="12"/>
      <c r="H61" s="12"/>
      <c r="I61" s="12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61"/>
  <sheetViews>
    <sheetView workbookViewId="0">
      <selection activeCell="B8" sqref="B8:I55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121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899999999999999" thickBot="1" x14ac:dyDescent="0.5">
      <c r="A8" s="14" t="s">
        <v>0</v>
      </c>
      <c r="B8" s="15"/>
      <c r="C8" s="1" t="s">
        <v>1</v>
      </c>
      <c r="D8" s="10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8" t="s">
        <v>9</v>
      </c>
      <c r="C9" s="5">
        <v>3659308.2446699999</v>
      </c>
      <c r="D9" s="5">
        <v>554073.88311000005</v>
      </c>
      <c r="E9" s="5">
        <v>15.141492491566996</v>
      </c>
      <c r="F9" s="5">
        <v>104054.72611</v>
      </c>
      <c r="G9" s="5">
        <v>449934.69085000001</v>
      </c>
      <c r="H9" s="5">
        <v>43.825480000000006</v>
      </c>
      <c r="I9" s="5">
        <v>40.64067</v>
      </c>
    </row>
    <row r="10" spans="1:9" ht="13.5" customHeight="1" thickBot="1" x14ac:dyDescent="0.5">
      <c r="A10" s="2" t="s">
        <v>10</v>
      </c>
      <c r="B10" s="18" t="s">
        <v>11</v>
      </c>
      <c r="C10" s="5">
        <v>4805505.18805</v>
      </c>
      <c r="D10" s="5">
        <v>314723.81136999995</v>
      </c>
      <c r="E10" s="5">
        <v>6.5492346601275866</v>
      </c>
      <c r="F10" s="5">
        <v>76956.144810000013</v>
      </c>
      <c r="G10" s="5">
        <v>231387.37678999998</v>
      </c>
      <c r="H10" s="5">
        <v>4940.3282300000001</v>
      </c>
      <c r="I10" s="5">
        <v>1439.96154</v>
      </c>
    </row>
    <row r="11" spans="1:9" ht="13.5" customHeight="1" thickBot="1" x14ac:dyDescent="0.5">
      <c r="A11" s="2" t="s">
        <v>12</v>
      </c>
      <c r="B11" s="18" t="s">
        <v>13</v>
      </c>
      <c r="C11" s="7">
        <v>2709138.36497</v>
      </c>
      <c r="D11" s="5">
        <v>213323.17223000003</v>
      </c>
      <c r="E11" s="5">
        <v>7.8742073490352089</v>
      </c>
      <c r="F11" s="5">
        <v>45797.894179999996</v>
      </c>
      <c r="G11" s="5">
        <v>154824.49194000001</v>
      </c>
      <c r="H11" s="5">
        <v>12013.20175</v>
      </c>
      <c r="I11" s="6">
        <v>687.58435999999995</v>
      </c>
    </row>
    <row r="12" spans="1:9" ht="13.5" customHeight="1" thickBot="1" x14ac:dyDescent="0.5">
      <c r="A12" s="2" t="s">
        <v>14</v>
      </c>
      <c r="B12" s="18" t="s">
        <v>15</v>
      </c>
      <c r="C12" s="7">
        <v>1319138.91341</v>
      </c>
      <c r="D12" s="5">
        <v>156630.60457</v>
      </c>
      <c r="E12" s="5">
        <v>11.873700561611574</v>
      </c>
      <c r="F12" s="5">
        <v>56617.119960000004</v>
      </c>
      <c r="G12" s="5">
        <v>99813.462109999993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18" t="s">
        <v>17</v>
      </c>
      <c r="C13" s="7">
        <v>6959691.3379300004</v>
      </c>
      <c r="D13" s="5">
        <v>155029.94424999997</v>
      </c>
      <c r="E13" s="5">
        <v>2.2275405146934295</v>
      </c>
      <c r="F13" s="5">
        <v>42578.633500000004</v>
      </c>
      <c r="G13" s="5">
        <v>103811.45202</v>
      </c>
      <c r="H13" s="5">
        <v>8524.2319499999994</v>
      </c>
      <c r="I13" s="6">
        <v>115.62678</v>
      </c>
    </row>
    <row r="14" spans="1:9" ht="13.5" customHeight="1" thickBot="1" x14ac:dyDescent="0.5">
      <c r="A14" s="2" t="s">
        <v>18</v>
      </c>
      <c r="B14" s="18" t="s">
        <v>19</v>
      </c>
      <c r="C14" s="7">
        <v>2197470.9725300004</v>
      </c>
      <c r="D14" s="5">
        <v>79858.048710000003</v>
      </c>
      <c r="E14" s="5">
        <v>3.6340889007538304</v>
      </c>
      <c r="F14" s="5">
        <v>6491.2301799999996</v>
      </c>
      <c r="G14" s="5">
        <v>73366.818530000004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18" t="s">
        <v>23</v>
      </c>
      <c r="C15" s="7">
        <v>10098018.400690001</v>
      </c>
      <c r="D15" s="5">
        <v>52446.866739999998</v>
      </c>
      <c r="E15" s="5">
        <v>0.51937780917903942</v>
      </c>
      <c r="F15" s="5">
        <v>22303.406899999998</v>
      </c>
      <c r="G15" s="5">
        <v>28210.222229999999</v>
      </c>
      <c r="H15" s="5">
        <v>310.78467999999998</v>
      </c>
      <c r="I15" s="6">
        <v>1622.4529299999999</v>
      </c>
    </row>
    <row r="16" spans="1:9" ht="13.5" customHeight="1" thickBot="1" x14ac:dyDescent="0.5">
      <c r="A16" s="2" t="s">
        <v>22</v>
      </c>
      <c r="B16" s="18" t="s">
        <v>25</v>
      </c>
      <c r="C16" s="7">
        <v>235209.86655999999</v>
      </c>
      <c r="D16" s="5">
        <v>48645.035349999998</v>
      </c>
      <c r="E16" s="5">
        <v>20.68154540515037</v>
      </c>
      <c r="F16" s="5">
        <v>18979.534929999998</v>
      </c>
      <c r="G16" s="5">
        <v>22400.263660000001</v>
      </c>
      <c r="H16" s="5">
        <v>7265.2367599999998</v>
      </c>
      <c r="I16" s="6">
        <v>0</v>
      </c>
    </row>
    <row r="17" spans="1:9" ht="13.5" customHeight="1" thickBot="1" x14ac:dyDescent="0.5">
      <c r="A17" s="2" t="s">
        <v>24</v>
      </c>
      <c r="B17" s="18" t="s">
        <v>105</v>
      </c>
      <c r="C17" s="7">
        <v>251246.07941999999</v>
      </c>
      <c r="D17" s="5">
        <v>45360.70923</v>
      </c>
      <c r="E17" s="5">
        <v>18.054295348494556</v>
      </c>
      <c r="F17" s="5">
        <v>11187.37154</v>
      </c>
      <c r="G17" s="5">
        <v>34173.33769</v>
      </c>
      <c r="H17" s="5">
        <v>0</v>
      </c>
      <c r="I17" s="6">
        <v>0</v>
      </c>
    </row>
    <row r="18" spans="1:9" ht="13.5" customHeight="1" thickBot="1" x14ac:dyDescent="0.5">
      <c r="A18" s="2" t="s">
        <v>26</v>
      </c>
      <c r="B18" s="18" t="s">
        <v>21</v>
      </c>
      <c r="C18" s="7">
        <v>3586031.0809299997</v>
      </c>
      <c r="D18" s="5">
        <v>32761.76295</v>
      </c>
      <c r="E18" s="5">
        <v>0.91359394859186727</v>
      </c>
      <c r="F18" s="5">
        <v>14090.64205</v>
      </c>
      <c r="G18" s="5">
        <v>15231.962380000001</v>
      </c>
      <c r="H18" s="5">
        <v>3439.1585200000009</v>
      </c>
      <c r="I18" s="6">
        <v>0</v>
      </c>
    </row>
    <row r="19" spans="1:9" ht="13.5" customHeight="1" thickBot="1" x14ac:dyDescent="0.5">
      <c r="A19" s="2" t="s">
        <v>27</v>
      </c>
      <c r="B19" s="18" t="s">
        <v>30</v>
      </c>
      <c r="C19" s="7">
        <v>377465.52231999999</v>
      </c>
      <c r="D19" s="5">
        <v>30592.71441</v>
      </c>
      <c r="E19" s="5">
        <v>8.1047705289662826</v>
      </c>
      <c r="F19" s="5">
        <v>8260</v>
      </c>
      <c r="G19" s="5">
        <v>5000</v>
      </c>
      <c r="H19" s="5">
        <v>17332.71441</v>
      </c>
      <c r="I19" s="6">
        <v>0</v>
      </c>
    </row>
    <row r="20" spans="1:9" ht="13.5" customHeight="1" thickBot="1" x14ac:dyDescent="0.5">
      <c r="A20" s="2" t="s">
        <v>29</v>
      </c>
      <c r="B20" s="18" t="s">
        <v>28</v>
      </c>
      <c r="C20" s="7">
        <v>846287.22213999997</v>
      </c>
      <c r="D20" s="5">
        <v>28697.276249999999</v>
      </c>
      <c r="E20" s="5">
        <v>3.3909617797883582</v>
      </c>
      <c r="F20" s="5">
        <v>8042.8349599999992</v>
      </c>
      <c r="G20" s="5">
        <v>12389.321029999999</v>
      </c>
      <c r="H20" s="5">
        <v>8265.1202599999997</v>
      </c>
      <c r="I20" s="6">
        <v>0</v>
      </c>
    </row>
    <row r="21" spans="1:9" ht="13.5" customHeight="1" thickBot="1" x14ac:dyDescent="0.5">
      <c r="A21" s="2" t="s">
        <v>31</v>
      </c>
      <c r="B21" s="18" t="s">
        <v>32</v>
      </c>
      <c r="C21" s="7">
        <v>698553.17605999997</v>
      </c>
      <c r="D21" s="5">
        <v>22384.106899999999</v>
      </c>
      <c r="E21" s="5">
        <v>3.2043526058032534</v>
      </c>
      <c r="F21" s="5">
        <v>11601.834070000001</v>
      </c>
      <c r="G21" s="5">
        <v>9557.2728299999999</v>
      </c>
      <c r="H21" s="5">
        <v>0</v>
      </c>
      <c r="I21" s="6">
        <v>1225</v>
      </c>
    </row>
    <row r="22" spans="1:9" ht="13.5" customHeight="1" thickBot="1" x14ac:dyDescent="0.5">
      <c r="A22" s="2" t="s">
        <v>33</v>
      </c>
      <c r="B22" s="18" t="s">
        <v>52</v>
      </c>
      <c r="C22" s="7">
        <v>383789.70968000003</v>
      </c>
      <c r="D22" s="5">
        <v>12866.120419999999</v>
      </c>
      <c r="E22" s="5">
        <v>3.3523880644761528</v>
      </c>
      <c r="F22" s="5">
        <v>12866.120419999999</v>
      </c>
      <c r="G22" s="5">
        <v>0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18" t="s">
        <v>34</v>
      </c>
      <c r="C23" s="7">
        <v>488352.41320000001</v>
      </c>
      <c r="D23" s="5">
        <v>11851.292809999999</v>
      </c>
      <c r="E23" s="5">
        <v>2.4267910815352964</v>
      </c>
      <c r="F23" s="5">
        <v>6852.2928099999999</v>
      </c>
      <c r="G23" s="5">
        <v>4999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18" t="s">
        <v>40</v>
      </c>
      <c r="C24" s="7">
        <v>1350629.2828299999</v>
      </c>
      <c r="D24" s="5">
        <v>8865.1071300000003</v>
      </c>
      <c r="E24" s="5">
        <v>0.65636864554163732</v>
      </c>
      <c r="F24" s="5">
        <v>0</v>
      </c>
      <c r="G24" s="5">
        <v>1966</v>
      </c>
      <c r="H24" s="5">
        <v>6899.1071300000003</v>
      </c>
      <c r="I24" s="6">
        <v>0</v>
      </c>
    </row>
    <row r="25" spans="1:9" ht="13.5" customHeight="1" thickBot="1" x14ac:dyDescent="0.5">
      <c r="A25" s="2" t="s">
        <v>39</v>
      </c>
      <c r="B25" s="18" t="s">
        <v>38</v>
      </c>
      <c r="C25" s="7">
        <v>1140819.7535399999</v>
      </c>
      <c r="D25" s="5">
        <v>8336.5673800000004</v>
      </c>
      <c r="E25" s="5">
        <v>0.73075236943709698</v>
      </c>
      <c r="F25" s="5">
        <v>703.89240000000007</v>
      </c>
      <c r="G25" s="5">
        <v>7632.6749800000007</v>
      </c>
      <c r="H25" s="5">
        <v>0</v>
      </c>
      <c r="I25" s="6">
        <v>0</v>
      </c>
    </row>
    <row r="26" spans="1:9" ht="13.5" customHeight="1" thickBot="1" x14ac:dyDescent="0.5">
      <c r="A26" s="2" t="s">
        <v>41</v>
      </c>
      <c r="B26" s="18" t="s">
        <v>36</v>
      </c>
      <c r="C26" s="7">
        <v>439933.24236000003</v>
      </c>
      <c r="D26" s="5">
        <v>8001.8779000000004</v>
      </c>
      <c r="E26" s="5">
        <v>1.8188845782769958</v>
      </c>
      <c r="F26" s="5">
        <v>8001.7409000000007</v>
      </c>
      <c r="G26" s="5">
        <v>0</v>
      </c>
      <c r="H26" s="5">
        <v>0</v>
      </c>
      <c r="I26" s="6">
        <v>0.13700000000000001</v>
      </c>
    </row>
    <row r="27" spans="1:9" ht="13.5" customHeight="1" thickBot="1" x14ac:dyDescent="0.5">
      <c r="A27" s="2" t="s">
        <v>43</v>
      </c>
      <c r="B27" s="18" t="s">
        <v>42</v>
      </c>
      <c r="C27" s="7">
        <v>189039.02236999999</v>
      </c>
      <c r="D27" s="5">
        <v>6194.5297199999995</v>
      </c>
      <c r="E27" s="5">
        <v>3.2768523886436771</v>
      </c>
      <c r="F27" s="5">
        <v>3866.0665899999999</v>
      </c>
      <c r="G27" s="5">
        <v>2040.3138200000001</v>
      </c>
      <c r="H27" s="5">
        <v>288.14931000000001</v>
      </c>
      <c r="I27" s="6">
        <v>0</v>
      </c>
    </row>
    <row r="28" spans="1:9" ht="13.5" customHeight="1" thickBot="1" x14ac:dyDescent="0.5">
      <c r="A28" s="2" t="s">
        <v>45</v>
      </c>
      <c r="B28" s="18" t="s">
        <v>44</v>
      </c>
      <c r="C28" s="7">
        <v>74405.608040000006</v>
      </c>
      <c r="D28" s="5">
        <v>4212.4877500000002</v>
      </c>
      <c r="E28" s="5">
        <v>5.6615191528780899</v>
      </c>
      <c r="F28" s="5">
        <v>395.48741999999999</v>
      </c>
      <c r="G28" s="5">
        <v>3817.0003299999998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18" t="s">
        <v>46</v>
      </c>
      <c r="C29" s="7">
        <v>283676.58318000002</v>
      </c>
      <c r="D29" s="5">
        <v>3600</v>
      </c>
      <c r="E29" s="5">
        <v>1.2690508182396247</v>
      </c>
      <c r="F29" s="5">
        <v>0</v>
      </c>
      <c r="G29" s="5">
        <v>0</v>
      </c>
      <c r="H29" s="5">
        <v>3600</v>
      </c>
      <c r="I29" s="6">
        <v>0</v>
      </c>
    </row>
    <row r="30" spans="1:9" ht="13.5" customHeight="1" thickBot="1" x14ac:dyDescent="0.5">
      <c r="A30" s="2" t="s">
        <v>49</v>
      </c>
      <c r="B30" s="18" t="s">
        <v>85</v>
      </c>
      <c r="C30" s="7">
        <v>86380.23977</v>
      </c>
      <c r="D30" s="5">
        <v>3331.7119400000001</v>
      </c>
      <c r="E30" s="5">
        <v>3.8570302060646848</v>
      </c>
      <c r="F30" s="5">
        <v>26.711939999999998</v>
      </c>
      <c r="G30" s="5">
        <v>0</v>
      </c>
      <c r="H30" s="5">
        <v>3305</v>
      </c>
      <c r="I30" s="6">
        <v>0</v>
      </c>
    </row>
    <row r="31" spans="1:9" ht="13.5" customHeight="1" thickBot="1" x14ac:dyDescent="0.5">
      <c r="A31" s="2" t="s">
        <v>51</v>
      </c>
      <c r="B31" s="18" t="s">
        <v>58</v>
      </c>
      <c r="C31" s="7">
        <v>753654.27024999994</v>
      </c>
      <c r="D31" s="5">
        <v>3033.4989999999998</v>
      </c>
      <c r="E31" s="5">
        <v>0.40250538207575426</v>
      </c>
      <c r="F31" s="5">
        <v>0</v>
      </c>
      <c r="G31" s="5">
        <v>3033.4989999999998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18" t="s">
        <v>48</v>
      </c>
      <c r="C32" s="7">
        <v>228114.62144999998</v>
      </c>
      <c r="D32" s="5">
        <v>2543.2751699999999</v>
      </c>
      <c r="E32" s="5">
        <v>1.1149110713876162</v>
      </c>
      <c r="F32" s="5">
        <v>0</v>
      </c>
      <c r="G32" s="5">
        <v>0</v>
      </c>
      <c r="H32" s="5">
        <v>2543.2751699999999</v>
      </c>
      <c r="I32" s="6">
        <v>0</v>
      </c>
    </row>
    <row r="33" spans="1:9" ht="13.5" customHeight="1" thickBot="1" x14ac:dyDescent="0.5">
      <c r="A33" s="2" t="s">
        <v>55</v>
      </c>
      <c r="B33" s="18" t="s">
        <v>72</v>
      </c>
      <c r="C33" s="7">
        <v>13544.19123</v>
      </c>
      <c r="D33" s="5">
        <v>1333.33332</v>
      </c>
      <c r="E33" s="5">
        <v>9.8443184783651336</v>
      </c>
      <c r="F33" s="5">
        <v>0</v>
      </c>
      <c r="G33" s="5">
        <v>0</v>
      </c>
      <c r="H33" s="5">
        <v>1333.33332</v>
      </c>
      <c r="I33" s="6">
        <v>0</v>
      </c>
    </row>
    <row r="34" spans="1:9" ht="13.5" customHeight="1" thickBot="1" x14ac:dyDescent="0.5">
      <c r="A34" s="2" t="s">
        <v>57</v>
      </c>
      <c r="B34" s="18" t="s">
        <v>62</v>
      </c>
      <c r="C34" s="7">
        <v>2801708.1730200001</v>
      </c>
      <c r="D34" s="5">
        <v>1263.80052</v>
      </c>
      <c r="E34" s="5">
        <v>4.5108214059201311E-2</v>
      </c>
      <c r="F34" s="5">
        <v>208.96870999999999</v>
      </c>
      <c r="G34" s="5">
        <v>830.26162999999997</v>
      </c>
      <c r="H34" s="5">
        <v>224.57017999999999</v>
      </c>
      <c r="I34" s="6">
        <v>0</v>
      </c>
    </row>
    <row r="35" spans="1:9" ht="13.5" customHeight="1" thickBot="1" x14ac:dyDescent="0.5">
      <c r="A35" s="2" t="s">
        <v>59</v>
      </c>
      <c r="B35" s="18" t="s">
        <v>108</v>
      </c>
      <c r="C35" s="7">
        <v>51221.327440000001</v>
      </c>
      <c r="D35" s="5">
        <v>1105.3046000000002</v>
      </c>
      <c r="E35" s="5">
        <v>2.157899170603768</v>
      </c>
      <c r="F35" s="5">
        <v>1105.3046000000002</v>
      </c>
      <c r="G35" s="5">
        <v>0</v>
      </c>
      <c r="H35" s="5">
        <v>0</v>
      </c>
      <c r="I35" s="6">
        <v>0</v>
      </c>
    </row>
    <row r="36" spans="1:9" ht="13.5" customHeight="1" thickBot="1" x14ac:dyDescent="0.5">
      <c r="A36" s="2" t="s">
        <v>61</v>
      </c>
      <c r="B36" s="18" t="s">
        <v>56</v>
      </c>
      <c r="C36" s="7">
        <v>2646144.5756700002</v>
      </c>
      <c r="D36" s="5">
        <v>130.05788000000001</v>
      </c>
      <c r="E36" s="5">
        <v>4.9149952423544179E-3</v>
      </c>
      <c r="F36" s="5">
        <v>0</v>
      </c>
      <c r="G36" s="5">
        <v>0</v>
      </c>
      <c r="H36" s="5">
        <v>130.05788000000001</v>
      </c>
      <c r="I36" s="6">
        <v>0</v>
      </c>
    </row>
    <row r="37" spans="1:9" ht="13.5" customHeight="1" thickBot="1" x14ac:dyDescent="0.5">
      <c r="A37" s="2" t="s">
        <v>63</v>
      </c>
      <c r="B37" s="18" t="s">
        <v>87</v>
      </c>
      <c r="C37" s="7">
        <v>251546.62613999998</v>
      </c>
      <c r="D37" s="5">
        <v>95.722889999999992</v>
      </c>
      <c r="E37" s="5">
        <v>3.8053736386320987E-2</v>
      </c>
      <c r="F37" s="5">
        <v>0</v>
      </c>
      <c r="G37" s="5">
        <v>0</v>
      </c>
      <c r="H37" s="5">
        <v>95.722889999999992</v>
      </c>
      <c r="I37" s="6">
        <v>0</v>
      </c>
    </row>
    <row r="38" spans="1:9" ht="13.5" customHeight="1" thickBot="1" x14ac:dyDescent="0.5">
      <c r="A38" s="2" t="s">
        <v>65</v>
      </c>
      <c r="B38" s="18" t="s">
        <v>60</v>
      </c>
      <c r="C38" s="7">
        <v>11130.021129999999</v>
      </c>
      <c r="D38" s="5">
        <v>93.993200000000002</v>
      </c>
      <c r="E38" s="5">
        <v>0.84450154139105393</v>
      </c>
      <c r="F38" s="5">
        <v>28.395119999999999</v>
      </c>
      <c r="G38" s="5">
        <v>65.598079999999996</v>
      </c>
      <c r="H38" s="5">
        <v>0</v>
      </c>
      <c r="I38" s="6">
        <v>0</v>
      </c>
    </row>
    <row r="39" spans="1:9" ht="13.5" customHeight="1" thickBot="1" x14ac:dyDescent="0.5">
      <c r="A39" s="2" t="s">
        <v>67</v>
      </c>
      <c r="B39" s="18" t="s">
        <v>70</v>
      </c>
      <c r="C39" s="7">
        <v>110223.24834999999</v>
      </c>
      <c r="D39" s="5">
        <v>17.851700000000001</v>
      </c>
      <c r="E39" s="5">
        <v>1.6195948012087416E-2</v>
      </c>
      <c r="F39" s="5">
        <v>0</v>
      </c>
      <c r="G39" s="5">
        <v>14.41595</v>
      </c>
      <c r="H39" s="5">
        <v>3.4357500000000001</v>
      </c>
      <c r="I39" s="6">
        <v>0</v>
      </c>
    </row>
    <row r="40" spans="1:9" ht="13.5" customHeight="1" thickBot="1" x14ac:dyDescent="0.5">
      <c r="A40" s="2" t="s">
        <v>69</v>
      </c>
      <c r="B40" s="18" t="s">
        <v>100</v>
      </c>
      <c r="C40" s="7">
        <v>423779.67181000003</v>
      </c>
      <c r="D40" s="5">
        <v>1.48946</v>
      </c>
      <c r="E40" s="5">
        <v>3.5147037460253491E-4</v>
      </c>
      <c r="F40" s="5">
        <v>0</v>
      </c>
      <c r="G40" s="5">
        <v>1.48946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18" t="s">
        <v>75</v>
      </c>
      <c r="C41" s="7">
        <v>355485.08304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18" t="s">
        <v>66</v>
      </c>
      <c r="C42" s="7">
        <v>192198.17115000001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18" t="s">
        <v>77</v>
      </c>
      <c r="C43" s="7">
        <v>175125.12372999999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18" t="s">
        <v>68</v>
      </c>
      <c r="C44" s="7">
        <v>540289.12150000001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18" t="s">
        <v>79</v>
      </c>
      <c r="C45" s="7">
        <v>74047.070540000001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18" t="s">
        <v>81</v>
      </c>
      <c r="C46" s="7">
        <v>50046.594369999999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18" t="s">
        <v>83</v>
      </c>
      <c r="C47" s="7">
        <v>25281.147350000003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18" t="s">
        <v>122</v>
      </c>
      <c r="C48" s="7">
        <v>251189.01566999999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18" t="s">
        <v>89</v>
      </c>
      <c r="C49" s="7">
        <v>441649.45662999997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18" t="s">
        <v>50</v>
      </c>
      <c r="C50" s="7">
        <v>503.54328000000004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18" t="s">
        <v>91</v>
      </c>
      <c r="C51" s="7">
        <v>69552.263459999987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18" t="s">
        <v>93</v>
      </c>
      <c r="C52" s="7">
        <v>7465.72876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18" t="s">
        <v>95</v>
      </c>
      <c r="C53" s="7">
        <v>140996.58046999999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18" t="s">
        <v>97</v>
      </c>
      <c r="C54" s="7">
        <v>19791.04997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18" t="s">
        <v>101</v>
      </c>
      <c r="C55" s="7">
        <v>59359.7359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18" t="s">
        <v>120</v>
      </c>
      <c r="C56" s="5">
        <v>51874136.63696</v>
      </c>
      <c r="D56" s="5">
        <v>1811405.9588599999</v>
      </c>
      <c r="E56" s="5">
        <v>3.4919250252531135</v>
      </c>
      <c r="F56" s="5">
        <v>461016.3541</v>
      </c>
      <c r="G56" s="5">
        <v>1264500.9253099998</v>
      </c>
      <c r="H56" s="5">
        <v>80557.253670000006</v>
      </c>
      <c r="I56" s="5">
        <v>5331.4257799999996</v>
      </c>
    </row>
    <row r="57" spans="1:9" ht="13.5" customHeight="1" x14ac:dyDescent="0.45">
      <c r="A57" s="8" t="s">
        <v>102</v>
      </c>
    </row>
    <row r="58" spans="1:9" x14ac:dyDescent="0.45">
      <c r="C58" s="9"/>
      <c r="D58" s="9"/>
      <c r="E58" s="9"/>
      <c r="F58" s="9"/>
      <c r="G58" s="9"/>
      <c r="H58" s="9"/>
      <c r="I58" s="9"/>
    </row>
    <row r="59" spans="1:9" x14ac:dyDescent="0.45">
      <c r="C59" s="11"/>
      <c r="D59" s="11"/>
      <c r="E59" s="11"/>
      <c r="F59" s="11"/>
      <c r="G59" s="11"/>
      <c r="H59" s="11"/>
      <c r="I59" s="11"/>
    </row>
    <row r="60" spans="1:9" x14ac:dyDescent="0.45">
      <c r="C60" s="13"/>
      <c r="D60" s="13"/>
      <c r="E60" s="13"/>
      <c r="F60" s="13"/>
      <c r="G60" s="13"/>
      <c r="H60" s="13"/>
      <c r="I60" s="13"/>
    </row>
    <row r="61" spans="1:9" x14ac:dyDescent="0.45">
      <c r="C61" s="12"/>
      <c r="D61" s="12"/>
      <c r="E61" s="12"/>
      <c r="F61" s="12"/>
      <c r="G61" s="12"/>
      <c r="H61" s="12"/>
      <c r="I61" s="12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I61"/>
  <sheetViews>
    <sheetView workbookViewId="0">
      <selection activeCell="B8" sqref="B8:I55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123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899999999999999" thickBot="1" x14ac:dyDescent="0.5">
      <c r="A8" s="14" t="s">
        <v>0</v>
      </c>
      <c r="B8" s="15"/>
      <c r="C8" s="1" t="s">
        <v>1</v>
      </c>
      <c r="D8" s="10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6" t="s">
        <v>9</v>
      </c>
      <c r="C9" s="5">
        <v>3818845.8449299997</v>
      </c>
      <c r="D9" s="5">
        <v>554608.35933999997</v>
      </c>
      <c r="E9" s="5">
        <v>14.522931321679627</v>
      </c>
      <c r="F9" s="5">
        <v>104438.30562</v>
      </c>
      <c r="G9" s="5">
        <v>450086.72216</v>
      </c>
      <c r="H9" s="5">
        <v>43.362749999999998</v>
      </c>
      <c r="I9" s="5">
        <v>39.968809999999998</v>
      </c>
    </row>
    <row r="10" spans="1:9" ht="13.5" customHeight="1" thickBot="1" x14ac:dyDescent="0.5">
      <c r="A10" s="2" t="s">
        <v>10</v>
      </c>
      <c r="B10" s="16" t="s">
        <v>11</v>
      </c>
      <c r="C10" s="5">
        <v>4796704.0158000002</v>
      </c>
      <c r="D10" s="5">
        <v>314140.73556</v>
      </c>
      <c r="E10" s="5">
        <v>6.5490956816439558</v>
      </c>
      <c r="F10" s="5">
        <v>76504.400699999998</v>
      </c>
      <c r="G10" s="5">
        <v>231265.37841999999</v>
      </c>
      <c r="H10" s="5">
        <v>4930.7799599999998</v>
      </c>
      <c r="I10" s="5">
        <v>1440.1764800000001</v>
      </c>
    </row>
    <row r="11" spans="1:9" ht="13.5" customHeight="1" thickBot="1" x14ac:dyDescent="0.5">
      <c r="A11" s="2" t="s">
        <v>12</v>
      </c>
      <c r="B11" s="16" t="s">
        <v>13</v>
      </c>
      <c r="C11" s="7">
        <v>2719076.2232399997</v>
      </c>
      <c r="D11" s="5">
        <v>207679.80705999999</v>
      </c>
      <c r="E11" s="5">
        <v>7.6378810305116298</v>
      </c>
      <c r="F11" s="5">
        <v>45718.360380000006</v>
      </c>
      <c r="G11" s="5">
        <v>149320.28003999998</v>
      </c>
      <c r="H11" s="5">
        <v>11953.51353</v>
      </c>
      <c r="I11" s="6">
        <v>687.65310999999997</v>
      </c>
    </row>
    <row r="12" spans="1:9" ht="13.5" customHeight="1" thickBot="1" x14ac:dyDescent="0.5">
      <c r="A12" s="2" t="s">
        <v>14</v>
      </c>
      <c r="B12" s="16" t="s">
        <v>15</v>
      </c>
      <c r="C12" s="7">
        <v>1325058.7091300001</v>
      </c>
      <c r="D12" s="5">
        <v>159348.44847999999</v>
      </c>
      <c r="E12" s="5">
        <v>12.025765151539899</v>
      </c>
      <c r="F12" s="5">
        <v>55108.803249999997</v>
      </c>
      <c r="G12" s="5">
        <v>104039.62273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16" t="s">
        <v>17</v>
      </c>
      <c r="C13" s="7">
        <v>7017030.7522900002</v>
      </c>
      <c r="D13" s="5">
        <v>154806.73988000001</v>
      </c>
      <c r="E13" s="5">
        <v>2.2061573526591571</v>
      </c>
      <c r="F13" s="5">
        <v>40481.206530000003</v>
      </c>
      <c r="G13" s="5">
        <v>103925.36184</v>
      </c>
      <c r="H13" s="5">
        <v>10287.588970000001</v>
      </c>
      <c r="I13" s="6">
        <v>112.58253999999999</v>
      </c>
    </row>
    <row r="14" spans="1:9" ht="13.5" customHeight="1" thickBot="1" x14ac:dyDescent="0.5">
      <c r="A14" s="2" t="s">
        <v>18</v>
      </c>
      <c r="B14" s="16" t="s">
        <v>19</v>
      </c>
      <c r="C14" s="7">
        <v>2202276.6044600001</v>
      </c>
      <c r="D14" s="5">
        <v>79944.00602999999</v>
      </c>
      <c r="E14" s="5">
        <v>3.6300619943970354</v>
      </c>
      <c r="F14" s="5">
        <v>6007.2188799999994</v>
      </c>
      <c r="G14" s="5">
        <v>73936.787149999989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16" t="s">
        <v>23</v>
      </c>
      <c r="C15" s="7">
        <v>10136147.09313</v>
      </c>
      <c r="D15" s="5">
        <v>51043.021420000005</v>
      </c>
      <c r="E15" s="5">
        <v>0.503574197878359</v>
      </c>
      <c r="F15" s="5">
        <v>21323.326800000003</v>
      </c>
      <c r="G15" s="5">
        <v>27950.648650000003</v>
      </c>
      <c r="H15" s="5">
        <v>281.12662</v>
      </c>
      <c r="I15" s="6">
        <v>1487.9193500000001</v>
      </c>
    </row>
    <row r="16" spans="1:9" ht="13.5" customHeight="1" thickBot="1" x14ac:dyDescent="0.5">
      <c r="A16" s="2" t="s">
        <v>22</v>
      </c>
      <c r="B16" s="16" t="s">
        <v>25</v>
      </c>
      <c r="C16" s="7">
        <v>232808.71543000001</v>
      </c>
      <c r="D16" s="5">
        <v>48311.63205</v>
      </c>
      <c r="E16" s="5">
        <v>20.751642377635189</v>
      </c>
      <c r="F16" s="5">
        <v>18933.545389999999</v>
      </c>
      <c r="G16" s="5">
        <v>22185.393909999999</v>
      </c>
      <c r="H16" s="5">
        <v>7192.6927500000002</v>
      </c>
      <c r="I16" s="6">
        <v>0</v>
      </c>
    </row>
    <row r="17" spans="1:9" ht="13.5" customHeight="1" thickBot="1" x14ac:dyDescent="0.5">
      <c r="A17" s="2" t="s">
        <v>24</v>
      </c>
      <c r="B17" s="16" t="s">
        <v>105</v>
      </c>
      <c r="C17" s="7">
        <v>253148.26924000002</v>
      </c>
      <c r="D17" s="5">
        <v>44093.125479999995</v>
      </c>
      <c r="E17" s="5">
        <v>17.417905171690911</v>
      </c>
      <c r="F17" s="5">
        <v>10852.35873</v>
      </c>
      <c r="G17" s="5">
        <v>33240.766749999995</v>
      </c>
      <c r="H17" s="5">
        <v>0</v>
      </c>
      <c r="I17" s="6">
        <v>0</v>
      </c>
    </row>
    <row r="18" spans="1:9" ht="13.5" customHeight="1" thickBot="1" x14ac:dyDescent="0.5">
      <c r="A18" s="2" t="s">
        <v>26</v>
      </c>
      <c r="B18" s="16" t="s">
        <v>21</v>
      </c>
      <c r="C18" s="7">
        <v>3547045.4744899999</v>
      </c>
      <c r="D18" s="5">
        <v>34225.481219999994</v>
      </c>
      <c r="E18" s="5">
        <v>0.96490111181675753</v>
      </c>
      <c r="F18" s="5">
        <v>15183.436709999998</v>
      </c>
      <c r="G18" s="5">
        <v>15964.686019999999</v>
      </c>
      <c r="H18" s="5">
        <v>3077.3584900000001</v>
      </c>
      <c r="I18" s="6">
        <v>0</v>
      </c>
    </row>
    <row r="19" spans="1:9" ht="13.5" customHeight="1" thickBot="1" x14ac:dyDescent="0.5">
      <c r="A19" s="2" t="s">
        <v>27</v>
      </c>
      <c r="B19" s="16" t="s">
        <v>28</v>
      </c>
      <c r="C19" s="7">
        <v>858078.75476000004</v>
      </c>
      <c r="D19" s="5">
        <v>32549.247810000001</v>
      </c>
      <c r="E19" s="5">
        <v>3.7932704462661877</v>
      </c>
      <c r="F19" s="5">
        <v>8048.45543</v>
      </c>
      <c r="G19" s="5">
        <v>16096.738819999999</v>
      </c>
      <c r="H19" s="5">
        <v>8404.0535599999985</v>
      </c>
      <c r="I19" s="6">
        <v>0</v>
      </c>
    </row>
    <row r="20" spans="1:9" ht="13.5" customHeight="1" thickBot="1" x14ac:dyDescent="0.5">
      <c r="A20" s="2" t="s">
        <v>29</v>
      </c>
      <c r="B20" s="16" t="s">
        <v>30</v>
      </c>
      <c r="C20" s="7">
        <v>368682.27805999998</v>
      </c>
      <c r="D20" s="5">
        <v>27720.793369999996</v>
      </c>
      <c r="E20" s="5">
        <v>7.5188841502950314</v>
      </c>
      <c r="F20" s="5">
        <v>8050</v>
      </c>
      <c r="G20" s="5">
        <v>2000</v>
      </c>
      <c r="H20" s="5">
        <v>17670.793369999996</v>
      </c>
      <c r="I20" s="6">
        <v>0</v>
      </c>
    </row>
    <row r="21" spans="1:9" ht="13.5" customHeight="1" thickBot="1" x14ac:dyDescent="0.5">
      <c r="A21" s="2" t="s">
        <v>31</v>
      </c>
      <c r="B21" s="16" t="s">
        <v>32</v>
      </c>
      <c r="C21" s="7">
        <v>708603.65353999997</v>
      </c>
      <c r="D21" s="5">
        <v>22940.682309999997</v>
      </c>
      <c r="E21" s="5">
        <v>3.2374490584961424</v>
      </c>
      <c r="F21" s="5">
        <v>12382.056059999999</v>
      </c>
      <c r="G21" s="5">
        <v>9546.1262499999993</v>
      </c>
      <c r="H21" s="5">
        <v>0</v>
      </c>
      <c r="I21" s="6">
        <v>1012.5</v>
      </c>
    </row>
    <row r="22" spans="1:9" ht="13.5" customHeight="1" thickBot="1" x14ac:dyDescent="0.5">
      <c r="A22" s="2" t="s">
        <v>33</v>
      </c>
      <c r="B22" s="16" t="s">
        <v>52</v>
      </c>
      <c r="C22" s="7">
        <v>391486.54658999998</v>
      </c>
      <c r="D22" s="5">
        <v>12866.120419999999</v>
      </c>
      <c r="E22" s="5">
        <v>3.2864783048278183</v>
      </c>
      <c r="F22" s="5">
        <v>12866.120419999999</v>
      </c>
      <c r="G22" s="5">
        <v>0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16" t="s">
        <v>34</v>
      </c>
      <c r="C23" s="7">
        <v>482430.03008999996</v>
      </c>
      <c r="D23" s="5">
        <v>11809.744209999999</v>
      </c>
      <c r="E23" s="5">
        <v>2.4479703736097909</v>
      </c>
      <c r="F23" s="5">
        <v>6810.7442099999989</v>
      </c>
      <c r="G23" s="5">
        <v>4999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16" t="s">
        <v>40</v>
      </c>
      <c r="C24" s="7">
        <v>1340205.3070399999</v>
      </c>
      <c r="D24" s="5">
        <v>8866.3358499999995</v>
      </c>
      <c r="E24" s="5">
        <v>0.66156549324389247</v>
      </c>
      <c r="F24" s="5">
        <v>0</v>
      </c>
      <c r="G24" s="5">
        <v>1966</v>
      </c>
      <c r="H24" s="5">
        <v>6900.3358499999995</v>
      </c>
      <c r="I24" s="6">
        <v>0</v>
      </c>
    </row>
    <row r="25" spans="1:9" ht="13.5" customHeight="1" thickBot="1" x14ac:dyDescent="0.5">
      <c r="A25" s="2" t="s">
        <v>39</v>
      </c>
      <c r="B25" s="16" t="s">
        <v>38</v>
      </c>
      <c r="C25" s="7">
        <v>1144692.6696500001</v>
      </c>
      <c r="D25" s="5">
        <v>8345.69715</v>
      </c>
      <c r="E25" s="5">
        <v>0.72907753943700637</v>
      </c>
      <c r="F25" s="5">
        <v>853.51430000000005</v>
      </c>
      <c r="G25" s="5">
        <v>7492.1828499999992</v>
      </c>
      <c r="H25" s="5">
        <v>0</v>
      </c>
      <c r="I25" s="6">
        <v>0</v>
      </c>
    </row>
    <row r="26" spans="1:9" ht="13.5" customHeight="1" thickBot="1" x14ac:dyDescent="0.5">
      <c r="A26" s="2" t="s">
        <v>41</v>
      </c>
      <c r="B26" s="16" t="s">
        <v>36</v>
      </c>
      <c r="C26" s="7">
        <v>433781.38552999997</v>
      </c>
      <c r="D26" s="5">
        <v>7976.7251900000001</v>
      </c>
      <c r="E26" s="5">
        <v>1.8388813941967401</v>
      </c>
      <c r="F26" s="5">
        <v>7976.5586499999999</v>
      </c>
      <c r="G26" s="5">
        <v>0</v>
      </c>
      <c r="H26" s="5">
        <v>0</v>
      </c>
      <c r="I26" s="6">
        <v>0.16653999999999999</v>
      </c>
    </row>
    <row r="27" spans="1:9" ht="13.5" customHeight="1" thickBot="1" x14ac:dyDescent="0.5">
      <c r="A27" s="2" t="s">
        <v>43</v>
      </c>
      <c r="B27" s="16" t="s">
        <v>42</v>
      </c>
      <c r="C27" s="7">
        <v>189349.52790000002</v>
      </c>
      <c r="D27" s="5">
        <v>6303.8846400000002</v>
      </c>
      <c r="E27" s="5">
        <v>3.3292317704268224</v>
      </c>
      <c r="F27" s="5">
        <v>3880.5399900000002</v>
      </c>
      <c r="G27" s="5">
        <v>2114.2797</v>
      </c>
      <c r="H27" s="5">
        <v>309.06495000000001</v>
      </c>
      <c r="I27" s="6">
        <v>0</v>
      </c>
    </row>
    <row r="28" spans="1:9" ht="13.5" customHeight="1" thickBot="1" x14ac:dyDescent="0.5">
      <c r="A28" s="2" t="s">
        <v>45</v>
      </c>
      <c r="B28" s="16" t="s">
        <v>44</v>
      </c>
      <c r="C28" s="7">
        <v>75615.390079999997</v>
      </c>
      <c r="D28" s="5">
        <v>4020.61474</v>
      </c>
      <c r="E28" s="5">
        <v>5.317191031807476</v>
      </c>
      <c r="F28" s="5">
        <v>394.87839000000002</v>
      </c>
      <c r="G28" s="5">
        <v>3625.7363500000001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16" t="s">
        <v>46</v>
      </c>
      <c r="C29" s="7">
        <v>286685.50013999996</v>
      </c>
      <c r="D29" s="5">
        <v>3600</v>
      </c>
      <c r="E29" s="5">
        <v>1.2557314542388704</v>
      </c>
      <c r="F29" s="5">
        <v>0</v>
      </c>
      <c r="G29" s="5">
        <v>0</v>
      </c>
      <c r="H29" s="5">
        <v>3600</v>
      </c>
      <c r="I29" s="6">
        <v>0</v>
      </c>
    </row>
    <row r="30" spans="1:9" ht="13.5" customHeight="1" thickBot="1" x14ac:dyDescent="0.5">
      <c r="A30" s="2" t="s">
        <v>49</v>
      </c>
      <c r="B30" s="16" t="s">
        <v>85</v>
      </c>
      <c r="C30" s="7">
        <v>90516.187510000003</v>
      </c>
      <c r="D30" s="5">
        <v>3331.7119400000001</v>
      </c>
      <c r="E30" s="5">
        <v>3.6807912834728271</v>
      </c>
      <c r="F30" s="5">
        <v>26.711939999999998</v>
      </c>
      <c r="G30" s="5">
        <v>0</v>
      </c>
      <c r="H30" s="5">
        <v>3305</v>
      </c>
      <c r="I30" s="6">
        <v>0</v>
      </c>
    </row>
    <row r="31" spans="1:9" ht="13.5" customHeight="1" thickBot="1" x14ac:dyDescent="0.5">
      <c r="A31" s="2" t="s">
        <v>51</v>
      </c>
      <c r="B31" s="16" t="s">
        <v>58</v>
      </c>
      <c r="C31" s="7">
        <v>763100.79301999998</v>
      </c>
      <c r="D31" s="5">
        <v>3000</v>
      </c>
      <c r="E31" s="5">
        <v>0.39313286363225852</v>
      </c>
      <c r="F31" s="5">
        <v>0</v>
      </c>
      <c r="G31" s="5">
        <v>3000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16" t="s">
        <v>48</v>
      </c>
      <c r="C32" s="7">
        <v>224658.93434000001</v>
      </c>
      <c r="D32" s="5">
        <v>2543.2751699999999</v>
      </c>
      <c r="E32" s="5">
        <v>1.1320605510177459</v>
      </c>
      <c r="F32" s="5">
        <v>0</v>
      </c>
      <c r="G32" s="5">
        <v>0</v>
      </c>
      <c r="H32" s="5">
        <v>2543.2751699999999</v>
      </c>
      <c r="I32" s="6">
        <v>0</v>
      </c>
    </row>
    <row r="33" spans="1:9" ht="13.5" customHeight="1" thickBot="1" x14ac:dyDescent="0.5">
      <c r="A33" s="2" t="s">
        <v>55</v>
      </c>
      <c r="B33" s="16" t="s">
        <v>62</v>
      </c>
      <c r="C33" s="7">
        <v>2848736.4241200001</v>
      </c>
      <c r="D33" s="5">
        <v>1167.5036400000001</v>
      </c>
      <c r="E33" s="5">
        <v>4.0983210314399388E-2</v>
      </c>
      <c r="F33" s="5">
        <v>148.62967</v>
      </c>
      <c r="G33" s="5">
        <v>817.78568000000007</v>
      </c>
      <c r="H33" s="5">
        <v>201.08829</v>
      </c>
      <c r="I33" s="6">
        <v>0</v>
      </c>
    </row>
    <row r="34" spans="1:9" ht="13.5" customHeight="1" thickBot="1" x14ac:dyDescent="0.5">
      <c r="A34" s="2" t="s">
        <v>57</v>
      </c>
      <c r="B34" s="16" t="s">
        <v>72</v>
      </c>
      <c r="C34" s="7">
        <v>13591.10225</v>
      </c>
      <c r="D34" s="5">
        <v>1166.6666499999999</v>
      </c>
      <c r="E34" s="5">
        <v>8.5840473314075751</v>
      </c>
      <c r="F34" s="5">
        <v>0</v>
      </c>
      <c r="G34" s="5">
        <v>0</v>
      </c>
      <c r="H34" s="5">
        <v>1166.6666499999999</v>
      </c>
      <c r="I34" s="6">
        <v>0</v>
      </c>
    </row>
    <row r="35" spans="1:9" ht="13.5" customHeight="1" thickBot="1" x14ac:dyDescent="0.5">
      <c r="A35" s="2" t="s">
        <v>59</v>
      </c>
      <c r="B35" s="16" t="s">
        <v>108</v>
      </c>
      <c r="C35" s="7">
        <v>50804.266880000003</v>
      </c>
      <c r="D35" s="5">
        <v>1107.69157</v>
      </c>
      <c r="E35" s="5">
        <v>2.1803120840546213</v>
      </c>
      <c r="F35" s="5">
        <v>1107.69157</v>
      </c>
      <c r="G35" s="5">
        <v>0</v>
      </c>
      <c r="H35" s="5">
        <v>0</v>
      </c>
      <c r="I35" s="6">
        <v>0</v>
      </c>
    </row>
    <row r="36" spans="1:9" ht="13.5" customHeight="1" thickBot="1" x14ac:dyDescent="0.5">
      <c r="A36" s="2" t="s">
        <v>61</v>
      </c>
      <c r="B36" s="16" t="s">
        <v>56</v>
      </c>
      <c r="C36" s="7">
        <v>2668259.1354800002</v>
      </c>
      <c r="D36" s="5">
        <v>130.05788000000001</v>
      </c>
      <c r="E36" s="5">
        <v>4.8742597100338812E-3</v>
      </c>
      <c r="F36" s="5">
        <v>0</v>
      </c>
      <c r="G36" s="5">
        <v>0</v>
      </c>
      <c r="H36" s="5">
        <v>130.05788000000001</v>
      </c>
      <c r="I36" s="6">
        <v>0</v>
      </c>
    </row>
    <row r="37" spans="1:9" ht="13.5" customHeight="1" thickBot="1" x14ac:dyDescent="0.5">
      <c r="A37" s="2" t="s">
        <v>63</v>
      </c>
      <c r="B37" s="16" t="s">
        <v>60</v>
      </c>
      <c r="C37" s="7">
        <v>10777.78911</v>
      </c>
      <c r="D37" s="5">
        <v>91.105069999999998</v>
      </c>
      <c r="E37" s="5">
        <v>0.84530388440677151</v>
      </c>
      <c r="F37" s="5">
        <v>26.766479999999998</v>
      </c>
      <c r="G37" s="5">
        <v>64.338589999999996</v>
      </c>
      <c r="H37" s="5">
        <v>0</v>
      </c>
      <c r="I37" s="6">
        <v>0</v>
      </c>
    </row>
    <row r="38" spans="1:9" ht="13.5" customHeight="1" thickBot="1" x14ac:dyDescent="0.5">
      <c r="A38" s="2" t="s">
        <v>65</v>
      </c>
      <c r="B38" s="16" t="s">
        <v>87</v>
      </c>
      <c r="C38" s="7">
        <v>256646.82844000001</v>
      </c>
      <c r="D38" s="5">
        <v>26.089110000000002</v>
      </c>
      <c r="E38" s="5">
        <v>1.0165374011664136E-2</v>
      </c>
      <c r="F38" s="5">
        <v>0</v>
      </c>
      <c r="G38" s="5">
        <v>0</v>
      </c>
      <c r="H38" s="5">
        <v>26.089110000000002</v>
      </c>
      <c r="I38" s="6">
        <v>0</v>
      </c>
    </row>
    <row r="39" spans="1:9" ht="13.5" customHeight="1" thickBot="1" x14ac:dyDescent="0.5">
      <c r="A39" s="2" t="s">
        <v>67</v>
      </c>
      <c r="B39" s="16" t="s">
        <v>70</v>
      </c>
      <c r="C39" s="7">
        <v>112297.2196</v>
      </c>
      <c r="D39" s="5">
        <v>19.694369999999999</v>
      </c>
      <c r="E39" s="5">
        <v>1.7537718271343559E-2</v>
      </c>
      <c r="F39" s="5">
        <v>0</v>
      </c>
      <c r="G39" s="5">
        <v>16.71585</v>
      </c>
      <c r="H39" s="5">
        <v>2.9785200000000001</v>
      </c>
      <c r="I39" s="6">
        <v>0</v>
      </c>
    </row>
    <row r="40" spans="1:9" ht="13.5" customHeight="1" thickBot="1" x14ac:dyDescent="0.5">
      <c r="A40" s="2" t="s">
        <v>69</v>
      </c>
      <c r="B40" s="16" t="s">
        <v>100</v>
      </c>
      <c r="C40" s="7">
        <v>413376.99582000001</v>
      </c>
      <c r="D40" s="5">
        <v>0.83811000000000002</v>
      </c>
      <c r="E40" s="5">
        <v>2.0274713118408381E-4</v>
      </c>
      <c r="F40" s="5">
        <v>0</v>
      </c>
      <c r="G40" s="5">
        <v>0.83811000000000002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16" t="s">
        <v>68</v>
      </c>
      <c r="C41" s="7">
        <v>534592.60767000006</v>
      </c>
      <c r="D41" s="5">
        <v>4.9360000000000001E-2</v>
      </c>
      <c r="E41" s="5">
        <v>9.2331991299194234E-6</v>
      </c>
      <c r="F41" s="5">
        <v>0</v>
      </c>
      <c r="G41" s="5">
        <v>4.9360000000000001E-2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16" t="s">
        <v>75</v>
      </c>
      <c r="C42" s="7">
        <v>350053.96277999994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16" t="s">
        <v>66</v>
      </c>
      <c r="C43" s="7">
        <v>220109.57277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16" t="s">
        <v>77</v>
      </c>
      <c r="C44" s="7">
        <v>157156.13736000002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16" t="s">
        <v>79</v>
      </c>
      <c r="C45" s="7">
        <v>94573.812349999993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16" t="s">
        <v>81</v>
      </c>
      <c r="C46" s="7">
        <v>46030.197610000003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16" t="s">
        <v>83</v>
      </c>
      <c r="C47" s="7">
        <v>24895.390210000001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16" t="s">
        <v>122</v>
      </c>
      <c r="C48" s="7">
        <v>252013.71808000002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16" t="s">
        <v>89</v>
      </c>
      <c r="C49" s="7">
        <v>446107.04550000001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16" t="s">
        <v>50</v>
      </c>
      <c r="C50" s="7">
        <v>502.32067000000001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16" t="s">
        <v>91</v>
      </c>
      <c r="C51" s="7">
        <v>69552.263459999987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16" t="s">
        <v>93</v>
      </c>
      <c r="C52" s="7">
        <v>7915.7059800000006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16" t="s">
        <v>95</v>
      </c>
      <c r="C53" s="7">
        <v>137884.06416000001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16" t="s">
        <v>97</v>
      </c>
      <c r="C54" s="7">
        <v>19771.967780000003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16" t="s">
        <v>101</v>
      </c>
      <c r="C55" s="7">
        <v>61943.731140000004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18" t="s">
        <v>120</v>
      </c>
      <c r="C56" s="5">
        <v>52203620.919610001</v>
      </c>
      <c r="D56" s="5">
        <v>1807785.8850800002</v>
      </c>
      <c r="E56" s="5">
        <v>3.4629511387033221</v>
      </c>
      <c r="F56" s="5">
        <v>457123.63010000001</v>
      </c>
      <c r="G56" s="5">
        <v>1263655.4392300001</v>
      </c>
      <c r="H56" s="5">
        <v>82025.826419999998</v>
      </c>
      <c r="I56" s="5">
        <v>4980.9893300000003</v>
      </c>
    </row>
    <row r="57" spans="1:9" ht="13.5" customHeight="1" x14ac:dyDescent="0.45">
      <c r="A57" s="8" t="s">
        <v>102</v>
      </c>
    </row>
    <row r="58" spans="1:9" x14ac:dyDescent="0.45">
      <c r="C58" s="9"/>
      <c r="D58" s="9"/>
      <c r="E58" s="9"/>
      <c r="F58" s="9"/>
      <c r="G58" s="9"/>
      <c r="H58" s="9"/>
      <c r="I58" s="9"/>
    </row>
    <row r="59" spans="1:9" x14ac:dyDescent="0.45">
      <c r="C59" s="11"/>
      <c r="D59" s="11"/>
      <c r="E59" s="11"/>
      <c r="F59" s="11"/>
      <c r="G59" s="11"/>
      <c r="H59" s="11"/>
      <c r="I59" s="11"/>
    </row>
    <row r="60" spans="1:9" x14ac:dyDescent="0.45">
      <c r="C60" s="13"/>
      <c r="D60" s="13"/>
      <c r="E60" s="13"/>
      <c r="F60" s="13"/>
      <c r="G60" s="13"/>
      <c r="H60" s="13"/>
      <c r="I60" s="13"/>
    </row>
    <row r="61" spans="1:9" x14ac:dyDescent="0.45">
      <c r="C61" s="12"/>
      <c r="D61" s="12"/>
      <c r="E61" s="12"/>
      <c r="F61" s="12"/>
      <c r="G61" s="12"/>
      <c r="H61" s="12"/>
      <c r="I61" s="12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V61"/>
  <sheetViews>
    <sheetView workbookViewId="0">
      <selection activeCell="B57" sqref="B57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124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9</v>
      </c>
      <c r="C9" s="27">
        <v>3885809.1231300002</v>
      </c>
      <c r="D9" s="27">
        <v>555790.65162000014</v>
      </c>
      <c r="E9" s="27">
        <v>14.303086796304434</v>
      </c>
      <c r="F9" s="27">
        <v>104267.73114</v>
      </c>
      <c r="G9" s="27">
        <v>451441.06487</v>
      </c>
      <c r="H9" s="27">
        <v>42.562750000000001</v>
      </c>
      <c r="I9" s="27">
        <v>39.292859999999997</v>
      </c>
    </row>
    <row r="10" spans="1:9" ht="13.5" customHeight="1" x14ac:dyDescent="0.45">
      <c r="A10" s="25" t="s">
        <v>10</v>
      </c>
      <c r="B10" s="26" t="s">
        <v>11</v>
      </c>
      <c r="C10" s="27">
        <v>4752818.8231699998</v>
      </c>
      <c r="D10" s="27">
        <v>312934.06585000001</v>
      </c>
      <c r="E10" s="27">
        <v>6.5841783053973337</v>
      </c>
      <c r="F10" s="27">
        <v>76174.366880000016</v>
      </c>
      <c r="G10" s="27">
        <v>230399.68716999999</v>
      </c>
      <c r="H10" s="27">
        <v>4914.9744000000001</v>
      </c>
      <c r="I10" s="27">
        <v>1445.0373999999999</v>
      </c>
    </row>
    <row r="11" spans="1:9" ht="13.5" customHeight="1" x14ac:dyDescent="0.45">
      <c r="A11" s="25" t="s">
        <v>12</v>
      </c>
      <c r="B11" s="26" t="s">
        <v>13</v>
      </c>
      <c r="C11" s="27">
        <v>2754670.57008</v>
      </c>
      <c r="D11" s="27">
        <v>207989.00965000002</v>
      </c>
      <c r="E11" s="27">
        <v>7.5504131749576029</v>
      </c>
      <c r="F11" s="27">
        <v>44527.12169</v>
      </c>
      <c r="G11" s="27">
        <v>150890.42571000001</v>
      </c>
      <c r="H11" s="27">
        <v>11883.75367</v>
      </c>
      <c r="I11" s="27">
        <v>687.70857999999998</v>
      </c>
    </row>
    <row r="12" spans="1:9" ht="13.5" customHeight="1" x14ac:dyDescent="0.45">
      <c r="A12" s="25" t="s">
        <v>14</v>
      </c>
      <c r="B12" s="26" t="s">
        <v>15</v>
      </c>
      <c r="C12" s="27">
        <v>1333738.89078</v>
      </c>
      <c r="D12" s="27">
        <v>159117.36220999999</v>
      </c>
      <c r="E12" s="27">
        <v>11.930173387756927</v>
      </c>
      <c r="F12" s="27">
        <v>54785.806969999998</v>
      </c>
      <c r="G12" s="27">
        <v>104131.53274</v>
      </c>
      <c r="H12" s="27">
        <v>0</v>
      </c>
      <c r="I12" s="27">
        <v>200.02250000000001</v>
      </c>
    </row>
    <row r="13" spans="1:9" ht="13.5" customHeight="1" x14ac:dyDescent="0.45">
      <c r="A13" s="25" t="s">
        <v>16</v>
      </c>
      <c r="B13" s="26" t="s">
        <v>17</v>
      </c>
      <c r="C13" s="27">
        <v>7033167.8307499997</v>
      </c>
      <c r="D13" s="27">
        <v>158881.27347999997</v>
      </c>
      <c r="E13" s="27">
        <v>2.2590286099152741</v>
      </c>
      <c r="F13" s="27">
        <v>46532.134960000003</v>
      </c>
      <c r="G13" s="27">
        <v>101892.28</v>
      </c>
      <c r="H13" s="27">
        <v>10287.300859999999</v>
      </c>
      <c r="I13" s="27">
        <v>169.55766</v>
      </c>
    </row>
    <row r="14" spans="1:9" ht="13.5" customHeight="1" x14ac:dyDescent="0.45">
      <c r="A14" s="25" t="s">
        <v>18</v>
      </c>
      <c r="B14" s="26" t="s">
        <v>19</v>
      </c>
      <c r="C14" s="27">
        <v>2230750.9976500003</v>
      </c>
      <c r="D14" s="27">
        <v>79380.069989999989</v>
      </c>
      <c r="E14" s="27">
        <v>3.5584460154281432</v>
      </c>
      <c r="F14" s="27">
        <v>6003.82384</v>
      </c>
      <c r="G14" s="27">
        <v>73376.246149999992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23</v>
      </c>
      <c r="C15" s="27">
        <v>10247793.19227</v>
      </c>
      <c r="D15" s="27">
        <v>50333.866610000005</v>
      </c>
      <c r="E15" s="27">
        <v>0.49116786088118247</v>
      </c>
      <c r="F15" s="27">
        <v>20526.316890000002</v>
      </c>
      <c r="G15" s="27">
        <v>28216.675209999998</v>
      </c>
      <c r="H15" s="27">
        <v>285.28808000000004</v>
      </c>
      <c r="I15" s="27">
        <v>1305.5864299999998</v>
      </c>
    </row>
    <row r="16" spans="1:9" ht="13.5" customHeight="1" x14ac:dyDescent="0.45">
      <c r="A16" s="25" t="s">
        <v>22</v>
      </c>
      <c r="B16" s="26" t="s">
        <v>25</v>
      </c>
      <c r="C16" s="27">
        <v>227663.87182</v>
      </c>
      <c r="D16" s="27">
        <v>47780.644579999993</v>
      </c>
      <c r="E16" s="27">
        <v>20.987363606719846</v>
      </c>
      <c r="F16" s="27">
        <v>18573.441419999999</v>
      </c>
      <c r="G16" s="27">
        <v>22076.933739999997</v>
      </c>
      <c r="H16" s="27">
        <v>7130.2694199999996</v>
      </c>
      <c r="I16" s="27">
        <v>0</v>
      </c>
    </row>
    <row r="17" spans="1:9" ht="13.5" customHeight="1" x14ac:dyDescent="0.45">
      <c r="A17" s="25" t="s">
        <v>24</v>
      </c>
      <c r="B17" s="26" t="s">
        <v>105</v>
      </c>
      <c r="C17" s="27">
        <v>252335.40909</v>
      </c>
      <c r="D17" s="27">
        <v>44036.34936</v>
      </c>
      <c r="E17" s="27">
        <v>17.451514045852214</v>
      </c>
      <c r="F17" s="27">
        <v>11057.632</v>
      </c>
      <c r="G17" s="27">
        <v>32978.717360000002</v>
      </c>
      <c r="H17" s="27">
        <v>0</v>
      </c>
      <c r="I17" s="27">
        <v>0</v>
      </c>
    </row>
    <row r="18" spans="1:9" ht="13.5" customHeight="1" x14ac:dyDescent="0.45">
      <c r="A18" s="25" t="s">
        <v>26</v>
      </c>
      <c r="B18" s="26" t="s">
        <v>21</v>
      </c>
      <c r="C18" s="27">
        <v>3520157.9100500001</v>
      </c>
      <c r="D18" s="27">
        <v>33797.761809999996</v>
      </c>
      <c r="E18" s="27">
        <v>0.96012061599588683</v>
      </c>
      <c r="F18" s="27">
        <v>14823.98754</v>
      </c>
      <c r="G18" s="27">
        <v>15941.849719999998</v>
      </c>
      <c r="H18" s="27">
        <v>3031.9245499999997</v>
      </c>
      <c r="I18" s="27">
        <v>0</v>
      </c>
    </row>
    <row r="19" spans="1:9" ht="13.5" customHeight="1" x14ac:dyDescent="0.45">
      <c r="A19" s="25" t="s">
        <v>27</v>
      </c>
      <c r="B19" s="26" t="s">
        <v>28</v>
      </c>
      <c r="C19" s="27">
        <v>865849.03155999992</v>
      </c>
      <c r="D19" s="27">
        <v>32340.992999999999</v>
      </c>
      <c r="E19" s="27">
        <v>3.7351768981864244</v>
      </c>
      <c r="F19" s="27">
        <v>8102.7906299999995</v>
      </c>
      <c r="G19" s="27">
        <v>16076.82675</v>
      </c>
      <c r="H19" s="27">
        <v>8161.3756199999998</v>
      </c>
      <c r="I19" s="27">
        <v>0</v>
      </c>
    </row>
    <row r="20" spans="1:9" ht="13.5" customHeight="1" x14ac:dyDescent="0.45">
      <c r="A20" s="25" t="s">
        <v>29</v>
      </c>
      <c r="B20" s="26" t="s">
        <v>30</v>
      </c>
      <c r="C20" s="27">
        <v>371046.02374999999</v>
      </c>
      <c r="D20" s="27">
        <v>30445.703450000001</v>
      </c>
      <c r="E20" s="27">
        <v>8.2053711672472822</v>
      </c>
      <c r="F20" s="27">
        <v>8000</v>
      </c>
      <c r="G20" s="27">
        <v>5000</v>
      </c>
      <c r="H20" s="27">
        <v>17445.703450000001</v>
      </c>
      <c r="I20" s="27">
        <v>0</v>
      </c>
    </row>
    <row r="21" spans="1:9" ht="13.5" customHeight="1" x14ac:dyDescent="0.45">
      <c r="A21" s="25" t="s">
        <v>31</v>
      </c>
      <c r="B21" s="26" t="s">
        <v>32</v>
      </c>
      <c r="C21" s="27">
        <v>713337.1825</v>
      </c>
      <c r="D21" s="27">
        <v>23332.670010000002</v>
      </c>
      <c r="E21" s="27">
        <v>3.2709173981688529</v>
      </c>
      <c r="F21" s="27">
        <v>12390.04365</v>
      </c>
      <c r="G21" s="27">
        <v>9930.1263600000002</v>
      </c>
      <c r="H21" s="27">
        <v>0</v>
      </c>
      <c r="I21" s="27">
        <v>1012.5</v>
      </c>
    </row>
    <row r="22" spans="1:9" ht="13.5" customHeight="1" x14ac:dyDescent="0.45">
      <c r="A22" s="25" t="s">
        <v>33</v>
      </c>
      <c r="B22" s="26" t="s">
        <v>34</v>
      </c>
      <c r="C22" s="27">
        <v>498089.50545999996</v>
      </c>
      <c r="D22" s="27">
        <v>18491.813040000001</v>
      </c>
      <c r="E22" s="27">
        <v>3.7125482141853765</v>
      </c>
      <c r="F22" s="27">
        <v>13492.813040000001</v>
      </c>
      <c r="G22" s="27">
        <v>4999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26" t="s">
        <v>52</v>
      </c>
      <c r="C23" s="27">
        <v>379789.14519999997</v>
      </c>
      <c r="D23" s="27">
        <v>12851.98841</v>
      </c>
      <c r="E23" s="27">
        <v>3.38397991949771</v>
      </c>
      <c r="F23" s="27">
        <v>12851.98841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26" t="s">
        <v>40</v>
      </c>
      <c r="C24" s="27">
        <v>1346127.20795</v>
      </c>
      <c r="D24" s="27">
        <v>8866</v>
      </c>
      <c r="E24" s="27">
        <v>0.65863017608134666</v>
      </c>
      <c r="F24" s="27">
        <v>0</v>
      </c>
      <c r="G24" s="27">
        <v>1966</v>
      </c>
      <c r="H24" s="27">
        <v>6900</v>
      </c>
      <c r="I24" s="27">
        <v>0</v>
      </c>
    </row>
    <row r="25" spans="1:9" ht="13.5" customHeight="1" x14ac:dyDescent="0.45">
      <c r="A25" s="25" t="s">
        <v>39</v>
      </c>
      <c r="B25" s="26" t="s">
        <v>38</v>
      </c>
      <c r="C25" s="27">
        <v>1145949.05877</v>
      </c>
      <c r="D25" s="27">
        <v>8327.1355800000001</v>
      </c>
      <c r="E25" s="27">
        <v>0.72665844229916288</v>
      </c>
      <c r="F25" s="27">
        <v>1020.13617</v>
      </c>
      <c r="G25" s="27">
        <v>7306.9994099999994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26" t="s">
        <v>36</v>
      </c>
      <c r="C26" s="27">
        <v>434426.80089000001</v>
      </c>
      <c r="D26" s="27">
        <v>7626.3072999999995</v>
      </c>
      <c r="E26" s="27">
        <v>1.7554872959900638</v>
      </c>
      <c r="F26" s="27">
        <v>7626.3072999999995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42</v>
      </c>
      <c r="C27" s="27">
        <v>190261.51037</v>
      </c>
      <c r="D27" s="27">
        <v>6291.6875599999994</v>
      </c>
      <c r="E27" s="27">
        <v>3.3068630369666501</v>
      </c>
      <c r="F27" s="27">
        <v>3913.9679799999999</v>
      </c>
      <c r="G27" s="27">
        <v>2076.2806999999998</v>
      </c>
      <c r="H27" s="27">
        <v>301.43887999999998</v>
      </c>
      <c r="I27" s="27">
        <v>0</v>
      </c>
    </row>
    <row r="28" spans="1:9" ht="13.5" customHeight="1" x14ac:dyDescent="0.45">
      <c r="A28" s="25" t="s">
        <v>45</v>
      </c>
      <c r="B28" s="26" t="s">
        <v>44</v>
      </c>
      <c r="C28" s="27">
        <v>74760.28465999999</v>
      </c>
      <c r="D28" s="27">
        <v>3930.1013199999998</v>
      </c>
      <c r="E28" s="27">
        <v>5.2569373402918238</v>
      </c>
      <c r="F28" s="27">
        <v>394.27006</v>
      </c>
      <c r="G28" s="27">
        <v>3535.8312599999999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46</v>
      </c>
      <c r="C29" s="27">
        <v>310218.48033999995</v>
      </c>
      <c r="D29" s="27">
        <v>3600</v>
      </c>
      <c r="E29" s="27">
        <v>1.1604724502725932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26" t="s">
        <v>58</v>
      </c>
      <c r="C30" s="27">
        <v>758783.41842999996</v>
      </c>
      <c r="D30" s="27">
        <v>3000</v>
      </c>
      <c r="E30" s="27">
        <v>0.3953697362295166</v>
      </c>
      <c r="F30" s="27">
        <v>0</v>
      </c>
      <c r="G30" s="27">
        <v>3000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26" t="s">
        <v>85</v>
      </c>
      <c r="C31" s="27">
        <v>91433.272129999998</v>
      </c>
      <c r="D31" s="27">
        <v>2905</v>
      </c>
      <c r="E31" s="27">
        <v>3.1771803986951985</v>
      </c>
      <c r="F31" s="27">
        <v>0</v>
      </c>
      <c r="G31" s="27">
        <v>0</v>
      </c>
      <c r="H31" s="27">
        <v>2905</v>
      </c>
      <c r="I31" s="27">
        <v>0</v>
      </c>
    </row>
    <row r="32" spans="1:9" ht="13.5" customHeight="1" x14ac:dyDescent="0.45">
      <c r="A32" s="25" t="s">
        <v>53</v>
      </c>
      <c r="B32" s="26" t="s">
        <v>48</v>
      </c>
      <c r="C32" s="27">
        <v>223995.59346999999</v>
      </c>
      <c r="D32" s="27">
        <v>2787.0814</v>
      </c>
      <c r="E32" s="27">
        <v>1.2442572448967741</v>
      </c>
      <c r="F32" s="27">
        <v>0</v>
      </c>
      <c r="G32" s="27">
        <v>0</v>
      </c>
      <c r="H32" s="27">
        <v>2787.0814</v>
      </c>
      <c r="I32" s="27">
        <v>0</v>
      </c>
    </row>
    <row r="33" spans="1:9" ht="13.5" customHeight="1" x14ac:dyDescent="0.45">
      <c r="A33" s="25" t="s">
        <v>55</v>
      </c>
      <c r="B33" s="26" t="s">
        <v>108</v>
      </c>
      <c r="C33" s="27">
        <v>50562.002270000005</v>
      </c>
      <c r="D33" s="27">
        <v>1110.7054499999999</v>
      </c>
      <c r="E33" s="27">
        <v>2.1967196711650319</v>
      </c>
      <c r="F33" s="27">
        <v>1110.7054499999999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62</v>
      </c>
      <c r="C34" s="27">
        <v>2862087.18658</v>
      </c>
      <c r="D34" s="27">
        <v>1110.32915</v>
      </c>
      <c r="E34" s="27">
        <v>3.8794385971405998E-2</v>
      </c>
      <c r="F34" s="27">
        <v>116.29555000000001</v>
      </c>
      <c r="G34" s="27">
        <v>805.34278000000006</v>
      </c>
      <c r="H34" s="27">
        <v>188.69082</v>
      </c>
      <c r="I34" s="27">
        <v>0</v>
      </c>
    </row>
    <row r="35" spans="1:9" ht="13.5" customHeight="1" x14ac:dyDescent="0.45">
      <c r="A35" s="25" t="s">
        <v>59</v>
      </c>
      <c r="B35" s="26" t="s">
        <v>72</v>
      </c>
      <c r="C35" s="27">
        <v>14432.292230000001</v>
      </c>
      <c r="D35" s="27">
        <v>999.99997999999994</v>
      </c>
      <c r="E35" s="27">
        <v>6.9289061229049125</v>
      </c>
      <c r="F35" s="27">
        <v>0</v>
      </c>
      <c r="G35" s="27">
        <v>0</v>
      </c>
      <c r="H35" s="27">
        <v>999.99997999999994</v>
      </c>
      <c r="I35" s="27">
        <v>0</v>
      </c>
    </row>
    <row r="36" spans="1:9" ht="13.5" customHeight="1" x14ac:dyDescent="0.45">
      <c r="A36" s="25" t="s">
        <v>61</v>
      </c>
      <c r="B36" s="26" t="s">
        <v>56</v>
      </c>
      <c r="C36" s="27">
        <v>2687630.8144399999</v>
      </c>
      <c r="D36" s="27">
        <v>130.05788000000001</v>
      </c>
      <c r="E36" s="27">
        <v>4.8391274315367277E-3</v>
      </c>
      <c r="F36" s="27">
        <v>0</v>
      </c>
      <c r="G36" s="27">
        <v>0</v>
      </c>
      <c r="H36" s="27">
        <v>130.05788000000001</v>
      </c>
      <c r="I36" s="27">
        <v>0</v>
      </c>
    </row>
    <row r="37" spans="1:9" ht="13.5" customHeight="1" x14ac:dyDescent="0.45">
      <c r="A37" s="25" t="s">
        <v>63</v>
      </c>
      <c r="B37" s="26" t="s">
        <v>60</v>
      </c>
      <c r="C37" s="27">
        <v>10458.251440000002</v>
      </c>
      <c r="D37" s="27">
        <v>89.008799999999994</v>
      </c>
      <c r="E37" s="27">
        <v>0.85108682374536571</v>
      </c>
      <c r="F37" s="27">
        <v>25.998380000000001</v>
      </c>
      <c r="G37" s="27">
        <v>63.010419999999996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26" t="s">
        <v>87</v>
      </c>
      <c r="C38" s="27">
        <v>259162.50830000002</v>
      </c>
      <c r="D38" s="27">
        <v>27.48011</v>
      </c>
      <c r="E38" s="27">
        <v>1.0603428011350204E-2</v>
      </c>
      <c r="F38" s="27">
        <v>0</v>
      </c>
      <c r="G38" s="27">
        <v>0</v>
      </c>
      <c r="H38" s="27">
        <v>27.48011</v>
      </c>
      <c r="I38" s="27">
        <v>0</v>
      </c>
    </row>
    <row r="39" spans="1:9" ht="13.5" customHeight="1" x14ac:dyDescent="0.45">
      <c r="A39" s="25" t="s">
        <v>67</v>
      </c>
      <c r="B39" s="26" t="s">
        <v>70</v>
      </c>
      <c r="C39" s="27">
        <v>116426.29399999999</v>
      </c>
      <c r="D39" s="27">
        <v>19.330970000000001</v>
      </c>
      <c r="E39" s="27">
        <v>1.6603611895436611E-2</v>
      </c>
      <c r="F39" s="27">
        <v>0</v>
      </c>
      <c r="G39" s="27">
        <v>16.780519999999999</v>
      </c>
      <c r="H39" s="27">
        <v>2.5504499999999997</v>
      </c>
      <c r="I39" s="27">
        <v>0</v>
      </c>
    </row>
    <row r="40" spans="1:9" ht="13.5" customHeight="1" x14ac:dyDescent="0.45">
      <c r="A40" s="25" t="s">
        <v>69</v>
      </c>
      <c r="B40" s="26" t="s">
        <v>100</v>
      </c>
      <c r="C40" s="27">
        <v>411647.61085</v>
      </c>
      <c r="D40" s="27">
        <v>0.81901000000000002</v>
      </c>
      <c r="E40" s="27">
        <v>1.9895900727052646E-4</v>
      </c>
      <c r="F40" s="27">
        <v>0</v>
      </c>
      <c r="G40" s="27">
        <v>0.81901000000000002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26" t="s">
        <v>75</v>
      </c>
      <c r="C41" s="27">
        <v>423612.36152999999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26" t="s">
        <v>66</v>
      </c>
      <c r="C42" s="27">
        <v>194253.36809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77</v>
      </c>
      <c r="C43" s="27">
        <v>153208.11481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68</v>
      </c>
      <c r="C44" s="27">
        <v>530457.81450999994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79</v>
      </c>
      <c r="C45" s="27">
        <v>93602.336490000002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81</v>
      </c>
      <c r="C46" s="27">
        <v>43537.796929999997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83</v>
      </c>
      <c r="C47" s="27">
        <v>24861.141449999999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122</v>
      </c>
      <c r="C48" s="27">
        <v>256550.95606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89</v>
      </c>
      <c r="C49" s="27">
        <v>450786.74732999998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50</v>
      </c>
      <c r="C50" s="27">
        <v>491.86659000000003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91</v>
      </c>
      <c r="C51" s="27">
        <v>69552.263459999987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93</v>
      </c>
      <c r="C52" s="27">
        <v>7923.4435100000001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95</v>
      </c>
      <c r="C53" s="27">
        <v>134600.38603999998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26" t="s">
        <v>97</v>
      </c>
      <c r="C54" s="27">
        <v>19754.251190000003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</row>
    <row r="55" spans="1:22" ht="13.5" customHeight="1" x14ac:dyDescent="0.45">
      <c r="A55" s="25" t="s">
        <v>98</v>
      </c>
      <c r="B55" s="26" t="s">
        <v>101</v>
      </c>
      <c r="C55" s="27">
        <v>61384.713920000002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</row>
    <row r="56" spans="1:22" ht="13.5" customHeight="1" x14ac:dyDescent="0.45">
      <c r="A56" s="25"/>
      <c r="B56" s="26" t="s">
        <v>125</v>
      </c>
      <c r="C56" s="27">
        <v>52519957.656290002</v>
      </c>
      <c r="D56" s="27">
        <v>1818325.2675800002</v>
      </c>
      <c r="E56" s="27">
        <v>3.4621605742331174</v>
      </c>
      <c r="F56" s="27">
        <v>466317.67994999996</v>
      </c>
      <c r="G56" s="27">
        <v>1266122.4298800002</v>
      </c>
      <c r="H56" s="27">
        <v>81025.452319999997</v>
      </c>
      <c r="I56" s="27">
        <v>4859.70543</v>
      </c>
    </row>
    <row r="57" spans="1:22" ht="13.5" customHeight="1" x14ac:dyDescent="0.45">
      <c r="A57" s="8" t="s">
        <v>102</v>
      </c>
    </row>
    <row r="58" spans="1:22" ht="12.75" customHeight="1" x14ac:dyDescent="0.45">
      <c r="A58" s="19"/>
      <c r="B58" s="19"/>
      <c r="C58" s="20"/>
      <c r="D58" s="20"/>
      <c r="E58" s="20"/>
      <c r="F58" s="20"/>
      <c r="G58" s="20"/>
      <c r="H58" s="20"/>
      <c r="I58" s="20"/>
      <c r="V58" s="21"/>
    </row>
    <row r="59" spans="1:22" x14ac:dyDescent="0.45">
      <c r="C59" s="11"/>
      <c r="D59" s="11"/>
      <c r="E59" s="11"/>
      <c r="F59" s="11"/>
      <c r="G59" s="11"/>
      <c r="H59" s="11"/>
      <c r="I59" s="11"/>
    </row>
    <row r="60" spans="1:22" x14ac:dyDescent="0.45">
      <c r="C60" s="13"/>
      <c r="D60" s="13"/>
      <c r="E60" s="13"/>
      <c r="F60" s="13"/>
      <c r="G60" s="13"/>
      <c r="H60" s="13"/>
      <c r="I60" s="13"/>
    </row>
    <row r="61" spans="1:22" x14ac:dyDescent="0.45">
      <c r="C61" s="12"/>
      <c r="D61" s="12"/>
      <c r="E61" s="12"/>
      <c r="F61" s="12"/>
      <c r="G61" s="12"/>
      <c r="H61" s="12"/>
      <c r="I61" s="12"/>
      <c r="J61" s="12"/>
      <c r="K61" s="12">
        <f t="shared" ref="K61:M61" si="0">+K58-K56</f>
        <v>0</v>
      </c>
      <c r="L61" s="12">
        <f t="shared" si="0"/>
        <v>0</v>
      </c>
      <c r="M61" s="12">
        <f t="shared" si="0"/>
        <v>0</v>
      </c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V61"/>
  <sheetViews>
    <sheetView workbookViewId="0">
      <selection activeCell="B8" sqref="B8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126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9</v>
      </c>
      <c r="C9" s="27">
        <v>3923501.9501700001</v>
      </c>
      <c r="D9" s="27">
        <v>558120.82050999987</v>
      </c>
      <c r="E9" s="27">
        <v>14.225068002981805</v>
      </c>
      <c r="F9" s="27">
        <v>105380.4831</v>
      </c>
      <c r="G9" s="27">
        <v>452659.7733</v>
      </c>
      <c r="H9" s="27">
        <v>41.945629999999994</v>
      </c>
      <c r="I9" s="27">
        <v>38.618480000000005</v>
      </c>
    </row>
    <row r="10" spans="1:9" ht="13.5" customHeight="1" x14ac:dyDescent="0.45">
      <c r="A10" s="25" t="s">
        <v>10</v>
      </c>
      <c r="B10" s="26" t="s">
        <v>11</v>
      </c>
      <c r="C10" s="27">
        <v>4798341.29868</v>
      </c>
      <c r="D10" s="27">
        <v>311648.74693999998</v>
      </c>
      <c r="E10" s="27">
        <v>6.4949266327873136</v>
      </c>
      <c r="F10" s="27">
        <v>76263.719890000008</v>
      </c>
      <c r="G10" s="27">
        <v>228905.15578</v>
      </c>
      <c r="H10" s="27">
        <v>5035.0267799999992</v>
      </c>
      <c r="I10" s="27">
        <v>1444.84449</v>
      </c>
    </row>
    <row r="11" spans="1:9" ht="13.5" customHeight="1" x14ac:dyDescent="0.45">
      <c r="A11" s="25" t="s">
        <v>12</v>
      </c>
      <c r="B11" s="26" t="s">
        <v>13</v>
      </c>
      <c r="C11" s="27">
        <v>2780560.8572499999</v>
      </c>
      <c r="D11" s="27">
        <v>213887.56821</v>
      </c>
      <c r="E11" s="27">
        <v>7.6922455285347278</v>
      </c>
      <c r="F11" s="27">
        <v>46075.39301</v>
      </c>
      <c r="G11" s="27">
        <v>154637.62865</v>
      </c>
      <c r="H11" s="27">
        <v>12486.506650000001</v>
      </c>
      <c r="I11" s="27">
        <v>688.03989999999999</v>
      </c>
    </row>
    <row r="12" spans="1:9" ht="13.5" customHeight="1" x14ac:dyDescent="0.45">
      <c r="A12" s="25" t="s">
        <v>14</v>
      </c>
      <c r="B12" s="26" t="s">
        <v>15</v>
      </c>
      <c r="C12" s="27">
        <v>1352778.3128900002</v>
      </c>
      <c r="D12" s="27">
        <v>159698.59993</v>
      </c>
      <c r="E12" s="27">
        <v>11.805230643358616</v>
      </c>
      <c r="F12" s="27">
        <v>54584.681270000001</v>
      </c>
      <c r="G12" s="27">
        <v>104913.89615999999</v>
      </c>
      <c r="H12" s="27">
        <v>0</v>
      </c>
      <c r="I12" s="27">
        <v>200.02250000000001</v>
      </c>
    </row>
    <row r="13" spans="1:9" ht="13.5" customHeight="1" x14ac:dyDescent="0.45">
      <c r="A13" s="25" t="s">
        <v>16</v>
      </c>
      <c r="B13" s="26" t="s">
        <v>17</v>
      </c>
      <c r="C13" s="27">
        <v>6999662.3177200006</v>
      </c>
      <c r="D13" s="27">
        <v>153536.16354000001</v>
      </c>
      <c r="E13" s="27">
        <v>2.1934795790264827</v>
      </c>
      <c r="F13" s="27">
        <v>38286.374240000005</v>
      </c>
      <c r="G13" s="27">
        <v>104865.72315999999</v>
      </c>
      <c r="H13" s="27">
        <v>10175.41563</v>
      </c>
      <c r="I13" s="27">
        <v>208.65051</v>
      </c>
    </row>
    <row r="14" spans="1:9" ht="13.5" customHeight="1" x14ac:dyDescent="0.45">
      <c r="A14" s="25" t="s">
        <v>18</v>
      </c>
      <c r="B14" s="26" t="s">
        <v>19</v>
      </c>
      <c r="C14" s="27">
        <v>2230261.46673</v>
      </c>
      <c r="D14" s="27">
        <v>74972.535670000012</v>
      </c>
      <c r="E14" s="27">
        <v>3.3616029684593185</v>
      </c>
      <c r="F14" s="27">
        <v>6430.5530499999995</v>
      </c>
      <c r="G14" s="27">
        <v>68541.98262000001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23</v>
      </c>
      <c r="C15" s="27">
        <v>10249085.576809999</v>
      </c>
      <c r="D15" s="27">
        <v>48925.389560000003</v>
      </c>
      <c r="E15" s="27">
        <v>0.47736346031396787</v>
      </c>
      <c r="F15" s="27">
        <v>19874.804100000001</v>
      </c>
      <c r="G15" s="27">
        <v>27493.407650000001</v>
      </c>
      <c r="H15" s="27">
        <v>272.67258000000004</v>
      </c>
      <c r="I15" s="27">
        <v>1284.50523</v>
      </c>
    </row>
    <row r="16" spans="1:9" ht="13.5" customHeight="1" x14ac:dyDescent="0.45">
      <c r="A16" s="25" t="s">
        <v>22</v>
      </c>
      <c r="B16" s="26" t="s">
        <v>105</v>
      </c>
      <c r="C16" s="27">
        <v>267468.51910999999</v>
      </c>
      <c r="D16" s="27">
        <v>48114.927960000001</v>
      </c>
      <c r="E16" s="27">
        <v>17.989006003436277</v>
      </c>
      <c r="F16" s="27">
        <v>14189.721150000001</v>
      </c>
      <c r="G16" s="27">
        <v>32925.206809999996</v>
      </c>
      <c r="H16" s="27">
        <v>0</v>
      </c>
      <c r="I16" s="27">
        <v>1000</v>
      </c>
    </row>
    <row r="17" spans="1:9" ht="13.5" customHeight="1" x14ac:dyDescent="0.45">
      <c r="A17" s="25" t="s">
        <v>24</v>
      </c>
      <c r="B17" s="26" t="s">
        <v>28</v>
      </c>
      <c r="C17" s="27">
        <v>870309.41654000001</v>
      </c>
      <c r="D17" s="27">
        <v>32746.6842</v>
      </c>
      <c r="E17" s="27">
        <v>3.7626484992185469</v>
      </c>
      <c r="F17" s="27">
        <v>7840.8873700000004</v>
      </c>
      <c r="G17" s="27">
        <v>16794.632839999998</v>
      </c>
      <c r="H17" s="27">
        <v>8111.16399</v>
      </c>
      <c r="I17" s="27">
        <v>0</v>
      </c>
    </row>
    <row r="18" spans="1:9" ht="13.5" customHeight="1" x14ac:dyDescent="0.45">
      <c r="A18" s="25" t="s">
        <v>26</v>
      </c>
      <c r="B18" s="26" t="s">
        <v>25</v>
      </c>
      <c r="C18" s="27">
        <v>216907.77638999998</v>
      </c>
      <c r="D18" s="27">
        <v>32093.15062</v>
      </c>
      <c r="E18" s="27">
        <v>14.795758434357165</v>
      </c>
      <c r="F18" s="27">
        <v>3033.9781899999998</v>
      </c>
      <c r="G18" s="27">
        <v>21996.835130000003</v>
      </c>
      <c r="H18" s="27">
        <v>7062.3373000000001</v>
      </c>
      <c r="I18" s="27">
        <v>0</v>
      </c>
    </row>
    <row r="19" spans="1:9" ht="13.5" customHeight="1" x14ac:dyDescent="0.45">
      <c r="A19" s="25" t="s">
        <v>27</v>
      </c>
      <c r="B19" s="26" t="s">
        <v>21</v>
      </c>
      <c r="C19" s="27">
        <v>3547367.2555999998</v>
      </c>
      <c r="D19" s="27">
        <v>31891.048489999997</v>
      </c>
      <c r="E19" s="27">
        <v>0.89900611332688085</v>
      </c>
      <c r="F19" s="27">
        <v>12845.96622</v>
      </c>
      <c r="G19" s="27">
        <v>15885.91015</v>
      </c>
      <c r="H19" s="27">
        <v>3159.1721200000002</v>
      </c>
      <c r="I19" s="27">
        <v>0</v>
      </c>
    </row>
    <row r="20" spans="1:9" ht="13.5" customHeight="1" x14ac:dyDescent="0.45">
      <c r="A20" s="25" t="s">
        <v>29</v>
      </c>
      <c r="B20" s="26" t="s">
        <v>30</v>
      </c>
      <c r="C20" s="27">
        <v>364632.79598</v>
      </c>
      <c r="D20" s="27">
        <v>30164.752980000001</v>
      </c>
      <c r="E20" s="27">
        <v>8.2726384769993455</v>
      </c>
      <c r="F20" s="27">
        <v>8050</v>
      </c>
      <c r="G20" s="27">
        <v>5000</v>
      </c>
      <c r="H20" s="27">
        <v>17114.752980000001</v>
      </c>
      <c r="I20" s="27">
        <v>0</v>
      </c>
    </row>
    <row r="21" spans="1:9" ht="13.5" customHeight="1" x14ac:dyDescent="0.45">
      <c r="A21" s="25" t="s">
        <v>31</v>
      </c>
      <c r="B21" s="26" t="s">
        <v>34</v>
      </c>
      <c r="C21" s="27">
        <v>513740.44932000001</v>
      </c>
      <c r="D21" s="27">
        <v>20939.066419999996</v>
      </c>
      <c r="E21" s="27">
        <v>4.0758064598019246</v>
      </c>
      <c r="F21" s="27">
        <v>15940.066419999997</v>
      </c>
      <c r="G21" s="27">
        <v>4999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26" t="s">
        <v>52</v>
      </c>
      <c r="C22" s="27">
        <v>355442.31170999998</v>
      </c>
      <c r="D22" s="27">
        <v>12855.542379999999</v>
      </c>
      <c r="E22" s="27">
        <v>3.6167732305569302</v>
      </c>
      <c r="F22" s="27">
        <v>12855.542379999999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26" t="s">
        <v>32</v>
      </c>
      <c r="C23" s="27">
        <v>698183.72558000009</v>
      </c>
      <c r="D23" s="27">
        <v>12160.798279999999</v>
      </c>
      <c r="E23" s="27">
        <v>1.7417762451993126</v>
      </c>
      <c r="F23" s="27">
        <v>783.18326000000002</v>
      </c>
      <c r="G23" s="27">
        <v>10465.115019999999</v>
      </c>
      <c r="H23" s="27">
        <v>0</v>
      </c>
      <c r="I23" s="27">
        <v>912.5</v>
      </c>
    </row>
    <row r="24" spans="1:9" ht="13.5" customHeight="1" x14ac:dyDescent="0.45">
      <c r="A24" s="25" t="s">
        <v>37</v>
      </c>
      <c r="B24" s="26" t="s">
        <v>38</v>
      </c>
      <c r="C24" s="27">
        <v>1149065.18621</v>
      </c>
      <c r="D24" s="27">
        <v>8885.8833099999993</v>
      </c>
      <c r="E24" s="27">
        <v>0.77331411800131244</v>
      </c>
      <c r="F24" s="27">
        <v>1127.0803899999999</v>
      </c>
      <c r="G24" s="27">
        <v>7758.8029200000001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26" t="s">
        <v>40</v>
      </c>
      <c r="C25" s="27">
        <v>1365326.15653</v>
      </c>
      <c r="D25" s="27">
        <v>8366.0932599999996</v>
      </c>
      <c r="E25" s="27">
        <v>0.61275419210180293</v>
      </c>
      <c r="F25" s="27">
        <v>0</v>
      </c>
      <c r="G25" s="27">
        <v>1466</v>
      </c>
      <c r="H25" s="27">
        <v>6900</v>
      </c>
      <c r="I25" s="27">
        <v>9.326000000000001E-2</v>
      </c>
    </row>
    <row r="26" spans="1:9" ht="13.5" customHeight="1" x14ac:dyDescent="0.45">
      <c r="A26" s="25" t="s">
        <v>41</v>
      </c>
      <c r="B26" s="26" t="s">
        <v>36</v>
      </c>
      <c r="C26" s="27">
        <v>437605.5502</v>
      </c>
      <c r="D26" s="27">
        <v>7536.3419099999992</v>
      </c>
      <c r="E26" s="27">
        <v>1.7221769482941078</v>
      </c>
      <c r="F26" s="27">
        <v>7536.3419099999992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42</v>
      </c>
      <c r="C27" s="27">
        <v>190362.02914</v>
      </c>
      <c r="D27" s="27">
        <v>6345.6131000000005</v>
      </c>
      <c r="E27" s="27">
        <v>3.3334447676711711</v>
      </c>
      <c r="F27" s="27">
        <v>3872.8354900000004</v>
      </c>
      <c r="G27" s="27">
        <v>2170.5687699999999</v>
      </c>
      <c r="H27" s="27">
        <v>302.20884000000001</v>
      </c>
      <c r="I27" s="27">
        <v>0</v>
      </c>
    </row>
    <row r="28" spans="1:9" ht="13.5" customHeight="1" x14ac:dyDescent="0.45">
      <c r="A28" s="25" t="s">
        <v>45</v>
      </c>
      <c r="B28" s="26" t="s">
        <v>44</v>
      </c>
      <c r="C28" s="27">
        <v>75123.529349999997</v>
      </c>
      <c r="D28" s="27">
        <v>3906.7419199999995</v>
      </c>
      <c r="E28" s="27">
        <v>5.2004238269990166</v>
      </c>
      <c r="F28" s="27">
        <v>394.27006</v>
      </c>
      <c r="G28" s="27">
        <v>3512.4718599999997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46</v>
      </c>
      <c r="C29" s="27">
        <v>315602.58835000003</v>
      </c>
      <c r="D29" s="27">
        <v>3600</v>
      </c>
      <c r="E29" s="27">
        <v>1.1406750555567804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26" t="s">
        <v>85</v>
      </c>
      <c r="C30" s="27">
        <v>88461.489419999998</v>
      </c>
      <c r="D30" s="27">
        <v>2905</v>
      </c>
      <c r="E30" s="27">
        <v>3.2839148640235503</v>
      </c>
      <c r="F30" s="27">
        <v>0</v>
      </c>
      <c r="G30" s="27">
        <v>0</v>
      </c>
      <c r="H30" s="27">
        <v>2905</v>
      </c>
      <c r="I30" s="27">
        <v>0</v>
      </c>
    </row>
    <row r="31" spans="1:9" ht="13.5" customHeight="1" x14ac:dyDescent="0.45">
      <c r="A31" s="25" t="s">
        <v>51</v>
      </c>
      <c r="B31" s="26" t="s">
        <v>48</v>
      </c>
      <c r="C31" s="27">
        <v>224187.35618999999</v>
      </c>
      <c r="D31" s="27">
        <v>2767.5280899999998</v>
      </c>
      <c r="E31" s="27">
        <v>1.2344710857174768</v>
      </c>
      <c r="F31" s="27">
        <v>0</v>
      </c>
      <c r="G31" s="27">
        <v>0</v>
      </c>
      <c r="H31" s="27">
        <v>2767.5280899999998</v>
      </c>
      <c r="I31" s="27">
        <v>0</v>
      </c>
    </row>
    <row r="32" spans="1:9" ht="13.5" customHeight="1" x14ac:dyDescent="0.45">
      <c r="A32" s="25" t="s">
        <v>53</v>
      </c>
      <c r="B32" s="26" t="s">
        <v>68</v>
      </c>
      <c r="C32" s="27">
        <v>529552.12101</v>
      </c>
      <c r="D32" s="27">
        <v>2000</v>
      </c>
      <c r="E32" s="27">
        <v>0.37767764883756022</v>
      </c>
      <c r="F32" s="27">
        <v>0</v>
      </c>
      <c r="G32" s="27">
        <v>2000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26" t="s">
        <v>58</v>
      </c>
      <c r="C33" s="27">
        <v>753110.38830999995</v>
      </c>
      <c r="D33" s="27">
        <v>2000</v>
      </c>
      <c r="E33" s="27">
        <v>0.26556531831781716</v>
      </c>
      <c r="F33" s="27">
        <v>0</v>
      </c>
      <c r="G33" s="27">
        <v>2000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62</v>
      </c>
      <c r="C34" s="27">
        <v>2855200.9470300004</v>
      </c>
      <c r="D34" s="27">
        <v>1119.07024</v>
      </c>
      <c r="E34" s="27">
        <v>3.919409739493343E-2</v>
      </c>
      <c r="F34" s="27">
        <v>151.21009000000001</v>
      </c>
      <c r="G34" s="27">
        <v>792.88419999999996</v>
      </c>
      <c r="H34" s="27">
        <v>174.97595000000001</v>
      </c>
      <c r="I34" s="27">
        <v>0</v>
      </c>
    </row>
    <row r="35" spans="1:9" ht="13.5" customHeight="1" x14ac:dyDescent="0.45">
      <c r="A35" s="25" t="s">
        <v>59</v>
      </c>
      <c r="B35" s="26" t="s">
        <v>108</v>
      </c>
      <c r="C35" s="27">
        <v>51085.350530000003</v>
      </c>
      <c r="D35" s="27">
        <v>1113.1470200000001</v>
      </c>
      <c r="E35" s="27">
        <v>2.178994581521569</v>
      </c>
      <c r="F35" s="27">
        <v>1113.1470200000001</v>
      </c>
      <c r="G35" s="27">
        <v>0</v>
      </c>
      <c r="H35" s="27">
        <v>0</v>
      </c>
      <c r="I35" s="27">
        <v>0</v>
      </c>
    </row>
    <row r="36" spans="1:9" ht="13.5" customHeight="1" x14ac:dyDescent="0.45">
      <c r="A36" s="25" t="s">
        <v>61</v>
      </c>
      <c r="B36" s="26" t="s">
        <v>72</v>
      </c>
      <c r="C36" s="27">
        <v>17527.60485</v>
      </c>
      <c r="D36" s="27">
        <v>833.3333100000001</v>
      </c>
      <c r="E36" s="27">
        <v>4.7544049351386422</v>
      </c>
      <c r="F36" s="27">
        <v>0</v>
      </c>
      <c r="G36" s="27">
        <v>0</v>
      </c>
      <c r="H36" s="27">
        <v>833.3333100000001</v>
      </c>
      <c r="I36" s="27">
        <v>0</v>
      </c>
    </row>
    <row r="37" spans="1:9" ht="13.5" customHeight="1" x14ac:dyDescent="0.45">
      <c r="A37" s="25" t="s">
        <v>63</v>
      </c>
      <c r="B37" s="26" t="s">
        <v>56</v>
      </c>
      <c r="C37" s="27">
        <v>2708230.1640999997</v>
      </c>
      <c r="D37" s="27">
        <v>105.08588</v>
      </c>
      <c r="E37" s="27">
        <v>3.8802418418126656E-3</v>
      </c>
      <c r="F37" s="27">
        <v>0</v>
      </c>
      <c r="G37" s="27">
        <v>0</v>
      </c>
      <c r="H37" s="27">
        <v>105.08588</v>
      </c>
      <c r="I37" s="27">
        <v>0</v>
      </c>
    </row>
    <row r="38" spans="1:9" ht="13.5" customHeight="1" x14ac:dyDescent="0.45">
      <c r="A38" s="25" t="s">
        <v>65</v>
      </c>
      <c r="B38" s="26" t="s">
        <v>60</v>
      </c>
      <c r="C38" s="27">
        <v>10012.023290000001</v>
      </c>
      <c r="D38" s="27">
        <v>85.679130000000001</v>
      </c>
      <c r="E38" s="27">
        <v>0.85576239205891813</v>
      </c>
      <c r="F38" s="27">
        <v>23.925470000000001</v>
      </c>
      <c r="G38" s="27">
        <v>61.753660000000004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26" t="s">
        <v>87</v>
      </c>
      <c r="C39" s="27">
        <v>264763.01743000001</v>
      </c>
      <c r="D39" s="27">
        <v>28.18937</v>
      </c>
      <c r="E39" s="27">
        <v>1.0647019464284854E-2</v>
      </c>
      <c r="F39" s="27">
        <v>0</v>
      </c>
      <c r="G39" s="27">
        <v>0</v>
      </c>
      <c r="H39" s="27">
        <v>28.18937</v>
      </c>
      <c r="I39" s="27">
        <v>0</v>
      </c>
    </row>
    <row r="40" spans="1:9" ht="13.5" customHeight="1" x14ac:dyDescent="0.45">
      <c r="A40" s="25" t="s">
        <v>69</v>
      </c>
      <c r="B40" s="26" t="s">
        <v>70</v>
      </c>
      <c r="C40" s="27">
        <v>116733.76028</v>
      </c>
      <c r="D40" s="27">
        <v>13.633379999999999</v>
      </c>
      <c r="E40" s="27">
        <v>1.1679037809883526E-2</v>
      </c>
      <c r="F40" s="27">
        <v>0</v>
      </c>
      <c r="G40" s="27">
        <v>11.56438</v>
      </c>
      <c r="H40" s="27">
        <v>2.069</v>
      </c>
      <c r="I40" s="27">
        <v>0</v>
      </c>
    </row>
    <row r="41" spans="1:9" ht="13.5" customHeight="1" x14ac:dyDescent="0.45">
      <c r="A41" s="25" t="s">
        <v>71</v>
      </c>
      <c r="B41" s="26" t="s">
        <v>100</v>
      </c>
      <c r="C41" s="27">
        <v>410947.38705999998</v>
      </c>
      <c r="D41" s="27">
        <v>5.3200000000000004E-2</v>
      </c>
      <c r="E41" s="27">
        <v>1.29456961341459E-5</v>
      </c>
      <c r="F41" s="27">
        <v>0</v>
      </c>
      <c r="G41" s="27">
        <v>5.3200000000000004E-2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26" t="s">
        <v>75</v>
      </c>
      <c r="C42" s="27">
        <v>398213.96123000002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66</v>
      </c>
      <c r="C43" s="27">
        <v>192434.37794999999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77</v>
      </c>
      <c r="C44" s="27">
        <v>151998.7015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79</v>
      </c>
      <c r="C45" s="27">
        <v>91506.629549999998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81</v>
      </c>
      <c r="C46" s="27">
        <v>44797.838499999998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83</v>
      </c>
      <c r="C47" s="27">
        <v>24823.767310000003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122</v>
      </c>
      <c r="C48" s="27">
        <v>261912.16584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89</v>
      </c>
      <c r="C49" s="27">
        <v>455471.01720999996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50</v>
      </c>
      <c r="C50" s="27">
        <v>490.99112000000002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91</v>
      </c>
      <c r="C51" s="27">
        <v>69552.263459999987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93</v>
      </c>
      <c r="C52" s="27">
        <v>7949.3213800000003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95</v>
      </c>
      <c r="C53" s="27">
        <v>135699.96656999999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26" t="s">
        <v>97</v>
      </c>
      <c r="C54" s="27">
        <v>5248.2944000000007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</row>
    <row r="55" spans="1:22" ht="13.5" customHeight="1" x14ac:dyDescent="0.45">
      <c r="A55" s="25" t="s">
        <v>98</v>
      </c>
      <c r="B55" s="26" t="s">
        <v>101</v>
      </c>
      <c r="C55" s="27">
        <v>66557.416360000003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</row>
    <row r="56" spans="1:22" ht="13.5" customHeight="1" x14ac:dyDescent="0.45">
      <c r="A56" s="25"/>
      <c r="B56" s="26" t="s">
        <v>125</v>
      </c>
      <c r="C56" s="27">
        <v>52637797.392140001</v>
      </c>
      <c r="D56" s="27">
        <v>1793367.18881</v>
      </c>
      <c r="E56" s="27">
        <v>3.4069951207300893</v>
      </c>
      <c r="F56" s="27">
        <v>436654.16407999996</v>
      </c>
      <c r="G56" s="27">
        <v>1269858.36626</v>
      </c>
      <c r="H56" s="27">
        <v>81077.384099999996</v>
      </c>
      <c r="I56" s="27">
        <v>5777.2743700000001</v>
      </c>
    </row>
    <row r="57" spans="1:22" ht="13.5" customHeight="1" x14ac:dyDescent="0.45">
      <c r="A57" s="8" t="s">
        <v>102</v>
      </c>
    </row>
    <row r="58" spans="1:22" ht="12.75" customHeight="1" x14ac:dyDescent="0.45">
      <c r="A58" s="19"/>
      <c r="B58" s="19"/>
      <c r="C58" s="20"/>
      <c r="D58" s="20"/>
      <c r="E58" s="20"/>
      <c r="F58" s="20"/>
      <c r="G58" s="20"/>
      <c r="H58" s="20"/>
      <c r="I58" s="20"/>
      <c r="V58" s="21"/>
    </row>
    <row r="59" spans="1:22" x14ac:dyDescent="0.45">
      <c r="C59" s="11"/>
      <c r="D59" s="11"/>
      <c r="E59" s="11"/>
      <c r="F59" s="11"/>
      <c r="G59" s="11"/>
      <c r="H59" s="11"/>
      <c r="I59" s="11"/>
    </row>
    <row r="60" spans="1:22" x14ac:dyDescent="0.45">
      <c r="C60" s="13"/>
      <c r="D60" s="13"/>
      <c r="E60" s="13"/>
      <c r="F60" s="13"/>
      <c r="G60" s="13"/>
      <c r="H60" s="13"/>
      <c r="I60" s="13"/>
    </row>
    <row r="61" spans="1:22" x14ac:dyDescent="0.45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V60"/>
  <sheetViews>
    <sheetView workbookViewId="0">
      <selection activeCell="F17" sqref="F17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127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9</v>
      </c>
      <c r="C9" s="27">
        <v>3946838.2905300003</v>
      </c>
      <c r="D9" s="27">
        <v>559637.23321999994</v>
      </c>
      <c r="E9" s="27">
        <v>14.179380861962024</v>
      </c>
      <c r="F9" s="27">
        <v>105184.20264</v>
      </c>
      <c r="G9" s="27">
        <v>454374.23877</v>
      </c>
      <c r="H9" s="27">
        <v>40.851559999999999</v>
      </c>
      <c r="I9" s="27">
        <v>37.940249999999999</v>
      </c>
    </row>
    <row r="10" spans="1:9" ht="13.5" customHeight="1" x14ac:dyDescent="0.45">
      <c r="A10" s="25" t="s">
        <v>10</v>
      </c>
      <c r="B10" s="26" t="s">
        <v>11</v>
      </c>
      <c r="C10" s="27">
        <v>4745764.0922799995</v>
      </c>
      <c r="D10" s="27">
        <v>308869.18167999998</v>
      </c>
      <c r="E10" s="27">
        <v>6.5083130065913259</v>
      </c>
      <c r="F10" s="27">
        <v>74976.823149999997</v>
      </c>
      <c r="G10" s="27">
        <v>227409.82022999998</v>
      </c>
      <c r="H10" s="27">
        <v>5032.5857100000003</v>
      </c>
      <c r="I10" s="27">
        <v>1449.9525900000001</v>
      </c>
    </row>
    <row r="11" spans="1:9" ht="13.5" customHeight="1" x14ac:dyDescent="0.45">
      <c r="A11" s="25" t="s">
        <v>12</v>
      </c>
      <c r="B11" s="26" t="s">
        <v>13</v>
      </c>
      <c r="C11" s="27">
        <v>2827804.4087800002</v>
      </c>
      <c r="D11" s="27">
        <v>213320.64302999998</v>
      </c>
      <c r="E11" s="27">
        <v>7.5436845054652464</v>
      </c>
      <c r="F11" s="27">
        <v>43195.775159999997</v>
      </c>
      <c r="G11" s="27">
        <v>157369.06815000001</v>
      </c>
      <c r="H11" s="27">
        <v>12330.572779999999</v>
      </c>
      <c r="I11" s="27">
        <v>425.22694000000001</v>
      </c>
    </row>
    <row r="12" spans="1:9" ht="13.5" customHeight="1" x14ac:dyDescent="0.45">
      <c r="A12" s="25" t="s">
        <v>14</v>
      </c>
      <c r="B12" s="26" t="s">
        <v>15</v>
      </c>
      <c r="C12" s="27">
        <v>1351348.56745</v>
      </c>
      <c r="D12" s="27">
        <v>161543.72435999999</v>
      </c>
      <c r="E12" s="27">
        <v>11.954260229456093</v>
      </c>
      <c r="F12" s="27">
        <v>55963.147229999995</v>
      </c>
      <c r="G12" s="27">
        <v>105381.71294</v>
      </c>
      <c r="H12" s="27">
        <v>0</v>
      </c>
      <c r="I12" s="27">
        <v>198.86419000000001</v>
      </c>
    </row>
    <row r="13" spans="1:9" ht="13.5" customHeight="1" x14ac:dyDescent="0.45">
      <c r="A13" s="25" t="s">
        <v>16</v>
      </c>
      <c r="B13" s="26" t="s">
        <v>17</v>
      </c>
      <c r="C13" s="27">
        <v>7013199.4496899992</v>
      </c>
      <c r="D13" s="27">
        <v>157304.29662000001</v>
      </c>
      <c r="E13" s="27">
        <v>2.2429748041309909</v>
      </c>
      <c r="F13" s="27">
        <v>41722.825799999999</v>
      </c>
      <c r="G13" s="27">
        <v>107967.47528</v>
      </c>
      <c r="H13" s="27">
        <v>7404.5188099999996</v>
      </c>
      <c r="I13" s="27">
        <v>209.47673</v>
      </c>
    </row>
    <row r="14" spans="1:9" ht="13.5" customHeight="1" x14ac:dyDescent="0.45">
      <c r="A14" s="25" t="s">
        <v>18</v>
      </c>
      <c r="B14" s="26" t="s">
        <v>19</v>
      </c>
      <c r="C14" s="27">
        <v>2252297.18939</v>
      </c>
      <c r="D14" s="27">
        <v>74253.038410000008</v>
      </c>
      <c r="E14" s="27">
        <v>3.2967691279724187</v>
      </c>
      <c r="F14" s="27">
        <v>6298.4648399999996</v>
      </c>
      <c r="G14" s="27">
        <v>67954.573570000008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23</v>
      </c>
      <c r="C15" s="27">
        <v>10296475.94963</v>
      </c>
      <c r="D15" s="27">
        <v>48802.246099999997</v>
      </c>
      <c r="E15" s="27">
        <v>0.47397037917379581</v>
      </c>
      <c r="F15" s="27">
        <v>19845.107250000001</v>
      </c>
      <c r="G15" s="27">
        <v>27411.733649999998</v>
      </c>
      <c r="H15" s="27">
        <v>282.84116</v>
      </c>
      <c r="I15" s="27">
        <v>1262.56404</v>
      </c>
    </row>
    <row r="16" spans="1:9" ht="13.5" customHeight="1" x14ac:dyDescent="0.45">
      <c r="A16" s="25" t="s">
        <v>22</v>
      </c>
      <c r="B16" s="26" t="s">
        <v>105</v>
      </c>
      <c r="C16" s="27">
        <v>258016.72156000001</v>
      </c>
      <c r="D16" s="27">
        <v>47927.175489999994</v>
      </c>
      <c r="E16" s="27">
        <v>18.57522070671488</v>
      </c>
      <c r="F16" s="27">
        <v>14136.715109999999</v>
      </c>
      <c r="G16" s="27">
        <v>32790.460379999997</v>
      </c>
      <c r="H16" s="27">
        <v>0</v>
      </c>
      <c r="I16" s="27">
        <v>1000</v>
      </c>
    </row>
    <row r="17" spans="1:9" ht="13.5" customHeight="1" x14ac:dyDescent="0.45">
      <c r="A17" s="25" t="s">
        <v>24</v>
      </c>
      <c r="B17" s="26" t="s">
        <v>28</v>
      </c>
      <c r="C17" s="27">
        <v>869455.71620999998</v>
      </c>
      <c r="D17" s="27">
        <v>32455.543399999995</v>
      </c>
      <c r="E17" s="27">
        <v>3.7328575561588457</v>
      </c>
      <c r="F17" s="27">
        <v>7838.5399299999999</v>
      </c>
      <c r="G17" s="27">
        <v>16667.607219999998</v>
      </c>
      <c r="H17" s="27">
        <v>7949.3962499999998</v>
      </c>
      <c r="I17" s="27">
        <v>0</v>
      </c>
    </row>
    <row r="18" spans="1:9" ht="13.5" customHeight="1" x14ac:dyDescent="0.45">
      <c r="A18" s="25" t="s">
        <v>26</v>
      </c>
      <c r="B18" s="26" t="s">
        <v>21</v>
      </c>
      <c r="C18" s="27">
        <v>3592908.79085</v>
      </c>
      <c r="D18" s="27">
        <v>31432.120780000001</v>
      </c>
      <c r="E18" s="27">
        <v>0.87483770420355922</v>
      </c>
      <c r="F18" s="27">
        <v>12672.350129999999</v>
      </c>
      <c r="G18" s="27">
        <v>15366.255140000001</v>
      </c>
      <c r="H18" s="27">
        <v>3393.5155099999997</v>
      </c>
      <c r="I18" s="27">
        <v>0</v>
      </c>
    </row>
    <row r="19" spans="1:9" ht="13.5" customHeight="1" x14ac:dyDescent="0.45">
      <c r="A19" s="25" t="s">
        <v>27</v>
      </c>
      <c r="B19" s="26" t="s">
        <v>25</v>
      </c>
      <c r="C19" s="27">
        <v>199829.33005000002</v>
      </c>
      <c r="D19" s="27">
        <v>31419.43477</v>
      </c>
      <c r="E19" s="27">
        <v>15.723134718080889</v>
      </c>
      <c r="F19" s="27">
        <v>2544.8119100000004</v>
      </c>
      <c r="G19" s="27">
        <v>21877.356809999997</v>
      </c>
      <c r="H19" s="27">
        <v>6997.2660500000002</v>
      </c>
      <c r="I19" s="27">
        <v>0</v>
      </c>
    </row>
    <row r="20" spans="1:9" ht="13.5" customHeight="1" x14ac:dyDescent="0.45">
      <c r="A20" s="25" t="s">
        <v>29</v>
      </c>
      <c r="B20" s="26" t="s">
        <v>30</v>
      </c>
      <c r="C20" s="27">
        <v>363504.16128</v>
      </c>
      <c r="D20" s="27">
        <v>28752.513559999999</v>
      </c>
      <c r="E20" s="27">
        <v>7.9098168941874949</v>
      </c>
      <c r="F20" s="27">
        <v>8050</v>
      </c>
      <c r="G20" s="27">
        <v>3000</v>
      </c>
      <c r="H20" s="27">
        <v>17702.513559999999</v>
      </c>
      <c r="I20" s="27">
        <v>0</v>
      </c>
    </row>
    <row r="21" spans="1:9" ht="13.5" customHeight="1" x14ac:dyDescent="0.45">
      <c r="A21" s="25" t="s">
        <v>31</v>
      </c>
      <c r="B21" s="26" t="s">
        <v>34</v>
      </c>
      <c r="C21" s="27">
        <v>508411.11222000001</v>
      </c>
      <c r="D21" s="27">
        <v>20208.490230000003</v>
      </c>
      <c r="E21" s="27">
        <v>3.9748325212166828</v>
      </c>
      <c r="F21" s="27">
        <v>15209.490230000001</v>
      </c>
      <c r="G21" s="27">
        <v>4999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26" t="s">
        <v>52</v>
      </c>
      <c r="C22" s="27">
        <v>377643.88680000004</v>
      </c>
      <c r="D22" s="27">
        <v>12851.562370000001</v>
      </c>
      <c r="E22" s="27">
        <v>3.4030902708101247</v>
      </c>
      <c r="F22" s="27">
        <v>12851.562370000001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26" t="s">
        <v>32</v>
      </c>
      <c r="C23" s="27">
        <v>708706.56734000007</v>
      </c>
      <c r="D23" s="27">
        <v>12624.598840000001</v>
      </c>
      <c r="E23" s="27">
        <v>1.7813576763348073</v>
      </c>
      <c r="F23" s="27">
        <v>783.10883999999999</v>
      </c>
      <c r="G23" s="27">
        <v>10928.99</v>
      </c>
      <c r="H23" s="27">
        <v>0</v>
      </c>
      <c r="I23" s="27">
        <v>912.5</v>
      </c>
    </row>
    <row r="24" spans="1:9" ht="13.5" customHeight="1" x14ac:dyDescent="0.45">
      <c r="A24" s="25" t="s">
        <v>37</v>
      </c>
      <c r="B24" s="26" t="s">
        <v>40</v>
      </c>
      <c r="C24" s="27">
        <v>1334940.24758</v>
      </c>
      <c r="D24" s="27">
        <v>10424.355399999999</v>
      </c>
      <c r="E24" s="27">
        <v>0.78088554292204682</v>
      </c>
      <c r="F24" s="27">
        <v>0</v>
      </c>
      <c r="G24" s="27">
        <v>1466</v>
      </c>
      <c r="H24" s="27">
        <v>8956.7135599999983</v>
      </c>
      <c r="I24" s="27">
        <v>1.64184</v>
      </c>
    </row>
    <row r="25" spans="1:9" ht="13.5" customHeight="1" x14ac:dyDescent="0.45">
      <c r="A25" s="25" t="s">
        <v>39</v>
      </c>
      <c r="B25" s="26" t="s">
        <v>38</v>
      </c>
      <c r="C25" s="27">
        <v>1149057.7041</v>
      </c>
      <c r="D25" s="27">
        <v>8787.8748200000009</v>
      </c>
      <c r="E25" s="27">
        <v>0.76478968711872553</v>
      </c>
      <c r="F25" s="27">
        <v>1346.0493200000001</v>
      </c>
      <c r="G25" s="27">
        <v>7441.8254999999999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26" t="s">
        <v>36</v>
      </c>
      <c r="C26" s="27">
        <v>432328.60525999998</v>
      </c>
      <c r="D26" s="27">
        <v>7529.4272799999999</v>
      </c>
      <c r="E26" s="27">
        <v>1.7415982168174704</v>
      </c>
      <c r="F26" s="27">
        <v>7529.4059099999995</v>
      </c>
      <c r="G26" s="27">
        <v>2.137E-2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42</v>
      </c>
      <c r="C27" s="27">
        <v>190441.33375999998</v>
      </c>
      <c r="D27" s="27">
        <v>6546.9750600000007</v>
      </c>
      <c r="E27" s="27">
        <v>3.4377910145550126</v>
      </c>
      <c r="F27" s="27">
        <v>4041.0741800000001</v>
      </c>
      <c r="G27" s="27">
        <v>2207.0660600000001</v>
      </c>
      <c r="H27" s="27">
        <v>298.83481999999998</v>
      </c>
      <c r="I27" s="27">
        <v>0</v>
      </c>
    </row>
    <row r="28" spans="1:9" ht="13.5" customHeight="1" x14ac:dyDescent="0.45">
      <c r="A28" s="25" t="s">
        <v>45</v>
      </c>
      <c r="B28" s="26" t="s">
        <v>44</v>
      </c>
      <c r="C28" s="27">
        <v>75763.571459999992</v>
      </c>
      <c r="D28" s="27">
        <v>3889.7592399999999</v>
      </c>
      <c r="E28" s="27">
        <v>5.1340758692370123</v>
      </c>
      <c r="F28" s="27">
        <v>394.27006</v>
      </c>
      <c r="G28" s="27">
        <v>3495.48918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46</v>
      </c>
      <c r="C29" s="27">
        <v>319429.74907000002</v>
      </c>
      <c r="D29" s="27">
        <v>3600</v>
      </c>
      <c r="E29" s="27">
        <v>1.1270083674050955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26" t="s">
        <v>85</v>
      </c>
      <c r="C30" s="27">
        <v>88012.954329999993</v>
      </c>
      <c r="D30" s="27">
        <v>2905</v>
      </c>
      <c r="E30" s="27">
        <v>3.3006504805052379</v>
      </c>
      <c r="F30" s="27">
        <v>0</v>
      </c>
      <c r="G30" s="27">
        <v>0</v>
      </c>
      <c r="H30" s="27">
        <v>2905</v>
      </c>
      <c r="I30" s="27">
        <v>0</v>
      </c>
    </row>
    <row r="31" spans="1:9" ht="13.5" customHeight="1" x14ac:dyDescent="0.45">
      <c r="A31" s="25" t="s">
        <v>51</v>
      </c>
      <c r="B31" s="26" t="s">
        <v>48</v>
      </c>
      <c r="C31" s="27">
        <v>224493.57300999999</v>
      </c>
      <c r="D31" s="27">
        <v>2757.61663</v>
      </c>
      <c r="E31" s="27">
        <v>1.2283721948143089</v>
      </c>
      <c r="F31" s="27">
        <v>0</v>
      </c>
      <c r="G31" s="27">
        <v>0</v>
      </c>
      <c r="H31" s="27">
        <v>2757.61663</v>
      </c>
      <c r="I31" s="27">
        <v>0</v>
      </c>
    </row>
    <row r="32" spans="1:9" ht="13.5" customHeight="1" x14ac:dyDescent="0.45">
      <c r="A32" s="25" t="s">
        <v>53</v>
      </c>
      <c r="B32" s="26" t="s">
        <v>68</v>
      </c>
      <c r="C32" s="27">
        <v>521203.08470000001</v>
      </c>
      <c r="D32" s="27">
        <v>2000</v>
      </c>
      <c r="E32" s="27">
        <v>0.38372758310729926</v>
      </c>
      <c r="F32" s="27">
        <v>0</v>
      </c>
      <c r="G32" s="27">
        <v>2000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26" t="s">
        <v>58</v>
      </c>
      <c r="C33" s="27">
        <v>746326.64014999999</v>
      </c>
      <c r="D33" s="27">
        <v>2000</v>
      </c>
      <c r="E33" s="27">
        <v>0.26797917860710846</v>
      </c>
      <c r="F33" s="27">
        <v>0</v>
      </c>
      <c r="G33" s="27">
        <v>2000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62</v>
      </c>
      <c r="C34" s="27">
        <v>3196944.7691799998</v>
      </c>
      <c r="D34" s="27">
        <v>1308.2240800000002</v>
      </c>
      <c r="E34" s="27">
        <v>4.0921072287887945E-2</v>
      </c>
      <c r="F34" s="27">
        <v>112.51849</v>
      </c>
      <c r="G34" s="27">
        <v>940.42176000000006</v>
      </c>
      <c r="H34" s="27">
        <v>255.28382999999999</v>
      </c>
      <c r="I34" s="27">
        <v>0</v>
      </c>
    </row>
    <row r="35" spans="1:9" ht="13.5" customHeight="1" x14ac:dyDescent="0.45">
      <c r="A35" s="25" t="s">
        <v>59</v>
      </c>
      <c r="B35" s="26" t="s">
        <v>108</v>
      </c>
      <c r="C35" s="27">
        <v>63234.604149999999</v>
      </c>
      <c r="D35" s="27">
        <v>1115.61328</v>
      </c>
      <c r="E35" s="27">
        <v>1.7642449019742934</v>
      </c>
      <c r="F35" s="27">
        <v>1115.61328</v>
      </c>
      <c r="G35" s="27">
        <v>0</v>
      </c>
      <c r="H35" s="27">
        <v>0</v>
      </c>
      <c r="I35" s="27">
        <v>0</v>
      </c>
    </row>
    <row r="36" spans="1:9" ht="13.5" customHeight="1" x14ac:dyDescent="0.45">
      <c r="A36" s="25" t="s">
        <v>61</v>
      </c>
      <c r="B36" s="26" t="s">
        <v>72</v>
      </c>
      <c r="C36" s="27">
        <v>19529.896210000003</v>
      </c>
      <c r="D36" s="27">
        <v>666.66664000000003</v>
      </c>
      <c r="E36" s="27">
        <v>3.4135698051413246</v>
      </c>
      <c r="F36" s="27">
        <v>0</v>
      </c>
      <c r="G36" s="27">
        <v>0</v>
      </c>
      <c r="H36" s="27">
        <v>666.66664000000003</v>
      </c>
      <c r="I36" s="27">
        <v>0</v>
      </c>
    </row>
    <row r="37" spans="1:9" ht="13.5" customHeight="1" x14ac:dyDescent="0.45">
      <c r="A37" s="25" t="s">
        <v>63</v>
      </c>
      <c r="B37" s="26" t="s">
        <v>56</v>
      </c>
      <c r="C37" s="27">
        <v>2727888.0287299999</v>
      </c>
      <c r="D37" s="27">
        <v>105.08588</v>
      </c>
      <c r="E37" s="27">
        <v>3.8522798184250973E-3</v>
      </c>
      <c r="F37" s="27">
        <v>0</v>
      </c>
      <c r="G37" s="27">
        <v>0</v>
      </c>
      <c r="H37" s="27">
        <v>105.08588</v>
      </c>
      <c r="I37" s="27">
        <v>0</v>
      </c>
    </row>
    <row r="38" spans="1:9" ht="13.5" customHeight="1" x14ac:dyDescent="0.45">
      <c r="A38" s="25" t="s">
        <v>65</v>
      </c>
      <c r="B38" s="26" t="s">
        <v>60</v>
      </c>
      <c r="C38" s="27">
        <v>9709.87147</v>
      </c>
      <c r="D38" s="27">
        <v>83.978250000000003</v>
      </c>
      <c r="E38" s="27">
        <v>0.86487499097657983</v>
      </c>
      <c r="F38" s="27">
        <v>23.14743</v>
      </c>
      <c r="G38" s="27">
        <v>60.830820000000003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26" t="s">
        <v>87</v>
      </c>
      <c r="C39" s="27">
        <v>265720.88488999999</v>
      </c>
      <c r="D39" s="27">
        <v>27.42661</v>
      </c>
      <c r="E39" s="27">
        <v>1.0321586130256093E-2</v>
      </c>
      <c r="F39" s="27">
        <v>0</v>
      </c>
      <c r="G39" s="27">
        <v>0</v>
      </c>
      <c r="H39" s="27">
        <v>27.42661</v>
      </c>
      <c r="I39" s="27">
        <v>0</v>
      </c>
    </row>
    <row r="40" spans="1:9" ht="13.5" customHeight="1" x14ac:dyDescent="0.45">
      <c r="A40" s="25" t="s">
        <v>69</v>
      </c>
      <c r="B40" s="26" t="s">
        <v>70</v>
      </c>
      <c r="C40" s="27">
        <v>116819.24859999999</v>
      </c>
      <c r="D40" s="27">
        <v>16.186309999999999</v>
      </c>
      <c r="E40" s="27">
        <v>1.3855858682521949E-2</v>
      </c>
      <c r="F40" s="27">
        <v>0</v>
      </c>
      <c r="G40" s="27">
        <v>14.67619</v>
      </c>
      <c r="H40" s="27">
        <v>1.5101199999999999</v>
      </c>
      <c r="I40" s="27">
        <v>0</v>
      </c>
    </row>
    <row r="41" spans="1:9" ht="13.5" customHeight="1" x14ac:dyDescent="0.45">
      <c r="A41" s="25" t="s">
        <v>71</v>
      </c>
      <c r="B41" s="26" t="s">
        <v>75</v>
      </c>
      <c r="C41" s="27">
        <v>413068.22360999999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26" t="s">
        <v>66</v>
      </c>
      <c r="C42" s="27">
        <v>193589.00016999998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77</v>
      </c>
      <c r="C43" s="27">
        <v>158011.17318000001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79</v>
      </c>
      <c r="C44" s="27">
        <v>117616.12631000001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81</v>
      </c>
      <c r="C45" s="27">
        <v>50726.673699999999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83</v>
      </c>
      <c r="C46" s="27">
        <v>24838.770769999999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122</v>
      </c>
      <c r="C47" s="27">
        <v>286120.18435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89</v>
      </c>
      <c r="C48" s="27">
        <v>460688.54636000004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50</v>
      </c>
      <c r="C49" s="27">
        <v>489.74011999999999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91</v>
      </c>
      <c r="C50" s="27">
        <v>71688.823540000012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93</v>
      </c>
      <c r="C51" s="27">
        <v>6368.8152599999994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95</v>
      </c>
      <c r="C52" s="27">
        <v>136143.43847999998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97</v>
      </c>
      <c r="C53" s="27">
        <v>5204.3309600000002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26" t="s">
        <v>101</v>
      </c>
      <c r="C54" s="27">
        <v>68994.466339999999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</row>
    <row r="55" spans="1:22" ht="13.5" customHeight="1" x14ac:dyDescent="0.45">
      <c r="A55" s="25" t="s">
        <v>98</v>
      </c>
      <c r="B55" s="28" t="s">
        <v>128</v>
      </c>
      <c r="C55" s="27">
        <v>52787597.313859999</v>
      </c>
      <c r="D55" s="27">
        <v>1795165.9923399999</v>
      </c>
      <c r="E55" s="27">
        <v>3.4007344218878819</v>
      </c>
      <c r="F55" s="27">
        <v>435835.00325999997</v>
      </c>
      <c r="G55" s="27">
        <v>1273124.6230200001</v>
      </c>
      <c r="H55" s="27">
        <v>80708.19948000001</v>
      </c>
      <c r="I55" s="27">
        <v>5498.1665800000001</v>
      </c>
    </row>
    <row r="56" spans="1:22" ht="13.5" customHeight="1" x14ac:dyDescent="0.45">
      <c r="A56" s="8" t="s">
        <v>102</v>
      </c>
    </row>
    <row r="57" spans="1:22" ht="12.75" customHeight="1" x14ac:dyDescent="0.45">
      <c r="A57" s="19"/>
      <c r="B57" s="19"/>
      <c r="C57" s="20"/>
      <c r="D57" s="20"/>
      <c r="E57" s="20"/>
      <c r="F57" s="20"/>
      <c r="G57" s="20"/>
      <c r="H57" s="20"/>
      <c r="I57" s="20"/>
      <c r="V57" s="21"/>
    </row>
    <row r="58" spans="1:22" x14ac:dyDescent="0.45">
      <c r="C58" s="11"/>
      <c r="D58" s="11"/>
      <c r="E58" s="11"/>
      <c r="F58" s="11"/>
      <c r="G58" s="11"/>
      <c r="H58" s="11"/>
      <c r="I58" s="11"/>
    </row>
    <row r="59" spans="1:22" x14ac:dyDescent="0.45">
      <c r="C59" s="13"/>
      <c r="D59" s="13"/>
      <c r="E59" s="13"/>
      <c r="F59" s="13"/>
      <c r="G59" s="13"/>
      <c r="H59" s="13"/>
      <c r="I59" s="13"/>
    </row>
    <row r="60" spans="1:22" x14ac:dyDescent="0.45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V60"/>
  <sheetViews>
    <sheetView topLeftCell="A28" workbookViewId="0">
      <selection activeCell="B56" sqref="B56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129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9</v>
      </c>
      <c r="C9" s="27">
        <v>4202950.7306500003</v>
      </c>
      <c r="D9" s="27">
        <v>562310.88269</v>
      </c>
      <c r="E9" s="27">
        <v>13.378954899217597</v>
      </c>
      <c r="F9" s="27">
        <v>105368.07026000001</v>
      </c>
      <c r="G9" s="27">
        <v>456865.56810999999</v>
      </c>
      <c r="H9" s="27">
        <v>39.981190000000005</v>
      </c>
      <c r="I9" s="27">
        <v>37.263129999999997</v>
      </c>
    </row>
    <row r="10" spans="1:9" ht="13.5" customHeight="1" x14ac:dyDescent="0.45">
      <c r="A10" s="25" t="s">
        <v>10</v>
      </c>
      <c r="B10" s="26" t="s">
        <v>11</v>
      </c>
      <c r="C10" s="27">
        <v>4760034.9435299998</v>
      </c>
      <c r="D10" s="27">
        <v>308440.79133000004</v>
      </c>
      <c r="E10" s="27">
        <v>6.4798009886302026</v>
      </c>
      <c r="F10" s="27">
        <v>75258.29426000001</v>
      </c>
      <c r="G10" s="27">
        <v>226664.45638999998</v>
      </c>
      <c r="H10" s="27">
        <v>5062.6995099999995</v>
      </c>
      <c r="I10" s="27">
        <v>1455.3411699999999</v>
      </c>
    </row>
    <row r="11" spans="1:9" ht="13.5" customHeight="1" x14ac:dyDescent="0.45">
      <c r="A11" s="25" t="s">
        <v>12</v>
      </c>
      <c r="B11" s="26" t="s">
        <v>13</v>
      </c>
      <c r="C11" s="27">
        <v>2859673.3579600002</v>
      </c>
      <c r="D11" s="27">
        <v>219935.44661999997</v>
      </c>
      <c r="E11" s="27">
        <v>7.6909289659884417</v>
      </c>
      <c r="F11" s="27">
        <v>43536.155429999999</v>
      </c>
      <c r="G11" s="27">
        <v>162158.30919</v>
      </c>
      <c r="H11" s="27">
        <v>13716.198109999999</v>
      </c>
      <c r="I11" s="27">
        <v>524.78389000000004</v>
      </c>
    </row>
    <row r="12" spans="1:9" ht="13.5" customHeight="1" x14ac:dyDescent="0.45">
      <c r="A12" s="25" t="s">
        <v>14</v>
      </c>
      <c r="B12" s="26" t="s">
        <v>17</v>
      </c>
      <c r="C12" s="27">
        <v>7056054.2548000002</v>
      </c>
      <c r="D12" s="27">
        <v>163508.52327999999</v>
      </c>
      <c r="E12" s="27">
        <v>2.3172798475687819</v>
      </c>
      <c r="F12" s="27">
        <v>38505.637459999998</v>
      </c>
      <c r="G12" s="27">
        <v>117503.18624</v>
      </c>
      <c r="H12" s="27">
        <v>7319.4077200000011</v>
      </c>
      <c r="I12" s="27">
        <v>180.29185999999999</v>
      </c>
    </row>
    <row r="13" spans="1:9" ht="13.5" customHeight="1" x14ac:dyDescent="0.45">
      <c r="A13" s="25" t="s">
        <v>16</v>
      </c>
      <c r="B13" s="26" t="s">
        <v>15</v>
      </c>
      <c r="C13" s="27">
        <v>1360347.35335</v>
      </c>
      <c r="D13" s="27">
        <v>163426.53844999999</v>
      </c>
      <c r="E13" s="27">
        <v>12.013588885775738</v>
      </c>
      <c r="F13" s="27">
        <v>55509.965369999998</v>
      </c>
      <c r="G13" s="27">
        <v>107717.70888999999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26" t="s">
        <v>19</v>
      </c>
      <c r="C14" s="27">
        <v>2216934.5088499999</v>
      </c>
      <c r="D14" s="27">
        <v>73943.017789999998</v>
      </c>
      <c r="E14" s="27">
        <v>3.3353722220850255</v>
      </c>
      <c r="F14" s="27">
        <v>6483.5564400000003</v>
      </c>
      <c r="G14" s="27">
        <v>67459.461349999998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105</v>
      </c>
      <c r="C15" s="27">
        <v>244203.65151</v>
      </c>
      <c r="D15" s="27">
        <v>47986.5893</v>
      </c>
      <c r="E15" s="27">
        <v>19.650234139940771</v>
      </c>
      <c r="F15" s="27">
        <v>14131.10974</v>
      </c>
      <c r="G15" s="27">
        <v>32855.47956</v>
      </c>
      <c r="H15" s="27">
        <v>0</v>
      </c>
      <c r="I15" s="27">
        <v>1000</v>
      </c>
    </row>
    <row r="16" spans="1:9" ht="13.5" customHeight="1" x14ac:dyDescent="0.45">
      <c r="A16" s="25" t="s">
        <v>22</v>
      </c>
      <c r="B16" s="26" t="s">
        <v>23</v>
      </c>
      <c r="C16" s="27">
        <v>10296727.0198</v>
      </c>
      <c r="D16" s="27">
        <v>39618.635499999997</v>
      </c>
      <c r="E16" s="27">
        <v>0.38476921281700188</v>
      </c>
      <c r="F16" s="27">
        <v>11005.08193</v>
      </c>
      <c r="G16" s="27">
        <v>27097.346919999996</v>
      </c>
      <c r="H16" s="27">
        <v>281.20799</v>
      </c>
      <c r="I16" s="27">
        <v>1234.99866</v>
      </c>
    </row>
    <row r="17" spans="1:9" ht="13.5" customHeight="1" x14ac:dyDescent="0.45">
      <c r="A17" s="25" t="s">
        <v>24</v>
      </c>
      <c r="B17" s="26" t="s">
        <v>28</v>
      </c>
      <c r="C17" s="27">
        <v>871757.90061000001</v>
      </c>
      <c r="D17" s="27">
        <v>33272.442930000005</v>
      </c>
      <c r="E17" s="27">
        <v>3.8167067836974109</v>
      </c>
      <c r="F17" s="27">
        <v>7832.0042900000008</v>
      </c>
      <c r="G17" s="27">
        <v>16691.840749999999</v>
      </c>
      <c r="H17" s="27">
        <v>8748.5978900000009</v>
      </c>
      <c r="I17" s="27">
        <v>0</v>
      </c>
    </row>
    <row r="18" spans="1:9" ht="13.5" customHeight="1" x14ac:dyDescent="0.45">
      <c r="A18" s="25" t="s">
        <v>26</v>
      </c>
      <c r="B18" s="26" t="s">
        <v>25</v>
      </c>
      <c r="C18" s="27">
        <v>205589.01272999999</v>
      </c>
      <c r="D18" s="27">
        <v>31740.550869999995</v>
      </c>
      <c r="E18" s="27">
        <v>15.438836175396617</v>
      </c>
      <c r="F18" s="27">
        <v>2855.7280299999998</v>
      </c>
      <c r="G18" s="27">
        <v>21451.974619999997</v>
      </c>
      <c r="H18" s="27">
        <v>7432.8482200000008</v>
      </c>
      <c r="I18" s="27">
        <v>0</v>
      </c>
    </row>
    <row r="19" spans="1:9" ht="13.5" customHeight="1" x14ac:dyDescent="0.45">
      <c r="A19" s="25" t="s">
        <v>27</v>
      </c>
      <c r="B19" s="26" t="s">
        <v>21</v>
      </c>
      <c r="C19" s="27">
        <v>3614868.24315</v>
      </c>
      <c r="D19" s="27">
        <v>31565.290380000002</v>
      </c>
      <c r="E19" s="27">
        <v>0.8732072168830689</v>
      </c>
      <c r="F19" s="27">
        <v>12847.61217</v>
      </c>
      <c r="G19" s="27">
        <v>15318.79585</v>
      </c>
      <c r="H19" s="27">
        <v>3398.8823600000001</v>
      </c>
      <c r="I19" s="27">
        <v>0</v>
      </c>
    </row>
    <row r="20" spans="1:9" ht="13.5" customHeight="1" x14ac:dyDescent="0.45">
      <c r="A20" s="25" t="s">
        <v>29</v>
      </c>
      <c r="B20" s="26" t="s">
        <v>30</v>
      </c>
      <c r="C20" s="27">
        <v>359963.54645999998</v>
      </c>
      <c r="D20" s="27">
        <v>28759.802030000003</v>
      </c>
      <c r="E20" s="27">
        <v>7.9896429271334179</v>
      </c>
      <c r="F20" s="27">
        <v>8050</v>
      </c>
      <c r="G20" s="27">
        <v>3000</v>
      </c>
      <c r="H20" s="27">
        <v>17709.802030000003</v>
      </c>
      <c r="I20" s="27">
        <v>0</v>
      </c>
    </row>
    <row r="21" spans="1:9" ht="13.5" customHeight="1" x14ac:dyDescent="0.45">
      <c r="A21" s="25" t="s">
        <v>31</v>
      </c>
      <c r="B21" s="26" t="s">
        <v>34</v>
      </c>
      <c r="C21" s="27">
        <v>529163.86006999994</v>
      </c>
      <c r="D21" s="27">
        <v>20142.401030000001</v>
      </c>
      <c r="E21" s="27">
        <v>3.8064581786321314</v>
      </c>
      <c r="F21" s="27">
        <v>15144.06151</v>
      </c>
      <c r="G21" s="27">
        <v>4998.3395200000014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26" t="s">
        <v>32</v>
      </c>
      <c r="C22" s="27">
        <v>694403.96423000004</v>
      </c>
      <c r="D22" s="27">
        <v>14313.766289999998</v>
      </c>
      <c r="E22" s="27">
        <v>2.0613025021929454</v>
      </c>
      <c r="F22" s="27">
        <v>782.01572999999996</v>
      </c>
      <c r="G22" s="27">
        <v>12619.250559999999</v>
      </c>
      <c r="H22" s="27">
        <v>0</v>
      </c>
      <c r="I22" s="27">
        <v>912.5</v>
      </c>
    </row>
    <row r="23" spans="1:9" ht="13.5" customHeight="1" x14ac:dyDescent="0.45">
      <c r="A23" s="25" t="s">
        <v>35</v>
      </c>
      <c r="B23" s="26" t="s">
        <v>52</v>
      </c>
      <c r="C23" s="27">
        <v>382320.97477999999</v>
      </c>
      <c r="D23" s="27">
        <v>12841.29833</v>
      </c>
      <c r="E23" s="27">
        <v>3.3587742177601694</v>
      </c>
      <c r="F23" s="27">
        <v>12841.29833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26" t="s">
        <v>40</v>
      </c>
      <c r="C24" s="27">
        <v>1366414.8701099998</v>
      </c>
      <c r="D24" s="27">
        <v>10462.48576</v>
      </c>
      <c r="E24" s="27">
        <v>0.76568881010185019</v>
      </c>
      <c r="F24" s="27">
        <v>0</v>
      </c>
      <c r="G24" s="27">
        <v>1466</v>
      </c>
      <c r="H24" s="27">
        <v>8996.4857599999996</v>
      </c>
      <c r="I24" s="27">
        <v>0</v>
      </c>
    </row>
    <row r="25" spans="1:9" ht="13.5" customHeight="1" x14ac:dyDescent="0.45">
      <c r="A25" s="25" t="s">
        <v>39</v>
      </c>
      <c r="B25" s="26" t="s">
        <v>38</v>
      </c>
      <c r="C25" s="27">
        <v>1151055.0248</v>
      </c>
      <c r="D25" s="27">
        <v>9214.6777899999997</v>
      </c>
      <c r="E25" s="27">
        <v>0.80054190212158483</v>
      </c>
      <c r="F25" s="27">
        <v>1682.39579</v>
      </c>
      <c r="G25" s="27">
        <v>7532.2820000000002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26" t="s">
        <v>36</v>
      </c>
      <c r="C26" s="27">
        <v>464580.27507999999</v>
      </c>
      <c r="D26" s="27">
        <v>7522.4507900000008</v>
      </c>
      <c r="E26" s="27">
        <v>1.6191928916277485</v>
      </c>
      <c r="F26" s="27">
        <v>7522.4507900000008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42</v>
      </c>
      <c r="C27" s="27">
        <v>185630.86297999998</v>
      </c>
      <c r="D27" s="27">
        <v>6503.6569200000004</v>
      </c>
      <c r="E27" s="27">
        <v>3.5035428999221483</v>
      </c>
      <c r="F27" s="27">
        <v>4128.1854400000002</v>
      </c>
      <c r="G27" s="27">
        <v>2087.8185199999998</v>
      </c>
      <c r="H27" s="27">
        <v>287.65296000000001</v>
      </c>
      <c r="I27" s="27">
        <v>0</v>
      </c>
    </row>
    <row r="28" spans="1:9" ht="13.5" customHeight="1" x14ac:dyDescent="0.45">
      <c r="A28" s="25" t="s">
        <v>45</v>
      </c>
      <c r="B28" s="26" t="s">
        <v>44</v>
      </c>
      <c r="C28" s="27">
        <v>82758.606629999995</v>
      </c>
      <c r="D28" s="27">
        <v>3873.7189599999997</v>
      </c>
      <c r="E28" s="27">
        <v>4.6807445385333217</v>
      </c>
      <c r="F28" s="27">
        <v>394.27006</v>
      </c>
      <c r="G28" s="27">
        <v>3479.4488999999999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46</v>
      </c>
      <c r="C29" s="27">
        <v>321227.59271</v>
      </c>
      <c r="D29" s="27">
        <v>3600</v>
      </c>
      <c r="E29" s="27">
        <v>1.1207007373273914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26" t="s">
        <v>58</v>
      </c>
      <c r="C30" s="27">
        <v>747151.17544000002</v>
      </c>
      <c r="D30" s="27">
        <v>3500</v>
      </c>
      <c r="E30" s="27">
        <v>0.468446027397178</v>
      </c>
      <c r="F30" s="27">
        <v>0</v>
      </c>
      <c r="G30" s="27">
        <v>3500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26" t="s">
        <v>85</v>
      </c>
      <c r="C31" s="27">
        <v>102675.36893000001</v>
      </c>
      <c r="D31" s="27">
        <v>2905</v>
      </c>
      <c r="E31" s="27">
        <v>2.8293056360776396</v>
      </c>
      <c r="F31" s="27">
        <v>0</v>
      </c>
      <c r="G31" s="27">
        <v>0</v>
      </c>
      <c r="H31" s="27">
        <v>2905</v>
      </c>
      <c r="I31" s="27">
        <v>0</v>
      </c>
    </row>
    <row r="32" spans="1:9" ht="13.5" customHeight="1" x14ac:dyDescent="0.45">
      <c r="A32" s="25" t="s">
        <v>53</v>
      </c>
      <c r="B32" s="26" t="s">
        <v>48</v>
      </c>
      <c r="C32" s="27">
        <v>222708.78053999998</v>
      </c>
      <c r="D32" s="27">
        <v>2747.1785599999998</v>
      </c>
      <c r="E32" s="27">
        <v>1.2335295237749229</v>
      </c>
      <c r="F32" s="27">
        <v>0</v>
      </c>
      <c r="G32" s="27">
        <v>0</v>
      </c>
      <c r="H32" s="27">
        <v>2747.1785599999998</v>
      </c>
      <c r="I32" s="27">
        <v>0</v>
      </c>
    </row>
    <row r="33" spans="1:9" ht="13.5" customHeight="1" x14ac:dyDescent="0.45">
      <c r="A33" s="25" t="s">
        <v>55</v>
      </c>
      <c r="B33" s="26" t="s">
        <v>68</v>
      </c>
      <c r="C33" s="27">
        <v>528885.61461000005</v>
      </c>
      <c r="D33" s="27">
        <v>2000</v>
      </c>
      <c r="E33" s="27">
        <v>0.37815360160151051</v>
      </c>
      <c r="F33" s="27">
        <v>0</v>
      </c>
      <c r="G33" s="27">
        <v>2000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62</v>
      </c>
      <c r="C34" s="27">
        <v>3210504.6735900003</v>
      </c>
      <c r="D34" s="27">
        <v>1135.7966800000002</v>
      </c>
      <c r="E34" s="27">
        <v>3.5377512119611633E-2</v>
      </c>
      <c r="F34" s="27">
        <v>91.779889999999995</v>
      </c>
      <c r="G34" s="27">
        <v>897.95500000000004</v>
      </c>
      <c r="H34" s="27">
        <v>146.06179</v>
      </c>
      <c r="I34" s="27">
        <v>0</v>
      </c>
    </row>
    <row r="35" spans="1:9" ht="13.5" customHeight="1" x14ac:dyDescent="0.45">
      <c r="A35" s="25" t="s">
        <v>59</v>
      </c>
      <c r="B35" s="26" t="s">
        <v>108</v>
      </c>
      <c r="C35" s="27">
        <v>63113.919040000001</v>
      </c>
      <c r="D35" s="27">
        <v>1118.7272800000001</v>
      </c>
      <c r="E35" s="27">
        <v>1.7725523894198032</v>
      </c>
      <c r="F35" s="27">
        <v>1118.7272800000001</v>
      </c>
      <c r="G35" s="27">
        <v>0</v>
      </c>
      <c r="H35" s="27">
        <v>0</v>
      </c>
      <c r="I35" s="27">
        <v>0</v>
      </c>
    </row>
    <row r="36" spans="1:9" ht="13.5" customHeight="1" x14ac:dyDescent="0.45">
      <c r="A36" s="25" t="s">
        <v>61</v>
      </c>
      <c r="B36" s="26" t="s">
        <v>72</v>
      </c>
      <c r="C36" s="27">
        <v>17991.970490000003</v>
      </c>
      <c r="D36" s="27">
        <v>499.99996999999996</v>
      </c>
      <c r="E36" s="27">
        <v>2.7790172859493163</v>
      </c>
      <c r="F36" s="27">
        <v>0</v>
      </c>
      <c r="G36" s="27">
        <v>0</v>
      </c>
      <c r="H36" s="27">
        <v>499.99996999999996</v>
      </c>
      <c r="I36" s="27">
        <v>0</v>
      </c>
    </row>
    <row r="37" spans="1:9" ht="13.5" customHeight="1" x14ac:dyDescent="0.45">
      <c r="A37" s="25" t="s">
        <v>63</v>
      </c>
      <c r="B37" s="26" t="s">
        <v>56</v>
      </c>
      <c r="C37" s="27">
        <v>2750480.3991900003</v>
      </c>
      <c r="D37" s="27">
        <v>105.08588</v>
      </c>
      <c r="E37" s="27">
        <v>3.8206372977952199E-3</v>
      </c>
      <c r="F37" s="27">
        <v>0</v>
      </c>
      <c r="G37" s="27">
        <v>0</v>
      </c>
      <c r="H37" s="27">
        <v>105.08588</v>
      </c>
      <c r="I37" s="27">
        <v>0</v>
      </c>
    </row>
    <row r="38" spans="1:9" ht="13.5" customHeight="1" x14ac:dyDescent="0.45">
      <c r="A38" s="25" t="s">
        <v>65</v>
      </c>
      <c r="B38" s="26" t="s">
        <v>60</v>
      </c>
      <c r="C38" s="27">
        <v>10221.451650000001</v>
      </c>
      <c r="D38" s="27">
        <v>82.048240000000007</v>
      </c>
      <c r="E38" s="27">
        <v>0.80270633574830819</v>
      </c>
      <c r="F38" s="27">
        <v>22.359869999999997</v>
      </c>
      <c r="G38" s="27">
        <v>59.688370000000006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26" t="s">
        <v>87</v>
      </c>
      <c r="C39" s="27">
        <v>269560.05481</v>
      </c>
      <c r="D39" s="27">
        <v>25.201919999999998</v>
      </c>
      <c r="E39" s="27">
        <v>9.3492784076496891E-3</v>
      </c>
      <c r="F39" s="27">
        <v>0</v>
      </c>
      <c r="G39" s="27">
        <v>0</v>
      </c>
      <c r="H39" s="27">
        <v>25.201919999999998</v>
      </c>
      <c r="I39" s="27">
        <v>0</v>
      </c>
    </row>
    <row r="40" spans="1:9" ht="13.5" customHeight="1" x14ac:dyDescent="0.45">
      <c r="A40" s="25" t="s">
        <v>69</v>
      </c>
      <c r="B40" s="26" t="s">
        <v>70</v>
      </c>
      <c r="C40" s="27">
        <v>116148.22693</v>
      </c>
      <c r="D40" s="27">
        <v>10.019</v>
      </c>
      <c r="E40" s="27">
        <v>8.6260464449777891E-3</v>
      </c>
      <c r="F40" s="27">
        <v>0</v>
      </c>
      <c r="G40" s="27">
        <v>8.9972300000000001</v>
      </c>
      <c r="H40" s="27">
        <v>1.0217700000000001</v>
      </c>
      <c r="I40" s="27">
        <v>0</v>
      </c>
    </row>
    <row r="41" spans="1:9" ht="13.5" customHeight="1" x14ac:dyDescent="0.45">
      <c r="A41" s="25" t="s">
        <v>71</v>
      </c>
      <c r="B41" s="26" t="s">
        <v>75</v>
      </c>
      <c r="C41" s="27">
        <v>419351.74345999997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26" t="s">
        <v>66</v>
      </c>
      <c r="C42" s="27">
        <v>197798.80012999999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77</v>
      </c>
      <c r="C43" s="27">
        <v>160553.21627999999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79</v>
      </c>
      <c r="C44" s="27">
        <v>119254.52592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81</v>
      </c>
      <c r="C45" s="27">
        <v>51459.953700000005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83</v>
      </c>
      <c r="C46" s="27">
        <v>24730.661089999998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122</v>
      </c>
      <c r="C47" s="27">
        <v>294357.57150999998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89</v>
      </c>
      <c r="C48" s="27">
        <v>465881.63391999999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50</v>
      </c>
      <c r="C49" s="27">
        <v>488.49702000000002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91</v>
      </c>
      <c r="C50" s="27">
        <v>71688.823540000012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93</v>
      </c>
      <c r="C51" s="27">
        <v>6900.1721099999995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95</v>
      </c>
      <c r="C52" s="27">
        <v>135144.26394999999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97</v>
      </c>
      <c r="C53" s="27">
        <v>4182.4145899999994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26" t="s">
        <v>101</v>
      </c>
      <c r="C54" s="27">
        <v>70592.09564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</row>
    <row r="55" spans="1:22" ht="13.5" customHeight="1" x14ac:dyDescent="0.45">
      <c r="A55" s="25" t="s">
        <v>98</v>
      </c>
      <c r="B55" s="28" t="s">
        <v>128</v>
      </c>
      <c r="C55" s="27">
        <v>53288486.562870003</v>
      </c>
      <c r="D55" s="27">
        <v>1807112.0245700001</v>
      </c>
      <c r="E55" s="27">
        <v>3.3911866167149656</v>
      </c>
      <c r="F55" s="27">
        <v>425110.76007000002</v>
      </c>
      <c r="G55" s="27">
        <v>1293433.9079700001</v>
      </c>
      <c r="H55" s="27">
        <v>83023.31362999999</v>
      </c>
      <c r="I55" s="27">
        <v>5544.0429000000004</v>
      </c>
    </row>
    <row r="56" spans="1:22" ht="13.5" customHeight="1" x14ac:dyDescent="0.45">
      <c r="A56" s="8" t="s">
        <v>102</v>
      </c>
    </row>
    <row r="57" spans="1:22" ht="12.75" customHeight="1" x14ac:dyDescent="0.45">
      <c r="A57" s="19"/>
      <c r="B57" s="19"/>
      <c r="C57" s="20"/>
      <c r="D57" s="20"/>
      <c r="E57" s="20"/>
      <c r="F57" s="20"/>
      <c r="G57" s="20"/>
      <c r="H57" s="20"/>
      <c r="I57" s="20"/>
      <c r="V57" s="21"/>
    </row>
    <row r="58" spans="1:22" x14ac:dyDescent="0.45">
      <c r="C58" s="11"/>
      <c r="D58" s="11"/>
      <c r="E58" s="11"/>
      <c r="F58" s="11"/>
      <c r="G58" s="11"/>
      <c r="H58" s="11"/>
      <c r="I58" s="11"/>
    </row>
    <row r="59" spans="1:22" x14ac:dyDescent="0.45">
      <c r="C59" s="13"/>
      <c r="D59" s="13"/>
      <c r="E59" s="13"/>
      <c r="F59" s="13"/>
      <c r="G59" s="13"/>
      <c r="H59" s="13"/>
      <c r="I59" s="13"/>
    </row>
    <row r="60" spans="1:22" x14ac:dyDescent="0.45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V60"/>
  <sheetViews>
    <sheetView workbookViewId="0">
      <selection activeCell="C62" sqref="C6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130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9</v>
      </c>
      <c r="C9" s="27">
        <v>4374796.0307099996</v>
      </c>
      <c r="D9" s="27">
        <v>566447.10071999999</v>
      </c>
      <c r="E9" s="27">
        <v>12.94796595643956</v>
      </c>
      <c r="F9" s="27">
        <v>106941.3882</v>
      </c>
      <c r="G9" s="27">
        <v>459430.01525</v>
      </c>
      <c r="H9" s="27">
        <v>39.112610000000004</v>
      </c>
      <c r="I9" s="27">
        <v>36.584660000000007</v>
      </c>
    </row>
    <row r="10" spans="1:9" ht="13.5" customHeight="1" x14ac:dyDescent="0.45">
      <c r="A10" s="25" t="s">
        <v>10</v>
      </c>
      <c r="B10" s="26" t="s">
        <v>11</v>
      </c>
      <c r="C10" s="27">
        <v>4764134.5650200006</v>
      </c>
      <c r="D10" s="27">
        <v>308268.04144999996</v>
      </c>
      <c r="E10" s="27">
        <v>6.4705989564907638</v>
      </c>
      <c r="F10" s="27">
        <v>75814.913010000004</v>
      </c>
      <c r="G10" s="27">
        <v>226028.34276</v>
      </c>
      <c r="H10" s="27">
        <v>4979.8894</v>
      </c>
      <c r="I10" s="27">
        <v>1444.8962799999999</v>
      </c>
    </row>
    <row r="11" spans="1:9" ht="13.5" customHeight="1" x14ac:dyDescent="0.45">
      <c r="A11" s="25" t="s">
        <v>12</v>
      </c>
      <c r="B11" s="26" t="s">
        <v>13</v>
      </c>
      <c r="C11" s="27">
        <v>2904446.3656799998</v>
      </c>
      <c r="D11" s="27">
        <v>225572.71633999998</v>
      </c>
      <c r="E11" s="27">
        <v>7.7664617603357966</v>
      </c>
      <c r="F11" s="27">
        <v>45517.495629999998</v>
      </c>
      <c r="G11" s="27">
        <v>166401.86877</v>
      </c>
      <c r="H11" s="27">
        <v>13128.48468</v>
      </c>
      <c r="I11" s="27">
        <v>524.86725999999999</v>
      </c>
    </row>
    <row r="12" spans="1:9" ht="13.5" customHeight="1" x14ac:dyDescent="0.45">
      <c r="A12" s="25" t="s">
        <v>14</v>
      </c>
      <c r="B12" s="26" t="s">
        <v>17</v>
      </c>
      <c r="C12" s="27">
        <v>7131300.8662600005</v>
      </c>
      <c r="D12" s="27">
        <v>171651.18484999999</v>
      </c>
      <c r="E12" s="27">
        <v>2.4070108395247414</v>
      </c>
      <c r="F12" s="27">
        <v>46529.728219999997</v>
      </c>
      <c r="G12" s="27">
        <v>115030.07829</v>
      </c>
      <c r="H12" s="27">
        <v>9875.1354900000006</v>
      </c>
      <c r="I12" s="27">
        <v>216.24285</v>
      </c>
    </row>
    <row r="13" spans="1:9" ht="13.5" customHeight="1" x14ac:dyDescent="0.45">
      <c r="A13" s="25" t="s">
        <v>16</v>
      </c>
      <c r="B13" s="26" t="s">
        <v>15</v>
      </c>
      <c r="C13" s="27">
        <v>1375491.9062099999</v>
      </c>
      <c r="D13" s="27">
        <v>165526.27291</v>
      </c>
      <c r="E13" s="27">
        <v>12.033969241308547</v>
      </c>
      <c r="F13" s="27">
        <v>57229.508439999998</v>
      </c>
      <c r="G13" s="27">
        <v>108097.90028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26" t="s">
        <v>19</v>
      </c>
      <c r="C14" s="27">
        <v>2224715.7553400001</v>
      </c>
      <c r="D14" s="27">
        <v>73543.391570000007</v>
      </c>
      <c r="E14" s="27">
        <v>3.3057432794941692</v>
      </c>
      <c r="F14" s="27">
        <v>6455.3546299999998</v>
      </c>
      <c r="G14" s="27">
        <v>67088.036940000005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105</v>
      </c>
      <c r="C15" s="27">
        <v>242399.07496</v>
      </c>
      <c r="D15" s="27">
        <v>48177.605979999993</v>
      </c>
      <c r="E15" s="27">
        <v>19.875325839403523</v>
      </c>
      <c r="F15" s="27">
        <v>14107.705219999998</v>
      </c>
      <c r="G15" s="27">
        <v>33069.900759999997</v>
      </c>
      <c r="H15" s="27">
        <v>0</v>
      </c>
      <c r="I15" s="27">
        <v>1000</v>
      </c>
    </row>
    <row r="16" spans="1:9" ht="13.5" customHeight="1" x14ac:dyDescent="0.45">
      <c r="A16" s="25" t="s">
        <v>22</v>
      </c>
      <c r="B16" s="26" t="s">
        <v>23</v>
      </c>
      <c r="C16" s="27">
        <v>10320930.331080001</v>
      </c>
      <c r="D16" s="27">
        <v>38908.266580000003</v>
      </c>
      <c r="E16" s="27">
        <v>0.37698410251674058</v>
      </c>
      <c r="F16" s="27">
        <v>10718.117099999999</v>
      </c>
      <c r="G16" s="27">
        <v>26711.335370000001</v>
      </c>
      <c r="H16" s="27">
        <v>266.51014000000004</v>
      </c>
      <c r="I16" s="27">
        <v>1212.3039699999999</v>
      </c>
    </row>
    <row r="17" spans="1:9" ht="13.5" customHeight="1" x14ac:dyDescent="0.45">
      <c r="A17" s="25" t="s">
        <v>24</v>
      </c>
      <c r="B17" s="26" t="s">
        <v>28</v>
      </c>
      <c r="C17" s="27">
        <v>878494.37207000004</v>
      </c>
      <c r="D17" s="27">
        <v>33383.278019999998</v>
      </c>
      <c r="E17" s="27">
        <v>3.8000559914047987</v>
      </c>
      <c r="F17" s="27">
        <v>7946.0416999999998</v>
      </c>
      <c r="G17" s="27">
        <v>16658.126029999999</v>
      </c>
      <c r="H17" s="27">
        <v>8779.1102900000005</v>
      </c>
      <c r="I17" s="27">
        <v>0</v>
      </c>
    </row>
    <row r="18" spans="1:9" ht="13.5" customHeight="1" x14ac:dyDescent="0.45">
      <c r="A18" s="25" t="s">
        <v>26</v>
      </c>
      <c r="B18" s="26" t="s">
        <v>25</v>
      </c>
      <c r="C18" s="27">
        <v>212249.16802000001</v>
      </c>
      <c r="D18" s="27">
        <v>31340.896679999998</v>
      </c>
      <c r="E18" s="27">
        <v>14.766086940348702</v>
      </c>
      <c r="F18" s="27">
        <v>2054.7371000000003</v>
      </c>
      <c r="G18" s="27">
        <v>21919.684149999997</v>
      </c>
      <c r="H18" s="27">
        <v>7366.4754299999995</v>
      </c>
      <c r="I18" s="27">
        <v>0</v>
      </c>
    </row>
    <row r="19" spans="1:9" ht="13.5" customHeight="1" x14ac:dyDescent="0.45">
      <c r="A19" s="25" t="s">
        <v>27</v>
      </c>
      <c r="B19" s="26" t="s">
        <v>21</v>
      </c>
      <c r="C19" s="27">
        <v>3619883.5116999997</v>
      </c>
      <c r="D19" s="27">
        <v>31217.889480000002</v>
      </c>
      <c r="E19" s="27">
        <v>0.86240038882740722</v>
      </c>
      <c r="F19" s="27">
        <v>12489.88997</v>
      </c>
      <c r="G19" s="27">
        <v>15440.11498</v>
      </c>
      <c r="H19" s="27">
        <v>3287.8845299999998</v>
      </c>
      <c r="I19" s="27">
        <v>0</v>
      </c>
    </row>
    <row r="20" spans="1:9" ht="13.5" customHeight="1" x14ac:dyDescent="0.45">
      <c r="A20" s="25" t="s">
        <v>29</v>
      </c>
      <c r="B20" s="26" t="s">
        <v>30</v>
      </c>
      <c r="C20" s="27">
        <v>367202.63743</v>
      </c>
      <c r="D20" s="27">
        <v>30063.624809999998</v>
      </c>
      <c r="E20" s="27">
        <v>8.1872028535554939</v>
      </c>
      <c r="F20" s="27">
        <v>8125</v>
      </c>
      <c r="G20" s="27">
        <v>5000</v>
      </c>
      <c r="H20" s="27">
        <v>16938.624809999998</v>
      </c>
      <c r="I20" s="27">
        <v>0</v>
      </c>
    </row>
    <row r="21" spans="1:9" ht="13.5" customHeight="1" x14ac:dyDescent="0.45">
      <c r="A21" s="25" t="s">
        <v>31</v>
      </c>
      <c r="B21" s="26" t="s">
        <v>34</v>
      </c>
      <c r="C21" s="27">
        <v>538579.90125</v>
      </c>
      <c r="D21" s="27">
        <v>18891.825059999999</v>
      </c>
      <c r="E21" s="27">
        <v>3.5077107437826056</v>
      </c>
      <c r="F21" s="27">
        <v>15692.825059999999</v>
      </c>
      <c r="G21" s="27">
        <v>3199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26" t="s">
        <v>32</v>
      </c>
      <c r="C22" s="27">
        <v>692676.76723999996</v>
      </c>
      <c r="D22" s="27">
        <v>14176.55817</v>
      </c>
      <c r="E22" s="27">
        <v>2.0466339915639296</v>
      </c>
      <c r="F22" s="27">
        <v>751.70268999999996</v>
      </c>
      <c r="G22" s="27">
        <v>12512.35548</v>
      </c>
      <c r="H22" s="27">
        <v>0</v>
      </c>
      <c r="I22" s="27">
        <v>912.5</v>
      </c>
    </row>
    <row r="23" spans="1:9" ht="13.5" customHeight="1" x14ac:dyDescent="0.45">
      <c r="A23" s="25" t="s">
        <v>35</v>
      </c>
      <c r="B23" s="26" t="s">
        <v>52</v>
      </c>
      <c r="C23" s="27">
        <v>375183.59255</v>
      </c>
      <c r="D23" s="27">
        <v>12471.523070000001</v>
      </c>
      <c r="E23" s="27">
        <v>3.3241120661047949</v>
      </c>
      <c r="F23" s="27">
        <v>12471.523070000001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26" t="s">
        <v>40</v>
      </c>
      <c r="C24" s="27">
        <v>1374337.29724</v>
      </c>
      <c r="D24" s="27">
        <v>10921</v>
      </c>
      <c r="E24" s="27">
        <v>0.79463753344480981</v>
      </c>
      <c r="F24" s="27">
        <v>0</v>
      </c>
      <c r="G24" s="27">
        <v>1456</v>
      </c>
      <c r="H24" s="27">
        <v>9465</v>
      </c>
      <c r="I24" s="27">
        <v>0</v>
      </c>
    </row>
    <row r="25" spans="1:9" ht="13.5" customHeight="1" x14ac:dyDescent="0.45">
      <c r="A25" s="25" t="s">
        <v>39</v>
      </c>
      <c r="B25" s="26" t="s">
        <v>38</v>
      </c>
      <c r="C25" s="27">
        <v>1164848.5422400001</v>
      </c>
      <c r="D25" s="27">
        <v>9100.9223200000015</v>
      </c>
      <c r="E25" s="27">
        <v>0.78129662269216182</v>
      </c>
      <c r="F25" s="27">
        <v>1591.53388</v>
      </c>
      <c r="G25" s="27">
        <v>7509.3884400000006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26" t="s">
        <v>36</v>
      </c>
      <c r="C26" s="27">
        <v>466662.77041</v>
      </c>
      <c r="D26" s="27">
        <v>7522.4507900000008</v>
      </c>
      <c r="E26" s="27">
        <v>1.6119671992241711</v>
      </c>
      <c r="F26" s="27">
        <v>7522.4507900000008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42</v>
      </c>
      <c r="C27" s="27">
        <v>187744.84047999998</v>
      </c>
      <c r="D27" s="27">
        <v>6648.7363100000002</v>
      </c>
      <c r="E27" s="27">
        <v>3.5413683236255293</v>
      </c>
      <c r="F27" s="27">
        <v>4243.5772100000004</v>
      </c>
      <c r="G27" s="27">
        <v>2100.5283300000001</v>
      </c>
      <c r="H27" s="27">
        <v>304.63077000000004</v>
      </c>
      <c r="I27" s="27">
        <v>0</v>
      </c>
    </row>
    <row r="28" spans="1:9" ht="13.5" customHeight="1" x14ac:dyDescent="0.45">
      <c r="A28" s="25" t="s">
        <v>45</v>
      </c>
      <c r="B28" s="26" t="s">
        <v>44</v>
      </c>
      <c r="C28" s="27">
        <v>77521.820439999996</v>
      </c>
      <c r="D28" s="27">
        <v>3854.5064699999998</v>
      </c>
      <c r="E28" s="27">
        <v>4.9721568045261444</v>
      </c>
      <c r="F28" s="27">
        <v>394.27006</v>
      </c>
      <c r="G28" s="27">
        <v>3460.23641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58</v>
      </c>
      <c r="C29" s="27">
        <v>753885.89107000001</v>
      </c>
      <c r="D29" s="27">
        <v>3647.6477</v>
      </c>
      <c r="E29" s="27">
        <v>0.48384612886478701</v>
      </c>
      <c r="F29" s="27">
        <v>0</v>
      </c>
      <c r="G29" s="27">
        <v>3647.6477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26" t="s">
        <v>46</v>
      </c>
      <c r="C30" s="27">
        <v>317875.40051999997</v>
      </c>
      <c r="D30" s="27">
        <v>3600</v>
      </c>
      <c r="E30" s="27">
        <v>1.1325192179422821</v>
      </c>
      <c r="F30" s="27">
        <v>0</v>
      </c>
      <c r="G30" s="27">
        <v>0</v>
      </c>
      <c r="H30" s="27">
        <v>3600</v>
      </c>
      <c r="I30" s="27">
        <v>0</v>
      </c>
    </row>
    <row r="31" spans="1:9" ht="13.5" customHeight="1" x14ac:dyDescent="0.45">
      <c r="A31" s="25" t="s">
        <v>51</v>
      </c>
      <c r="B31" s="26" t="s">
        <v>85</v>
      </c>
      <c r="C31" s="27">
        <v>101595.29506999999</v>
      </c>
      <c r="D31" s="27">
        <v>2905</v>
      </c>
      <c r="E31" s="27">
        <v>2.8593843819228351</v>
      </c>
      <c r="F31" s="27">
        <v>0</v>
      </c>
      <c r="G31" s="27">
        <v>0</v>
      </c>
      <c r="H31" s="27">
        <v>2905</v>
      </c>
      <c r="I31" s="27">
        <v>0</v>
      </c>
    </row>
    <row r="32" spans="1:9" ht="13.5" customHeight="1" x14ac:dyDescent="0.45">
      <c r="A32" s="25" t="s">
        <v>53</v>
      </c>
      <c r="B32" s="26" t="s">
        <v>48</v>
      </c>
      <c r="C32" s="27">
        <v>216960.55025</v>
      </c>
      <c r="D32" s="27">
        <v>2747.18759</v>
      </c>
      <c r="E32" s="27">
        <v>1.2662152574901113</v>
      </c>
      <c r="F32" s="27">
        <v>0</v>
      </c>
      <c r="G32" s="27">
        <v>0</v>
      </c>
      <c r="H32" s="27">
        <v>2747.18759</v>
      </c>
      <c r="I32" s="27">
        <v>0</v>
      </c>
    </row>
    <row r="33" spans="1:9" ht="13.5" customHeight="1" x14ac:dyDescent="0.45">
      <c r="A33" s="25" t="s">
        <v>55</v>
      </c>
      <c r="B33" s="26" t="s">
        <v>68</v>
      </c>
      <c r="C33" s="27">
        <v>526698.62193999998</v>
      </c>
      <c r="D33" s="27">
        <v>2000</v>
      </c>
      <c r="E33" s="27">
        <v>0.37972379586514932</v>
      </c>
      <c r="F33" s="27">
        <v>0</v>
      </c>
      <c r="G33" s="27">
        <v>2000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108</v>
      </c>
      <c r="C34" s="27">
        <v>62340.926189999998</v>
      </c>
      <c r="D34" s="27">
        <v>1121.2499599999999</v>
      </c>
      <c r="E34" s="27">
        <v>1.7985776415684014</v>
      </c>
      <c r="F34" s="27">
        <v>1121.2499599999999</v>
      </c>
      <c r="G34" s="27">
        <v>0</v>
      </c>
      <c r="H34" s="27">
        <v>0</v>
      </c>
      <c r="I34" s="27">
        <v>0</v>
      </c>
    </row>
    <row r="35" spans="1:9" ht="13.5" customHeight="1" x14ac:dyDescent="0.45">
      <c r="A35" s="25" t="s">
        <v>59</v>
      </c>
      <c r="B35" s="26" t="s">
        <v>62</v>
      </c>
      <c r="C35" s="27">
        <v>3145626.5353000001</v>
      </c>
      <c r="D35" s="27">
        <v>1076.35331</v>
      </c>
      <c r="E35" s="27">
        <v>3.4217453913274146E-2</v>
      </c>
      <c r="F35" s="27">
        <v>81.069940000000003</v>
      </c>
      <c r="G35" s="27">
        <v>850.48709999999994</v>
      </c>
      <c r="H35" s="27">
        <v>144.79626999999999</v>
      </c>
      <c r="I35" s="27">
        <v>0</v>
      </c>
    </row>
    <row r="36" spans="1:9" ht="13.5" customHeight="1" x14ac:dyDescent="0.45">
      <c r="A36" s="25" t="s">
        <v>61</v>
      </c>
      <c r="B36" s="26" t="s">
        <v>72</v>
      </c>
      <c r="C36" s="27">
        <v>16435.58138</v>
      </c>
      <c r="D36" s="27">
        <v>333.33330000000001</v>
      </c>
      <c r="E36" s="27">
        <v>2.0281199203918883</v>
      </c>
      <c r="F36" s="27">
        <v>0</v>
      </c>
      <c r="G36" s="27">
        <v>0</v>
      </c>
      <c r="H36" s="27">
        <v>333.33330000000001</v>
      </c>
      <c r="I36" s="27">
        <v>0</v>
      </c>
    </row>
    <row r="37" spans="1:9" ht="13.5" customHeight="1" x14ac:dyDescent="0.45">
      <c r="A37" s="25" t="s">
        <v>63</v>
      </c>
      <c r="B37" s="26" t="s">
        <v>56</v>
      </c>
      <c r="C37" s="27">
        <v>2774597.8875300004</v>
      </c>
      <c r="D37" s="27">
        <v>105.08588</v>
      </c>
      <c r="E37" s="27">
        <v>3.7874273772171524E-3</v>
      </c>
      <c r="F37" s="27">
        <v>0</v>
      </c>
      <c r="G37" s="27">
        <v>0</v>
      </c>
      <c r="H37" s="27">
        <v>105.08588</v>
      </c>
      <c r="I37" s="27">
        <v>0</v>
      </c>
    </row>
    <row r="38" spans="1:9" ht="13.5" customHeight="1" x14ac:dyDescent="0.45">
      <c r="A38" s="25" t="s">
        <v>65</v>
      </c>
      <c r="B38" s="26" t="s">
        <v>60</v>
      </c>
      <c r="C38" s="27">
        <v>9882.523720000001</v>
      </c>
      <c r="D38" s="27">
        <v>79.626110000000011</v>
      </c>
      <c r="E38" s="27">
        <v>0.80572647489683935</v>
      </c>
      <c r="F38" s="27">
        <v>21.563099999999999</v>
      </c>
      <c r="G38" s="27">
        <v>58.063010000000006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26" t="s">
        <v>87</v>
      </c>
      <c r="C39" s="27">
        <v>274680.37328</v>
      </c>
      <c r="D39" s="27">
        <v>25.7117</v>
      </c>
      <c r="E39" s="27">
        <v>9.3605887064200071E-3</v>
      </c>
      <c r="F39" s="27">
        <v>0</v>
      </c>
      <c r="G39" s="27">
        <v>0</v>
      </c>
      <c r="H39" s="27">
        <v>25.7117</v>
      </c>
      <c r="I39" s="27">
        <v>0</v>
      </c>
    </row>
    <row r="40" spans="1:9" ht="13.5" customHeight="1" x14ac:dyDescent="0.45">
      <c r="A40" s="25" t="s">
        <v>69</v>
      </c>
      <c r="B40" s="26" t="s">
        <v>70</v>
      </c>
      <c r="C40" s="27">
        <v>118012.66984999999</v>
      </c>
      <c r="D40" s="27">
        <v>16.282340000000001</v>
      </c>
      <c r="E40" s="27">
        <v>1.3797111802229091E-2</v>
      </c>
      <c r="F40" s="27">
        <v>0</v>
      </c>
      <c r="G40" s="27">
        <v>16.282340000000001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26" t="s">
        <v>81</v>
      </c>
      <c r="C41" s="27">
        <v>52139.07645</v>
      </c>
      <c r="D41" s="27">
        <v>0.25657000000000002</v>
      </c>
      <c r="E41" s="27">
        <v>4.9208773432349512E-4</v>
      </c>
      <c r="F41" s="27">
        <v>0</v>
      </c>
      <c r="G41" s="27">
        <v>0</v>
      </c>
      <c r="H41" s="27">
        <v>0</v>
      </c>
      <c r="I41" s="27">
        <v>0.25657000000000002</v>
      </c>
    </row>
    <row r="42" spans="1:9" ht="13.5" customHeight="1" x14ac:dyDescent="0.45">
      <c r="A42" s="25" t="s">
        <v>73</v>
      </c>
      <c r="B42" s="26" t="s">
        <v>75</v>
      </c>
      <c r="C42" s="27">
        <v>437148.78158000001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66</v>
      </c>
      <c r="C43" s="27">
        <v>211014.50201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77</v>
      </c>
      <c r="C44" s="27">
        <v>165926.81325000001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79</v>
      </c>
      <c r="C45" s="27">
        <v>118107.09379000001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83</v>
      </c>
      <c r="C46" s="27">
        <v>24658.027939999996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122</v>
      </c>
      <c r="C47" s="27">
        <v>301336.15747000003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89</v>
      </c>
      <c r="C48" s="27">
        <v>472897.93080000003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50</v>
      </c>
      <c r="C49" s="27">
        <v>487.33828000000005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91</v>
      </c>
      <c r="C50" s="27">
        <v>75529.289720000001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93</v>
      </c>
      <c r="C51" s="27">
        <v>6632.2507500000002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95</v>
      </c>
      <c r="C52" s="27">
        <v>132518.38626999999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97</v>
      </c>
      <c r="C53" s="27">
        <v>5536.1776500000005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26" t="s">
        <v>101</v>
      </c>
      <c r="C54" s="27">
        <v>70507.420939999996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</row>
    <row r="55" spans="1:22" ht="13.5" customHeight="1" x14ac:dyDescent="0.45">
      <c r="A55" s="25" t="s">
        <v>98</v>
      </c>
      <c r="B55" s="29" t="s">
        <v>128</v>
      </c>
      <c r="C55" s="27">
        <v>53686631.619330004</v>
      </c>
      <c r="D55" s="27">
        <v>1825345.5260400004</v>
      </c>
      <c r="E55" s="27">
        <v>3.4000000949636413</v>
      </c>
      <c r="F55" s="27">
        <v>437821.64498000004</v>
      </c>
      <c r="G55" s="27">
        <v>1297685.3923900002</v>
      </c>
      <c r="H55" s="27">
        <v>84291.972890000005</v>
      </c>
      <c r="I55" s="27">
        <v>5546.5157799999997</v>
      </c>
    </row>
    <row r="56" spans="1:22" ht="13.5" customHeight="1" x14ac:dyDescent="0.45">
      <c r="A56" s="8" t="s">
        <v>102</v>
      </c>
    </row>
    <row r="57" spans="1:22" ht="12.75" customHeight="1" x14ac:dyDescent="0.45">
      <c r="A57" s="19"/>
      <c r="B57" s="19"/>
      <c r="C57" s="20"/>
      <c r="D57" s="20"/>
      <c r="E57" s="20"/>
      <c r="F57" s="20"/>
      <c r="G57" s="20"/>
      <c r="H57" s="20"/>
      <c r="I57" s="20"/>
      <c r="V57" s="21"/>
    </row>
    <row r="58" spans="1:22" x14ac:dyDescent="0.45">
      <c r="C58" s="11"/>
      <c r="D58" s="11"/>
      <c r="E58" s="11"/>
      <c r="F58" s="11"/>
      <c r="G58" s="11"/>
      <c r="H58" s="11"/>
      <c r="I58" s="11"/>
    </row>
    <row r="59" spans="1:22" x14ac:dyDescent="0.45">
      <c r="C59" s="13"/>
      <c r="D59" s="13"/>
      <c r="E59" s="13"/>
      <c r="F59" s="13"/>
      <c r="G59" s="13"/>
      <c r="H59" s="13"/>
      <c r="I59" s="13"/>
    </row>
    <row r="60" spans="1:22" x14ac:dyDescent="0.45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V59"/>
  <sheetViews>
    <sheetView workbookViewId="0">
      <selection activeCell="B8" sqref="B8:I53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131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9</v>
      </c>
      <c r="C9" s="27">
        <v>4384254.5607200004</v>
      </c>
      <c r="D9" s="27">
        <v>580943.4566899999</v>
      </c>
      <c r="E9" s="27">
        <v>13.250678049008974</v>
      </c>
      <c r="F9" s="27">
        <v>109250.42667</v>
      </c>
      <c r="G9" s="27">
        <v>471618.8885</v>
      </c>
      <c r="H9" s="27">
        <v>38.238039999999998</v>
      </c>
      <c r="I9" s="27">
        <v>35.903480000000002</v>
      </c>
    </row>
    <row r="10" spans="1:9" ht="13.5" customHeight="1" x14ac:dyDescent="0.45">
      <c r="A10" s="25" t="s">
        <v>10</v>
      </c>
      <c r="B10" s="26" t="s">
        <v>11</v>
      </c>
      <c r="C10" s="27">
        <v>4741795.4839599999</v>
      </c>
      <c r="D10" s="27">
        <v>305132.22341999994</v>
      </c>
      <c r="E10" s="27">
        <v>6.4349511583147372</v>
      </c>
      <c r="F10" s="27">
        <v>75244.860329999996</v>
      </c>
      <c r="G10" s="27">
        <v>223458.93991999998</v>
      </c>
      <c r="H10" s="27">
        <v>4983.5110500000001</v>
      </c>
      <c r="I10" s="27">
        <v>1444.9121200000002</v>
      </c>
    </row>
    <row r="11" spans="1:9" ht="13.5" customHeight="1" x14ac:dyDescent="0.45">
      <c r="A11" s="25" t="s">
        <v>12</v>
      </c>
      <c r="B11" s="26" t="s">
        <v>13</v>
      </c>
      <c r="C11" s="27">
        <v>2928919.65869</v>
      </c>
      <c r="D11" s="27">
        <v>237457.16427000004</v>
      </c>
      <c r="E11" s="27">
        <v>8.1073293890282425</v>
      </c>
      <c r="F11" s="27">
        <v>44435.328990000002</v>
      </c>
      <c r="G11" s="27">
        <v>178538.19277000002</v>
      </c>
      <c r="H11" s="27">
        <v>13959.661400000001</v>
      </c>
      <c r="I11" s="27">
        <v>523.98110999999994</v>
      </c>
    </row>
    <row r="12" spans="1:9" ht="13.5" customHeight="1" x14ac:dyDescent="0.45">
      <c r="A12" s="25" t="s">
        <v>14</v>
      </c>
      <c r="B12" s="26" t="s">
        <v>17</v>
      </c>
      <c r="C12" s="27">
        <v>7024980.9036099995</v>
      </c>
      <c r="D12" s="27">
        <v>178089.46123000002</v>
      </c>
      <c r="E12" s="27">
        <v>2.5350881898979019</v>
      </c>
      <c r="F12" s="27">
        <v>50482.905220000001</v>
      </c>
      <c r="G12" s="27">
        <v>116689.81444</v>
      </c>
      <c r="H12" s="27">
        <v>10697.96492</v>
      </c>
      <c r="I12" s="27">
        <v>218.77664999999999</v>
      </c>
    </row>
    <row r="13" spans="1:9" ht="13.5" customHeight="1" x14ac:dyDescent="0.45">
      <c r="A13" s="25" t="s">
        <v>16</v>
      </c>
      <c r="B13" s="26" t="s">
        <v>15</v>
      </c>
      <c r="C13" s="27">
        <v>1382503.7198399999</v>
      </c>
      <c r="D13" s="27">
        <v>168341.56044</v>
      </c>
      <c r="E13" s="27">
        <v>12.176571970416292</v>
      </c>
      <c r="F13" s="27">
        <v>57760.389170000002</v>
      </c>
      <c r="G13" s="27">
        <v>110382.30708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26" t="s">
        <v>19</v>
      </c>
      <c r="C14" s="27">
        <v>2218872.5984899998</v>
      </c>
      <c r="D14" s="27">
        <v>70875.71725999999</v>
      </c>
      <c r="E14" s="27">
        <v>3.1942220255562557</v>
      </c>
      <c r="F14" s="27">
        <v>6712.9681300000002</v>
      </c>
      <c r="G14" s="27">
        <v>64162.749129999997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105</v>
      </c>
      <c r="C15" s="27">
        <v>242682.86566000001</v>
      </c>
      <c r="D15" s="27">
        <v>47205.149070000007</v>
      </c>
      <c r="E15" s="27">
        <v>19.451372861294079</v>
      </c>
      <c r="F15" s="27">
        <v>14006.354580000001</v>
      </c>
      <c r="G15" s="27">
        <v>32198.794490000004</v>
      </c>
      <c r="H15" s="27">
        <v>0</v>
      </c>
      <c r="I15" s="27">
        <v>1000</v>
      </c>
    </row>
    <row r="16" spans="1:9" ht="13.5" customHeight="1" x14ac:dyDescent="0.45">
      <c r="A16" s="25" t="s">
        <v>22</v>
      </c>
      <c r="B16" s="26" t="s">
        <v>23</v>
      </c>
      <c r="C16" s="27">
        <v>10320713.464190001</v>
      </c>
      <c r="D16" s="27">
        <v>39099.528230000004</v>
      </c>
      <c r="E16" s="27">
        <v>0.3788452064449272</v>
      </c>
      <c r="F16" s="27">
        <v>10951.441140000001</v>
      </c>
      <c r="G16" s="27">
        <v>26821.401279999998</v>
      </c>
      <c r="H16" s="27">
        <v>275.70240000000001</v>
      </c>
      <c r="I16" s="27">
        <v>1050.9834099999998</v>
      </c>
    </row>
    <row r="17" spans="1:9" ht="13.5" customHeight="1" x14ac:dyDescent="0.45">
      <c r="A17" s="25" t="s">
        <v>24</v>
      </c>
      <c r="B17" s="26" t="s">
        <v>25</v>
      </c>
      <c r="C17" s="27">
        <v>405013.76682000002</v>
      </c>
      <c r="D17" s="27">
        <v>33234.406720000006</v>
      </c>
      <c r="E17" s="27">
        <v>8.2057474196353297</v>
      </c>
      <c r="F17" s="27">
        <v>1536.4851100000001</v>
      </c>
      <c r="G17" s="27">
        <v>21667.859670000002</v>
      </c>
      <c r="H17" s="27">
        <v>10030.061940000001</v>
      </c>
      <c r="I17" s="27">
        <v>0</v>
      </c>
    </row>
    <row r="18" spans="1:9" ht="13.5" customHeight="1" x14ac:dyDescent="0.45">
      <c r="A18" s="25" t="s">
        <v>26</v>
      </c>
      <c r="B18" s="26" t="s">
        <v>28</v>
      </c>
      <c r="C18" s="27">
        <v>873436.55866999994</v>
      </c>
      <c r="D18" s="27">
        <v>32398.058040000004</v>
      </c>
      <c r="E18" s="27">
        <v>3.7092628787296476</v>
      </c>
      <c r="F18" s="27">
        <v>7351.6562000000004</v>
      </c>
      <c r="G18" s="27">
        <v>16264.5553</v>
      </c>
      <c r="H18" s="27">
        <v>8781.8465400000005</v>
      </c>
      <c r="I18" s="27">
        <v>0</v>
      </c>
    </row>
    <row r="19" spans="1:9" ht="13.5" customHeight="1" x14ac:dyDescent="0.45">
      <c r="A19" s="25" t="s">
        <v>27</v>
      </c>
      <c r="B19" s="26" t="s">
        <v>30</v>
      </c>
      <c r="C19" s="27">
        <v>371026.84106999997</v>
      </c>
      <c r="D19" s="27">
        <v>31001.732980000001</v>
      </c>
      <c r="E19" s="27">
        <v>8.3556577444894469</v>
      </c>
      <c r="F19" s="27">
        <v>9176</v>
      </c>
      <c r="G19" s="27">
        <v>5000</v>
      </c>
      <c r="H19" s="27">
        <v>16825.732980000001</v>
      </c>
      <c r="I19" s="27">
        <v>0</v>
      </c>
    </row>
    <row r="20" spans="1:9" ht="13.5" customHeight="1" x14ac:dyDescent="0.45">
      <c r="A20" s="25" t="s">
        <v>29</v>
      </c>
      <c r="B20" s="26" t="s">
        <v>21</v>
      </c>
      <c r="C20" s="27">
        <v>3667715.31752</v>
      </c>
      <c r="D20" s="27">
        <v>30019.343249999998</v>
      </c>
      <c r="E20" s="27">
        <v>0.81847528096314159</v>
      </c>
      <c r="F20" s="27">
        <v>11196.5556</v>
      </c>
      <c r="G20" s="27">
        <v>15438.480030000001</v>
      </c>
      <c r="H20" s="27">
        <v>3384.30762</v>
      </c>
      <c r="I20" s="27">
        <v>0</v>
      </c>
    </row>
    <row r="21" spans="1:9" ht="13.5" customHeight="1" x14ac:dyDescent="0.45">
      <c r="A21" s="25" t="s">
        <v>31</v>
      </c>
      <c r="B21" s="26" t="s">
        <v>34</v>
      </c>
      <c r="C21" s="27">
        <v>492299.58389000001</v>
      </c>
      <c r="D21" s="27">
        <v>16985.413719999997</v>
      </c>
      <c r="E21" s="27">
        <v>3.4502189877526361</v>
      </c>
      <c r="F21" s="27">
        <v>14785.413719999999</v>
      </c>
      <c r="G21" s="27">
        <v>2200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26" t="s">
        <v>32</v>
      </c>
      <c r="C22" s="27">
        <v>671566.18519000011</v>
      </c>
      <c r="D22" s="27">
        <v>14004.87679</v>
      </c>
      <c r="E22" s="27">
        <v>2.0854052956876807</v>
      </c>
      <c r="F22" s="27">
        <v>743.98014999999998</v>
      </c>
      <c r="G22" s="27">
        <v>12360.896640000001</v>
      </c>
      <c r="H22" s="27">
        <v>0</v>
      </c>
      <c r="I22" s="27">
        <v>900</v>
      </c>
    </row>
    <row r="23" spans="1:9" ht="13.5" customHeight="1" x14ac:dyDescent="0.45">
      <c r="A23" s="25" t="s">
        <v>35</v>
      </c>
      <c r="B23" s="26" t="s">
        <v>52</v>
      </c>
      <c r="C23" s="27">
        <v>392794.44322000002</v>
      </c>
      <c r="D23" s="27">
        <v>12480.043949999999</v>
      </c>
      <c r="E23" s="27">
        <v>3.1772455454544346</v>
      </c>
      <c r="F23" s="27">
        <v>12480.043949999999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26" t="s">
        <v>38</v>
      </c>
      <c r="C24" s="27">
        <v>1175142.5876600002</v>
      </c>
      <c r="D24" s="27">
        <v>8977.3321699999997</v>
      </c>
      <c r="E24" s="27">
        <v>0.76393556528966333</v>
      </c>
      <c r="F24" s="27">
        <v>1585.3397299999999</v>
      </c>
      <c r="G24" s="27">
        <v>7391.99244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26" t="s">
        <v>40</v>
      </c>
      <c r="C25" s="27">
        <v>1393773.21144</v>
      </c>
      <c r="D25" s="27">
        <v>8851.4531999999999</v>
      </c>
      <c r="E25" s="27">
        <v>0.63507126750233445</v>
      </c>
      <c r="F25" s="27">
        <v>0</v>
      </c>
      <c r="G25" s="27">
        <v>1446</v>
      </c>
      <c r="H25" s="27">
        <v>7405.4531999999999</v>
      </c>
      <c r="I25" s="27">
        <v>0</v>
      </c>
    </row>
    <row r="26" spans="1:9" ht="13.5" customHeight="1" x14ac:dyDescent="0.45">
      <c r="A26" s="25" t="s">
        <v>41</v>
      </c>
      <c r="B26" s="26" t="s">
        <v>36</v>
      </c>
      <c r="C26" s="27">
        <v>467483.82314999995</v>
      </c>
      <c r="D26" s="27">
        <v>7522.4831000000004</v>
      </c>
      <c r="E26" s="27">
        <v>1.6091429751113093</v>
      </c>
      <c r="F26" s="27">
        <v>7522.4507900000008</v>
      </c>
      <c r="G26" s="27">
        <v>3.2310000000000005E-2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42</v>
      </c>
      <c r="C27" s="27">
        <v>189004.63943000001</v>
      </c>
      <c r="D27" s="27">
        <v>6771.1166899999998</v>
      </c>
      <c r="E27" s="27">
        <v>3.58251348243108</v>
      </c>
      <c r="F27" s="27">
        <v>4338.3359900000005</v>
      </c>
      <c r="G27" s="27">
        <v>2127.3344400000001</v>
      </c>
      <c r="H27" s="27">
        <v>305.44626</v>
      </c>
      <c r="I27" s="27">
        <v>0</v>
      </c>
    </row>
    <row r="28" spans="1:9" ht="13.5" customHeight="1" x14ac:dyDescent="0.45">
      <c r="A28" s="25" t="s">
        <v>45</v>
      </c>
      <c r="B28" s="26" t="s">
        <v>58</v>
      </c>
      <c r="C28" s="27">
        <v>746899.16587000003</v>
      </c>
      <c r="D28" s="27">
        <v>3647.6477</v>
      </c>
      <c r="E28" s="27">
        <v>0.48837217481039247</v>
      </c>
      <c r="F28" s="27">
        <v>0</v>
      </c>
      <c r="G28" s="27">
        <v>3647.6477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44</v>
      </c>
      <c r="C29" s="27">
        <v>75327.987340000007</v>
      </c>
      <c r="D29" s="27">
        <v>3639.7466499999996</v>
      </c>
      <c r="E29" s="27">
        <v>4.8318649927173256</v>
      </c>
      <c r="F29" s="27">
        <v>394.27006</v>
      </c>
      <c r="G29" s="27">
        <v>3245.4765899999998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26" t="s">
        <v>46</v>
      </c>
      <c r="C30" s="27">
        <v>321320.83643000002</v>
      </c>
      <c r="D30" s="27">
        <v>3600</v>
      </c>
      <c r="E30" s="27">
        <v>1.1203755224831995</v>
      </c>
      <c r="F30" s="27">
        <v>0</v>
      </c>
      <c r="G30" s="27">
        <v>0</v>
      </c>
      <c r="H30" s="27">
        <v>3600</v>
      </c>
      <c r="I30" s="27">
        <v>0</v>
      </c>
    </row>
    <row r="31" spans="1:9" ht="13.5" customHeight="1" x14ac:dyDescent="0.45">
      <c r="A31" s="25" t="s">
        <v>51</v>
      </c>
      <c r="B31" s="26" t="s">
        <v>85</v>
      </c>
      <c r="C31" s="27">
        <v>104157.23735</v>
      </c>
      <c r="D31" s="27">
        <v>2905</v>
      </c>
      <c r="E31" s="27">
        <v>2.7890524690457337</v>
      </c>
      <c r="F31" s="27">
        <v>0</v>
      </c>
      <c r="G31" s="27">
        <v>0</v>
      </c>
      <c r="H31" s="27">
        <v>2905</v>
      </c>
      <c r="I31" s="27">
        <v>0</v>
      </c>
    </row>
    <row r="32" spans="1:9" ht="13.5" customHeight="1" x14ac:dyDescent="0.45">
      <c r="A32" s="25" t="s">
        <v>53</v>
      </c>
      <c r="B32" s="26" t="s">
        <v>68</v>
      </c>
      <c r="C32" s="27">
        <v>521746.81047000003</v>
      </c>
      <c r="D32" s="27">
        <v>2001.8729200000002</v>
      </c>
      <c r="E32" s="27">
        <v>0.38368666177310656</v>
      </c>
      <c r="F32" s="27">
        <v>0</v>
      </c>
      <c r="G32" s="27">
        <v>2001.8378300000002</v>
      </c>
      <c r="H32" s="27">
        <v>3.5090000000000003E-2</v>
      </c>
      <c r="I32" s="27">
        <v>0</v>
      </c>
    </row>
    <row r="33" spans="1:9" ht="13.5" customHeight="1" x14ac:dyDescent="0.45">
      <c r="A33" s="25" t="s">
        <v>55</v>
      </c>
      <c r="B33" s="26" t="s">
        <v>108</v>
      </c>
      <c r="C33" s="27">
        <v>61856.28314</v>
      </c>
      <c r="D33" s="27">
        <v>1126.3796399999999</v>
      </c>
      <c r="E33" s="27">
        <v>1.8209623708729032</v>
      </c>
      <c r="F33" s="27">
        <v>1126.3796399999999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62</v>
      </c>
      <c r="C34" s="27">
        <v>3168620.5760599999</v>
      </c>
      <c r="D34" s="27">
        <v>1005.6712600000001</v>
      </c>
      <c r="E34" s="27">
        <v>3.1738456399550856E-2</v>
      </c>
      <c r="F34" s="27">
        <v>60.3429</v>
      </c>
      <c r="G34" s="27">
        <v>803.02564000000007</v>
      </c>
      <c r="H34" s="27">
        <v>142.30271999999999</v>
      </c>
      <c r="I34" s="27">
        <v>0</v>
      </c>
    </row>
    <row r="35" spans="1:9" ht="13.5" customHeight="1" x14ac:dyDescent="0.45">
      <c r="A35" s="25" t="s">
        <v>59</v>
      </c>
      <c r="B35" s="26" t="s">
        <v>72</v>
      </c>
      <c r="C35" s="27">
        <v>15914.995280000001</v>
      </c>
      <c r="D35" s="27">
        <v>166.66663</v>
      </c>
      <c r="E35" s="27">
        <v>1.0472301566400464</v>
      </c>
      <c r="F35" s="27">
        <v>0</v>
      </c>
      <c r="G35" s="27">
        <v>0</v>
      </c>
      <c r="H35" s="27">
        <v>166.66663</v>
      </c>
      <c r="I35" s="27">
        <v>0</v>
      </c>
    </row>
    <row r="36" spans="1:9" ht="13.5" customHeight="1" x14ac:dyDescent="0.45">
      <c r="A36" s="25" t="s">
        <v>61</v>
      </c>
      <c r="B36" s="26" t="s">
        <v>56</v>
      </c>
      <c r="C36" s="27">
        <v>2800661.6188400001</v>
      </c>
      <c r="D36" s="27">
        <v>105.08588</v>
      </c>
      <c r="E36" s="27">
        <v>3.7521805309534426E-3</v>
      </c>
      <c r="F36" s="27">
        <v>0</v>
      </c>
      <c r="G36" s="27">
        <v>0</v>
      </c>
      <c r="H36" s="27">
        <v>105.08588</v>
      </c>
      <c r="I36" s="27">
        <v>0</v>
      </c>
    </row>
    <row r="37" spans="1:9" ht="13.5" customHeight="1" x14ac:dyDescent="0.45">
      <c r="A37" s="25" t="s">
        <v>63</v>
      </c>
      <c r="B37" s="26" t="s">
        <v>60</v>
      </c>
      <c r="C37" s="27">
        <v>9695.3647600000004</v>
      </c>
      <c r="D37" s="27">
        <v>77.857849999999999</v>
      </c>
      <c r="E37" s="27">
        <v>0.80304198890192147</v>
      </c>
      <c r="F37" s="27">
        <v>20.75685</v>
      </c>
      <c r="G37" s="27">
        <v>57.100999999999999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26" t="s">
        <v>87</v>
      </c>
      <c r="C38" s="27">
        <v>279366.21139000001</v>
      </c>
      <c r="D38" s="27">
        <v>24.839650000000002</v>
      </c>
      <c r="E38" s="27">
        <v>8.8914295957299664E-3</v>
      </c>
      <c r="F38" s="27">
        <v>0</v>
      </c>
      <c r="G38" s="27">
        <v>0</v>
      </c>
      <c r="H38" s="27">
        <v>24.839650000000002</v>
      </c>
      <c r="I38" s="27">
        <v>0</v>
      </c>
    </row>
    <row r="39" spans="1:9" ht="13.5" customHeight="1" x14ac:dyDescent="0.45">
      <c r="A39" s="25" t="s">
        <v>67</v>
      </c>
      <c r="B39" s="26" t="s">
        <v>70</v>
      </c>
      <c r="C39" s="27">
        <v>117150.81559</v>
      </c>
      <c r="D39" s="27">
        <v>8.5187000000000008</v>
      </c>
      <c r="E39" s="27">
        <v>7.2715669601596498E-3</v>
      </c>
      <c r="F39" s="27">
        <v>0</v>
      </c>
      <c r="G39" s="27">
        <v>8.5187000000000008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26" t="s">
        <v>81</v>
      </c>
      <c r="C40" s="27">
        <v>51601.367840000006</v>
      </c>
      <c r="D40" s="27">
        <v>1.5927100000000001</v>
      </c>
      <c r="E40" s="27">
        <v>3.0865654665172921E-3</v>
      </c>
      <c r="F40" s="27">
        <v>0</v>
      </c>
      <c r="G40" s="27">
        <v>0</v>
      </c>
      <c r="H40" s="27">
        <v>0</v>
      </c>
      <c r="I40" s="27">
        <v>1.5927100000000001</v>
      </c>
    </row>
    <row r="41" spans="1:9" ht="13.5" customHeight="1" x14ac:dyDescent="0.45">
      <c r="A41" s="25" t="s">
        <v>71</v>
      </c>
      <c r="B41" s="26" t="s">
        <v>75</v>
      </c>
      <c r="C41" s="27">
        <v>517064.32838000002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26" t="s">
        <v>66</v>
      </c>
      <c r="C42" s="27">
        <v>223842.70590999999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77</v>
      </c>
      <c r="C43" s="27">
        <v>177690.64979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79</v>
      </c>
      <c r="C44" s="27">
        <v>116657.71012999999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83</v>
      </c>
      <c r="C45" s="27">
        <v>24960.154739999998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122</v>
      </c>
      <c r="C46" s="27">
        <v>317165.00743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89</v>
      </c>
      <c r="C47" s="27">
        <v>479866.99693999998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50</v>
      </c>
      <c r="C48" s="27">
        <v>477.65762999999998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91</v>
      </c>
      <c r="C49" s="27">
        <v>75529.289720000001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93</v>
      </c>
      <c r="C50" s="27">
        <v>6136.7528899999998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95</v>
      </c>
      <c r="C51" s="27">
        <v>131933.48144999999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97</v>
      </c>
      <c r="C52" s="27">
        <v>4734.0616100000007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101</v>
      </c>
      <c r="C53" s="27">
        <v>69267.80098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0" t="s">
        <v>128</v>
      </c>
      <c r="C54" s="27">
        <v>53763626.081179999</v>
      </c>
      <c r="D54" s="27">
        <v>1847701.40081</v>
      </c>
      <c r="E54" s="27">
        <v>3.4367127656532626</v>
      </c>
      <c r="F54" s="27">
        <v>441162.68492000003</v>
      </c>
      <c r="G54" s="27">
        <v>1317531.8459000001</v>
      </c>
      <c r="H54" s="27">
        <v>83631.856319999992</v>
      </c>
      <c r="I54" s="27">
        <v>5375.0136700000003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V59"/>
  <sheetViews>
    <sheetView workbookViewId="0">
      <selection activeCell="G12" sqref="G1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132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133</v>
      </c>
      <c r="C9" s="27">
        <v>4427240.2902299995</v>
      </c>
      <c r="D9" s="27">
        <v>581868.88040000002</v>
      </c>
      <c r="E9" s="27">
        <v>13.142925214248342</v>
      </c>
      <c r="F9" s="27">
        <v>110739.25303000001</v>
      </c>
      <c r="G9" s="27">
        <v>471057.05955000001</v>
      </c>
      <c r="H9" s="27">
        <v>37.345010000000002</v>
      </c>
      <c r="I9" s="27">
        <v>35.222809999999996</v>
      </c>
    </row>
    <row r="10" spans="1:9" ht="13.5" customHeight="1" x14ac:dyDescent="0.45">
      <c r="A10" s="25" t="s">
        <v>10</v>
      </c>
      <c r="B10" s="26" t="s">
        <v>150</v>
      </c>
      <c r="C10" s="27">
        <v>4767875.29935</v>
      </c>
      <c r="D10" s="27">
        <v>302936.56822000002</v>
      </c>
      <c r="E10" s="27">
        <v>6.3537015798483463</v>
      </c>
      <c r="F10" s="27">
        <v>75779.944029999999</v>
      </c>
      <c r="G10" s="27">
        <v>220755.44641999999</v>
      </c>
      <c r="H10" s="27">
        <v>4956.2992599999998</v>
      </c>
      <c r="I10" s="27">
        <v>1444.87851</v>
      </c>
    </row>
    <row r="11" spans="1:9" ht="13.5" customHeight="1" x14ac:dyDescent="0.45">
      <c r="A11" s="25" t="s">
        <v>12</v>
      </c>
      <c r="B11" s="26" t="s">
        <v>147</v>
      </c>
      <c r="C11" s="27">
        <v>2961862.0078600002</v>
      </c>
      <c r="D11" s="27">
        <v>240362.41171000001</v>
      </c>
      <c r="E11" s="27">
        <v>8.115246796513194</v>
      </c>
      <c r="F11" s="27">
        <v>45221.70822</v>
      </c>
      <c r="G11" s="27">
        <v>180669.53568</v>
      </c>
      <c r="H11" s="27">
        <v>13961.695099999999</v>
      </c>
      <c r="I11" s="27">
        <v>509.47271000000001</v>
      </c>
    </row>
    <row r="12" spans="1:9" ht="13.5" customHeight="1" x14ac:dyDescent="0.45">
      <c r="A12" s="25" t="s">
        <v>14</v>
      </c>
      <c r="B12" s="26" t="s">
        <v>153</v>
      </c>
      <c r="C12" s="27">
        <v>7080743.5863900008</v>
      </c>
      <c r="D12" s="27">
        <v>190584.20799</v>
      </c>
      <c r="E12" s="27">
        <v>2.6915846572431268</v>
      </c>
      <c r="F12" s="27">
        <v>63336.940109999996</v>
      </c>
      <c r="G12" s="27">
        <v>115925.70112</v>
      </c>
      <c r="H12" s="27">
        <v>11176.286759999999</v>
      </c>
      <c r="I12" s="27">
        <v>145.28</v>
      </c>
    </row>
    <row r="13" spans="1:9" ht="13.5" customHeight="1" x14ac:dyDescent="0.45">
      <c r="A13" s="25" t="s">
        <v>16</v>
      </c>
      <c r="B13" s="26" t="s">
        <v>145</v>
      </c>
      <c r="C13" s="27">
        <v>1377234.5933800002</v>
      </c>
      <c r="D13" s="27">
        <v>169253.66615999999</v>
      </c>
      <c r="E13" s="27">
        <v>12.289385335915702</v>
      </c>
      <c r="F13" s="27">
        <v>57875.983639999999</v>
      </c>
      <c r="G13" s="27">
        <v>111178.81832999999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26" t="s">
        <v>158</v>
      </c>
      <c r="C14" s="27">
        <v>2232496.8172900002</v>
      </c>
      <c r="D14" s="27">
        <v>70793.565240000011</v>
      </c>
      <c r="E14" s="27">
        <v>3.1710488763847571</v>
      </c>
      <c r="F14" s="27">
        <v>6875.5441300000002</v>
      </c>
      <c r="G14" s="27">
        <v>63918.021110000009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176</v>
      </c>
      <c r="C15" s="27">
        <v>245262.68258000002</v>
      </c>
      <c r="D15" s="27">
        <v>47067.609100000001</v>
      </c>
      <c r="E15" s="27">
        <v>19.190693261967173</v>
      </c>
      <c r="F15" s="27">
        <v>14052.653219999998</v>
      </c>
      <c r="G15" s="27">
        <v>32014.955880000001</v>
      </c>
      <c r="H15" s="27">
        <v>0</v>
      </c>
      <c r="I15" s="27">
        <v>1000</v>
      </c>
    </row>
    <row r="16" spans="1:9" ht="13.5" customHeight="1" x14ac:dyDescent="0.45">
      <c r="A16" s="25" t="s">
        <v>22</v>
      </c>
      <c r="B16" s="26" t="s">
        <v>164</v>
      </c>
      <c r="C16" s="27">
        <v>415646.14669000002</v>
      </c>
      <c r="D16" s="27">
        <v>40071.822240000001</v>
      </c>
      <c r="E16" s="27">
        <v>9.6408501700574245</v>
      </c>
      <c r="F16" s="27">
        <v>1669.5281299999999</v>
      </c>
      <c r="G16" s="27">
        <v>20216.16851</v>
      </c>
      <c r="H16" s="27">
        <v>18186.125600000003</v>
      </c>
      <c r="I16" s="27">
        <v>0</v>
      </c>
    </row>
    <row r="17" spans="1:9" ht="13.5" customHeight="1" x14ac:dyDescent="0.45">
      <c r="A17" s="25" t="s">
        <v>24</v>
      </c>
      <c r="B17" s="26" t="s">
        <v>135</v>
      </c>
      <c r="C17" s="27">
        <v>10388574.502110001</v>
      </c>
      <c r="D17" s="27">
        <v>38910.713009999999</v>
      </c>
      <c r="E17" s="27">
        <v>0.37455295721368637</v>
      </c>
      <c r="F17" s="27">
        <v>10547.207370000002</v>
      </c>
      <c r="G17" s="27">
        <v>27231.337329999998</v>
      </c>
      <c r="H17" s="27">
        <v>99.228049999999996</v>
      </c>
      <c r="I17" s="27">
        <v>1032.9402600000001</v>
      </c>
    </row>
    <row r="18" spans="1:9" ht="13.5" customHeight="1" x14ac:dyDescent="0.45">
      <c r="A18" s="25" t="s">
        <v>26</v>
      </c>
      <c r="B18" s="26" t="s">
        <v>160</v>
      </c>
      <c r="C18" s="27">
        <v>887625.83919000009</v>
      </c>
      <c r="D18" s="27">
        <v>31234.845020000001</v>
      </c>
      <c r="E18" s="27">
        <v>3.5189202072466985</v>
      </c>
      <c r="F18" s="27">
        <v>7355.0117</v>
      </c>
      <c r="G18" s="27">
        <v>15344.256690000002</v>
      </c>
      <c r="H18" s="27">
        <v>8535.5766299999996</v>
      </c>
      <c r="I18" s="27">
        <v>0</v>
      </c>
    </row>
    <row r="19" spans="1:9" ht="13.5" customHeight="1" x14ac:dyDescent="0.45">
      <c r="A19" s="25" t="s">
        <v>27</v>
      </c>
      <c r="B19" s="26" t="s">
        <v>151</v>
      </c>
      <c r="C19" s="27">
        <v>3707349.7564899996</v>
      </c>
      <c r="D19" s="27">
        <v>30760.556820000002</v>
      </c>
      <c r="E19" s="27">
        <v>0.8297182310935538</v>
      </c>
      <c r="F19" s="27">
        <v>12120.08149</v>
      </c>
      <c r="G19" s="27">
        <v>15412.75316</v>
      </c>
      <c r="H19" s="27">
        <v>3227.72217</v>
      </c>
      <c r="I19" s="27">
        <v>0</v>
      </c>
    </row>
    <row r="20" spans="1:9" ht="13.5" customHeight="1" x14ac:dyDescent="0.45">
      <c r="A20" s="25" t="s">
        <v>29</v>
      </c>
      <c r="B20" s="26" t="s">
        <v>169</v>
      </c>
      <c r="C20" s="27">
        <v>359176.50013</v>
      </c>
      <c r="D20" s="27">
        <v>28571.795269999999</v>
      </c>
      <c r="E20" s="27">
        <v>7.9548064140217267</v>
      </c>
      <c r="F20" s="27">
        <v>9243.5871999999999</v>
      </c>
      <c r="G20" s="27">
        <v>5000</v>
      </c>
      <c r="H20" s="27">
        <v>14328.208069999999</v>
      </c>
      <c r="I20" s="27">
        <v>0</v>
      </c>
    </row>
    <row r="21" spans="1:9" ht="13.5" customHeight="1" x14ac:dyDescent="0.45">
      <c r="A21" s="25" t="s">
        <v>31</v>
      </c>
      <c r="B21" s="26" t="s">
        <v>148</v>
      </c>
      <c r="C21" s="27">
        <v>680856.58814000001</v>
      </c>
      <c r="D21" s="27">
        <v>24474.036910000003</v>
      </c>
      <c r="E21" s="27">
        <v>3.5945950052212128</v>
      </c>
      <c r="F21" s="27">
        <v>11765.74458</v>
      </c>
      <c r="G21" s="27">
        <v>11808.29233</v>
      </c>
      <c r="H21" s="27">
        <v>0</v>
      </c>
      <c r="I21" s="27">
        <v>900</v>
      </c>
    </row>
    <row r="22" spans="1:9" ht="13.5" customHeight="1" x14ac:dyDescent="0.45">
      <c r="A22" s="25" t="s">
        <v>33</v>
      </c>
      <c r="B22" s="26" t="s">
        <v>136</v>
      </c>
      <c r="C22" s="27">
        <v>506154.79161000001</v>
      </c>
      <c r="D22" s="27">
        <v>15883.046919999999</v>
      </c>
      <c r="E22" s="27">
        <v>3.1379821318056647</v>
      </c>
      <c r="F22" s="27">
        <v>13683.046919999999</v>
      </c>
      <c r="G22" s="27">
        <v>2200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26" t="s">
        <v>137</v>
      </c>
      <c r="C23" s="27">
        <v>377034.88416000002</v>
      </c>
      <c r="D23" s="27">
        <v>12471.631449999999</v>
      </c>
      <c r="E23" s="27">
        <v>3.3078189774894904</v>
      </c>
      <c r="F23" s="27">
        <v>12471.631449999999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26" t="s">
        <v>142</v>
      </c>
      <c r="C24" s="27">
        <v>1407984.05865</v>
      </c>
      <c r="D24" s="27">
        <v>8834.7515600000006</v>
      </c>
      <c r="E24" s="27">
        <v>0.62747525483143018</v>
      </c>
      <c r="F24" s="27">
        <v>0</v>
      </c>
      <c r="G24" s="27">
        <v>1436</v>
      </c>
      <c r="H24" s="27">
        <v>7398.7515599999997</v>
      </c>
      <c r="I24" s="27">
        <v>0</v>
      </c>
    </row>
    <row r="25" spans="1:9" ht="13.5" customHeight="1" x14ac:dyDescent="0.45">
      <c r="A25" s="25" t="s">
        <v>39</v>
      </c>
      <c r="B25" s="26" t="s">
        <v>149</v>
      </c>
      <c r="C25" s="27">
        <v>1179144.4835000001</v>
      </c>
      <c r="D25" s="27">
        <v>8762.0280600000006</v>
      </c>
      <c r="E25" s="27">
        <v>0.74308349677319252</v>
      </c>
      <c r="F25" s="27">
        <v>1439.5560600000001</v>
      </c>
      <c r="G25" s="27">
        <v>7322.4719999999998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26" t="s">
        <v>154</v>
      </c>
      <c r="C26" s="27">
        <v>473096.92118</v>
      </c>
      <c r="D26" s="27">
        <v>7154.2296400000005</v>
      </c>
      <c r="E26" s="27">
        <v>1.5122122592038636</v>
      </c>
      <c r="F26" s="27">
        <v>7154.2296400000005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157</v>
      </c>
      <c r="C27" s="27">
        <v>187702.94075000001</v>
      </c>
      <c r="D27" s="27">
        <v>6851.7073899999996</v>
      </c>
      <c r="E27" s="27">
        <v>3.650293044223389</v>
      </c>
      <c r="F27" s="27">
        <v>4411.7419300000001</v>
      </c>
      <c r="G27" s="27">
        <v>2140.2187899999999</v>
      </c>
      <c r="H27" s="27">
        <v>299.74666999999999</v>
      </c>
      <c r="I27" s="27">
        <v>0</v>
      </c>
    </row>
    <row r="28" spans="1:9" ht="13.5" customHeight="1" x14ac:dyDescent="0.45">
      <c r="A28" s="25" t="s">
        <v>45</v>
      </c>
      <c r="B28" s="26" t="s">
        <v>162</v>
      </c>
      <c r="C28" s="27">
        <v>741587.70325000002</v>
      </c>
      <c r="D28" s="27">
        <v>3647.6477</v>
      </c>
      <c r="E28" s="27">
        <v>0.49187003560256237</v>
      </c>
      <c r="F28" s="27">
        <v>0</v>
      </c>
      <c r="G28" s="27">
        <v>3647.6477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170</v>
      </c>
      <c r="C29" s="27">
        <v>77327.098510000011</v>
      </c>
      <c r="D29" s="27">
        <v>3625.1751199999999</v>
      </c>
      <c r="E29" s="27">
        <v>4.6881044159845064</v>
      </c>
      <c r="F29" s="27">
        <v>394.27006</v>
      </c>
      <c r="G29" s="27">
        <v>3230.90506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26" t="s">
        <v>166</v>
      </c>
      <c r="C30" s="27">
        <v>311178.98913999996</v>
      </c>
      <c r="D30" s="27">
        <v>3600</v>
      </c>
      <c r="E30" s="27">
        <v>1.1568904475039457</v>
      </c>
      <c r="F30" s="27">
        <v>0</v>
      </c>
      <c r="G30" s="27">
        <v>0</v>
      </c>
      <c r="H30" s="27">
        <v>3600</v>
      </c>
      <c r="I30" s="27">
        <v>0</v>
      </c>
    </row>
    <row r="31" spans="1:9" ht="13.5" customHeight="1" x14ac:dyDescent="0.45">
      <c r="A31" s="25" t="s">
        <v>51</v>
      </c>
      <c r="B31" s="26" t="s">
        <v>156</v>
      </c>
      <c r="C31" s="27">
        <v>102092.80127</v>
      </c>
      <c r="D31" s="27">
        <v>2505</v>
      </c>
      <c r="E31" s="27">
        <v>2.4536499820150346</v>
      </c>
      <c r="F31" s="27">
        <v>0</v>
      </c>
      <c r="G31" s="27">
        <v>0</v>
      </c>
      <c r="H31" s="27">
        <v>2505</v>
      </c>
      <c r="I31" s="27">
        <v>0</v>
      </c>
    </row>
    <row r="32" spans="1:9" ht="13.5" customHeight="1" x14ac:dyDescent="0.45">
      <c r="A32" s="25" t="s">
        <v>53</v>
      </c>
      <c r="B32" s="26" t="s">
        <v>144</v>
      </c>
      <c r="C32" s="27">
        <v>529728.38568000006</v>
      </c>
      <c r="D32" s="27">
        <v>2010.85635</v>
      </c>
      <c r="E32" s="27">
        <v>0.37960139655697517</v>
      </c>
      <c r="F32" s="27">
        <v>0</v>
      </c>
      <c r="G32" s="27">
        <v>2010.85635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26" t="s">
        <v>140</v>
      </c>
      <c r="C33" s="27">
        <v>88711.739379999999</v>
      </c>
      <c r="D33" s="27">
        <v>1131.70192</v>
      </c>
      <c r="E33" s="27">
        <v>1.2757070573853966</v>
      </c>
      <c r="F33" s="27">
        <v>1131.70192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141</v>
      </c>
      <c r="C34" s="27">
        <v>3183808.1321199997</v>
      </c>
      <c r="D34" s="27">
        <v>961.20895999999993</v>
      </c>
      <c r="E34" s="27">
        <v>3.0190542900584923E-2</v>
      </c>
      <c r="F34" s="27">
        <v>59.601709999999997</v>
      </c>
      <c r="G34" s="27">
        <v>760.54846999999995</v>
      </c>
      <c r="H34" s="27">
        <v>141.05878000000001</v>
      </c>
      <c r="I34" s="27">
        <v>0</v>
      </c>
    </row>
    <row r="35" spans="1:9" ht="13.5" customHeight="1" x14ac:dyDescent="0.45">
      <c r="A35" s="25" t="s">
        <v>59</v>
      </c>
      <c r="B35" s="26" t="s">
        <v>134</v>
      </c>
      <c r="C35" s="27">
        <v>2821533.4782800004</v>
      </c>
      <c r="D35" s="27">
        <v>105.08588</v>
      </c>
      <c r="E35" s="27">
        <v>3.7244243532442533E-3</v>
      </c>
      <c r="F35" s="27">
        <v>0</v>
      </c>
      <c r="G35" s="27">
        <v>0</v>
      </c>
      <c r="H35" s="27">
        <v>105.08588</v>
      </c>
      <c r="I35" s="27">
        <v>0</v>
      </c>
    </row>
    <row r="36" spans="1:9" ht="13.5" customHeight="1" x14ac:dyDescent="0.45">
      <c r="A36" s="25" t="s">
        <v>61</v>
      </c>
      <c r="B36" s="26" t="s">
        <v>163</v>
      </c>
      <c r="C36" s="27">
        <v>10162.844999999999</v>
      </c>
      <c r="D36" s="27">
        <v>75.714480000000009</v>
      </c>
      <c r="E36" s="27">
        <v>0.74501264163725822</v>
      </c>
      <c r="F36" s="27">
        <v>19.475380000000001</v>
      </c>
      <c r="G36" s="27">
        <v>56.239100000000001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26" t="s">
        <v>159</v>
      </c>
      <c r="C37" s="27">
        <v>281493.04326000001</v>
      </c>
      <c r="D37" s="27">
        <v>18.566509999999997</v>
      </c>
      <c r="E37" s="27">
        <v>6.5957260559548212E-3</v>
      </c>
      <c r="F37" s="27">
        <v>0</v>
      </c>
      <c r="G37" s="27">
        <v>0</v>
      </c>
      <c r="H37" s="27">
        <v>18.566509999999997</v>
      </c>
      <c r="I37" s="27">
        <v>0</v>
      </c>
    </row>
    <row r="38" spans="1:9" ht="13.5" customHeight="1" x14ac:dyDescent="0.45">
      <c r="A38" s="25" t="s">
        <v>65</v>
      </c>
      <c r="B38" s="26" t="s">
        <v>152</v>
      </c>
      <c r="C38" s="27">
        <v>51829.659399999997</v>
      </c>
      <c r="D38" s="27">
        <v>9.4212999999999987</v>
      </c>
      <c r="E38" s="27">
        <v>1.8177429890654462E-2</v>
      </c>
      <c r="F38" s="27">
        <v>0</v>
      </c>
      <c r="G38" s="27">
        <v>0</v>
      </c>
      <c r="H38" s="27">
        <v>0</v>
      </c>
      <c r="I38" s="27">
        <v>9.4212999999999987</v>
      </c>
    </row>
    <row r="39" spans="1:9" ht="13.5" customHeight="1" x14ac:dyDescent="0.45">
      <c r="A39" s="25" t="s">
        <v>67</v>
      </c>
      <c r="B39" s="26" t="s">
        <v>167</v>
      </c>
      <c r="C39" s="27">
        <v>113192.96817000001</v>
      </c>
      <c r="D39" s="27">
        <v>8.3615100000000009</v>
      </c>
      <c r="E39" s="27">
        <v>7.3869518002586364E-3</v>
      </c>
      <c r="F39" s="27">
        <v>0</v>
      </c>
      <c r="G39" s="27">
        <v>8.3615100000000009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26" t="s">
        <v>138</v>
      </c>
      <c r="C40" s="27">
        <v>521341.06695000001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26" t="s">
        <v>139</v>
      </c>
      <c r="C41" s="27">
        <v>219719.19312000001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26" t="s">
        <v>143</v>
      </c>
      <c r="C42" s="27">
        <v>177616.79619999998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146</v>
      </c>
      <c r="C43" s="27">
        <v>116425.53745999999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155</v>
      </c>
      <c r="C44" s="27">
        <v>25161.094849999998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161</v>
      </c>
      <c r="C45" s="27">
        <v>322154.63675000001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165</v>
      </c>
      <c r="C46" s="27">
        <v>15485.63314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168</v>
      </c>
      <c r="C47" s="27">
        <v>487282.28792999999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171</v>
      </c>
      <c r="C48" s="27">
        <v>477.65762999999998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172</v>
      </c>
      <c r="C49" s="27">
        <v>75529.289720000001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173</v>
      </c>
      <c r="C50" s="27">
        <v>6598.8503700000001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174</v>
      </c>
      <c r="C51" s="27">
        <v>129800.62396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175</v>
      </c>
      <c r="C52" s="27">
        <v>4731.5192100000004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177</v>
      </c>
      <c r="C53" s="27">
        <v>68299.529110000003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0" t="s">
        <v>128</v>
      </c>
      <c r="C54" s="31">
        <v>54146333.249540001</v>
      </c>
      <c r="D54" s="31">
        <v>1874546.81284</v>
      </c>
      <c r="E54" s="31">
        <v>3.4620013957379561</v>
      </c>
      <c r="F54" s="31">
        <v>467348.44192000001</v>
      </c>
      <c r="G54" s="31">
        <v>1313345.59509</v>
      </c>
      <c r="H54" s="31">
        <v>88576.696049999999</v>
      </c>
      <c r="I54" s="31">
        <v>5276.0797799999991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V59"/>
  <sheetViews>
    <sheetView workbookViewId="0">
      <selection activeCell="B12" sqref="B1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178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3" t="s">
        <v>9</v>
      </c>
      <c r="C9" s="27">
        <v>4726738.2970200004</v>
      </c>
      <c r="D9" s="27">
        <v>580828.93216000008</v>
      </c>
      <c r="E9" s="27">
        <v>12.288155079924502</v>
      </c>
      <c r="F9" s="27">
        <v>109544.03104999999</v>
      </c>
      <c r="G9" s="27">
        <v>471213.90513999999</v>
      </c>
      <c r="H9" s="27">
        <v>36.457070000000002</v>
      </c>
      <c r="I9" s="27">
        <v>34.538899999999998</v>
      </c>
    </row>
    <row r="10" spans="1:9" ht="13.5" customHeight="1" x14ac:dyDescent="0.45">
      <c r="A10" s="25" t="s">
        <v>10</v>
      </c>
      <c r="B10" s="33" t="s">
        <v>11</v>
      </c>
      <c r="C10" s="27">
        <v>4775121.6864</v>
      </c>
      <c r="D10" s="27">
        <v>302779.18424000003</v>
      </c>
      <c r="E10" s="27">
        <v>6.3407637359764859</v>
      </c>
      <c r="F10" s="27">
        <v>75731.95498000001</v>
      </c>
      <c r="G10" s="27">
        <v>219576.00440000001</v>
      </c>
      <c r="H10" s="27">
        <v>6031.8180600000014</v>
      </c>
      <c r="I10" s="27">
        <v>1439.4068</v>
      </c>
    </row>
    <row r="11" spans="1:9" ht="13.5" customHeight="1" x14ac:dyDescent="0.45">
      <c r="A11" s="25" t="s">
        <v>12</v>
      </c>
      <c r="B11" s="33" t="s">
        <v>13</v>
      </c>
      <c r="C11" s="27">
        <v>2974239.0235000001</v>
      </c>
      <c r="D11" s="27">
        <v>241999.17595999999</v>
      </c>
      <c r="E11" s="27">
        <v>8.1365073233160068</v>
      </c>
      <c r="F11" s="27">
        <v>45269.044839999995</v>
      </c>
      <c r="G11" s="27">
        <v>182608.78259000002</v>
      </c>
      <c r="H11" s="27">
        <v>14078.864730000001</v>
      </c>
      <c r="I11" s="27">
        <v>42.483800000000002</v>
      </c>
    </row>
    <row r="12" spans="1:9" ht="13.5" customHeight="1" x14ac:dyDescent="0.45">
      <c r="A12" s="25" t="s">
        <v>14</v>
      </c>
      <c r="B12" s="33" t="s">
        <v>17</v>
      </c>
      <c r="C12" s="27">
        <v>7072426.8568000002</v>
      </c>
      <c r="D12" s="27">
        <v>183429.03487999999</v>
      </c>
      <c r="E12" s="27">
        <v>2.5935798078086387</v>
      </c>
      <c r="F12" s="27">
        <v>60087.697610000003</v>
      </c>
      <c r="G12" s="27">
        <v>114588.41116</v>
      </c>
      <c r="H12" s="27">
        <v>8653.8203900000008</v>
      </c>
      <c r="I12" s="27">
        <v>99.105720000000005</v>
      </c>
    </row>
    <row r="13" spans="1:9" ht="13.5" customHeight="1" x14ac:dyDescent="0.45">
      <c r="A13" s="25" t="s">
        <v>16</v>
      </c>
      <c r="B13" s="33" t="s">
        <v>15</v>
      </c>
      <c r="C13" s="27">
        <v>1348811.87992</v>
      </c>
      <c r="D13" s="27">
        <v>170369.18370999998</v>
      </c>
      <c r="E13" s="27">
        <v>12.631055986851541</v>
      </c>
      <c r="F13" s="27">
        <v>58012.933749999997</v>
      </c>
      <c r="G13" s="27">
        <v>112157.38576999999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33" t="s">
        <v>19</v>
      </c>
      <c r="C14" s="27">
        <v>2235988.0329999998</v>
      </c>
      <c r="D14" s="27">
        <v>74524.109049999999</v>
      </c>
      <c r="E14" s="27">
        <v>3.3329386360807955</v>
      </c>
      <c r="F14" s="27">
        <v>10071.048809999998</v>
      </c>
      <c r="G14" s="27">
        <v>64453.060239999999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3" t="s">
        <v>105</v>
      </c>
      <c r="C15" s="27">
        <v>252924.48084</v>
      </c>
      <c r="D15" s="27">
        <v>47010.932119999998</v>
      </c>
      <c r="E15" s="27">
        <v>18.586944199260451</v>
      </c>
      <c r="F15" s="27">
        <v>14125.907690000002</v>
      </c>
      <c r="G15" s="27">
        <v>31885.024429999998</v>
      </c>
      <c r="H15" s="27">
        <v>0</v>
      </c>
      <c r="I15" s="27">
        <v>1000</v>
      </c>
    </row>
    <row r="16" spans="1:9" ht="13.5" customHeight="1" x14ac:dyDescent="0.45">
      <c r="A16" s="25" t="s">
        <v>22</v>
      </c>
      <c r="B16" s="33" t="s">
        <v>25</v>
      </c>
      <c r="C16" s="27">
        <v>414155.91054000001</v>
      </c>
      <c r="D16" s="27">
        <v>39424.18879</v>
      </c>
      <c r="E16" s="27">
        <v>9.5191660402954295</v>
      </c>
      <c r="F16" s="27">
        <v>2002.80035</v>
      </c>
      <c r="G16" s="27">
        <v>19326.651850000002</v>
      </c>
      <c r="H16" s="27">
        <v>18094.73659</v>
      </c>
      <c r="I16" s="27">
        <v>0</v>
      </c>
    </row>
    <row r="17" spans="1:9" ht="13.5" customHeight="1" x14ac:dyDescent="0.45">
      <c r="A17" s="25" t="s">
        <v>24</v>
      </c>
      <c r="B17" s="33" t="s">
        <v>23</v>
      </c>
      <c r="C17" s="27">
        <v>10410867.471270001</v>
      </c>
      <c r="D17" s="27">
        <v>38615.619309999995</v>
      </c>
      <c r="E17" s="27">
        <v>0.37091644300116472</v>
      </c>
      <c r="F17" s="27">
        <v>10283.157959999999</v>
      </c>
      <c r="G17" s="27">
        <v>27230.8344</v>
      </c>
      <c r="H17" s="27">
        <v>72.309399999999997</v>
      </c>
      <c r="I17" s="27">
        <v>1029.31755</v>
      </c>
    </row>
    <row r="18" spans="1:9" ht="13.5" customHeight="1" x14ac:dyDescent="0.45">
      <c r="A18" s="25" t="s">
        <v>26</v>
      </c>
      <c r="B18" s="33" t="s">
        <v>21</v>
      </c>
      <c r="C18" s="27">
        <v>3776036.6185999997</v>
      </c>
      <c r="D18" s="27">
        <v>31935.024430000001</v>
      </c>
      <c r="E18" s="27">
        <v>0.84572867415253528</v>
      </c>
      <c r="F18" s="27">
        <v>13361.08437</v>
      </c>
      <c r="G18" s="27">
        <v>15351.69224</v>
      </c>
      <c r="H18" s="27">
        <v>3222.24782</v>
      </c>
      <c r="I18" s="27">
        <v>0</v>
      </c>
    </row>
    <row r="19" spans="1:9" ht="13.5" customHeight="1" x14ac:dyDescent="0.45">
      <c r="A19" s="25" t="s">
        <v>27</v>
      </c>
      <c r="B19" s="33" t="s">
        <v>30</v>
      </c>
      <c r="C19" s="27">
        <v>365425.08160000003</v>
      </c>
      <c r="D19" s="27">
        <v>28489.424269999996</v>
      </c>
      <c r="E19" s="27">
        <v>7.796242158655371</v>
      </c>
      <c r="F19" s="27">
        <v>9261.5871999999999</v>
      </c>
      <c r="G19" s="27">
        <v>5000</v>
      </c>
      <c r="H19" s="27">
        <v>14227.837069999998</v>
      </c>
      <c r="I19" s="27">
        <v>0</v>
      </c>
    </row>
    <row r="20" spans="1:9" ht="13.5" customHeight="1" x14ac:dyDescent="0.45">
      <c r="A20" s="25" t="s">
        <v>29</v>
      </c>
      <c r="B20" s="33" t="s">
        <v>28</v>
      </c>
      <c r="C20" s="27">
        <v>892377.96684000001</v>
      </c>
      <c r="D20" s="27">
        <v>28005.687129999998</v>
      </c>
      <c r="E20" s="27">
        <v>3.1383212238162881</v>
      </c>
      <c r="F20" s="27">
        <v>4792.989779999999</v>
      </c>
      <c r="G20" s="27">
        <v>14635.94162</v>
      </c>
      <c r="H20" s="27">
        <v>8576.7557300000008</v>
      </c>
      <c r="I20" s="27">
        <v>0</v>
      </c>
    </row>
    <row r="21" spans="1:9" ht="13.5" customHeight="1" x14ac:dyDescent="0.45">
      <c r="A21" s="25" t="s">
        <v>31</v>
      </c>
      <c r="B21" s="33" t="s">
        <v>32</v>
      </c>
      <c r="C21" s="27">
        <v>687260.88792999997</v>
      </c>
      <c r="D21" s="27">
        <v>24440.581050000001</v>
      </c>
      <c r="E21" s="27">
        <v>3.5562304620031515</v>
      </c>
      <c r="F21" s="27">
        <v>11780.234709999999</v>
      </c>
      <c r="G21" s="27">
        <v>11760.34634</v>
      </c>
      <c r="H21" s="27">
        <v>0</v>
      </c>
      <c r="I21" s="27">
        <v>900</v>
      </c>
    </row>
    <row r="22" spans="1:9" ht="13.5" customHeight="1" x14ac:dyDescent="0.45">
      <c r="A22" s="25" t="s">
        <v>33</v>
      </c>
      <c r="B22" s="33" t="s">
        <v>34</v>
      </c>
      <c r="C22" s="27">
        <v>499681.24774000002</v>
      </c>
      <c r="D22" s="27">
        <v>14367.727500000001</v>
      </c>
      <c r="E22" s="27">
        <v>2.8753785668330671</v>
      </c>
      <c r="F22" s="27">
        <v>12167.727500000001</v>
      </c>
      <c r="G22" s="27">
        <v>2200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3" t="s">
        <v>52</v>
      </c>
      <c r="C23" s="27">
        <v>373723.13013999996</v>
      </c>
      <c r="D23" s="27">
        <v>12457.36471</v>
      </c>
      <c r="E23" s="27">
        <v>3.3333138105028075</v>
      </c>
      <c r="F23" s="27">
        <v>12457.36471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33" t="s">
        <v>40</v>
      </c>
      <c r="C24" s="27">
        <v>1394984.5604000001</v>
      </c>
      <c r="D24" s="27">
        <v>10880.280570000001</v>
      </c>
      <c r="E24" s="27">
        <v>0.77995706037636514</v>
      </c>
      <c r="F24" s="27">
        <v>0</v>
      </c>
      <c r="G24" s="27">
        <v>1426</v>
      </c>
      <c r="H24" s="27">
        <v>9454.2805700000008</v>
      </c>
      <c r="I24" s="27">
        <v>0</v>
      </c>
    </row>
    <row r="25" spans="1:9" ht="13.5" customHeight="1" x14ac:dyDescent="0.45">
      <c r="A25" s="25" t="s">
        <v>39</v>
      </c>
      <c r="B25" s="33" t="s">
        <v>38</v>
      </c>
      <c r="C25" s="27">
        <v>1189722.5157999999</v>
      </c>
      <c r="D25" s="27">
        <v>8299.7121399999996</v>
      </c>
      <c r="E25" s="27">
        <v>0.69761747212282188</v>
      </c>
      <c r="F25" s="27">
        <v>1178.67048</v>
      </c>
      <c r="G25" s="27">
        <v>7121.041659999999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3" t="s">
        <v>36</v>
      </c>
      <c r="C26" s="27">
        <v>497529.60167</v>
      </c>
      <c r="D26" s="27">
        <v>7133.6908599999997</v>
      </c>
      <c r="E26" s="27">
        <v>1.4338223969096846</v>
      </c>
      <c r="F26" s="27">
        <v>7133.6908599999997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33" t="s">
        <v>42</v>
      </c>
      <c r="C27" s="27">
        <v>187680.41845</v>
      </c>
      <c r="D27" s="27">
        <v>6981.1694100000004</v>
      </c>
      <c r="E27" s="27">
        <v>3.7197111279138886</v>
      </c>
      <c r="F27" s="27">
        <v>4437.6164700000008</v>
      </c>
      <c r="G27" s="27">
        <v>2247.1185399999999</v>
      </c>
      <c r="H27" s="27">
        <v>296.43440000000004</v>
      </c>
      <c r="I27" s="27">
        <v>0</v>
      </c>
    </row>
    <row r="28" spans="1:9" ht="13.5" customHeight="1" x14ac:dyDescent="0.45">
      <c r="A28" s="25" t="s">
        <v>45</v>
      </c>
      <c r="B28" s="33" t="s">
        <v>58</v>
      </c>
      <c r="C28" s="27">
        <v>754570.47838999995</v>
      </c>
      <c r="D28" s="27">
        <v>3647.6477</v>
      </c>
      <c r="E28" s="27">
        <v>0.48340715737817563</v>
      </c>
      <c r="F28" s="27">
        <v>0</v>
      </c>
      <c r="G28" s="27">
        <v>3647.6477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33" t="s">
        <v>44</v>
      </c>
      <c r="C29" s="27">
        <v>76785.317599999995</v>
      </c>
      <c r="D29" s="27">
        <v>3614.3021199999998</v>
      </c>
      <c r="E29" s="27">
        <v>4.7070224269020935</v>
      </c>
      <c r="F29" s="27">
        <v>394.27006</v>
      </c>
      <c r="G29" s="27">
        <v>3220.03206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33" t="s">
        <v>46</v>
      </c>
      <c r="C30" s="27">
        <v>320518.93612999999</v>
      </c>
      <c r="D30" s="27">
        <v>3600</v>
      </c>
      <c r="E30" s="27">
        <v>1.1231785689379263</v>
      </c>
      <c r="F30" s="27">
        <v>0</v>
      </c>
      <c r="G30" s="27">
        <v>0</v>
      </c>
      <c r="H30" s="27">
        <v>3600</v>
      </c>
      <c r="I30" s="27">
        <v>0</v>
      </c>
    </row>
    <row r="31" spans="1:9" ht="13.5" customHeight="1" x14ac:dyDescent="0.45">
      <c r="A31" s="25" t="s">
        <v>51</v>
      </c>
      <c r="B31" s="33" t="s">
        <v>85</v>
      </c>
      <c r="C31" s="27">
        <v>102896.61534</v>
      </c>
      <c r="D31" s="27">
        <v>2505</v>
      </c>
      <c r="E31" s="27">
        <v>2.434482409088734</v>
      </c>
      <c r="F31" s="27">
        <v>0</v>
      </c>
      <c r="G31" s="27">
        <v>0</v>
      </c>
      <c r="H31" s="27">
        <v>2505</v>
      </c>
      <c r="I31" s="27">
        <v>0</v>
      </c>
    </row>
    <row r="32" spans="1:9" ht="13.5" customHeight="1" x14ac:dyDescent="0.45">
      <c r="A32" s="25" t="s">
        <v>53</v>
      </c>
      <c r="B32" s="33" t="s">
        <v>68</v>
      </c>
      <c r="C32" s="27">
        <v>527861.83851000003</v>
      </c>
      <c r="D32" s="27">
        <v>2009.93607</v>
      </c>
      <c r="E32" s="27">
        <v>0.38076934594731515</v>
      </c>
      <c r="F32" s="27">
        <v>5.2850000000000001E-2</v>
      </c>
      <c r="G32" s="27">
        <v>2009.8832199999999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3" t="s">
        <v>108</v>
      </c>
      <c r="C33" s="27">
        <v>91555.812459999986</v>
      </c>
      <c r="D33" s="27">
        <v>1137.0780199999999</v>
      </c>
      <c r="E33" s="27">
        <v>1.2419506631507207</v>
      </c>
      <c r="F33" s="27">
        <v>1137.0780199999999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33" t="s">
        <v>62</v>
      </c>
      <c r="C34" s="27">
        <v>3189925.8293600003</v>
      </c>
      <c r="D34" s="27">
        <v>896.72606000000007</v>
      </c>
      <c r="E34" s="27">
        <v>2.8111188409039329E-2</v>
      </c>
      <c r="F34" s="27">
        <v>38.87912</v>
      </c>
      <c r="G34" s="27">
        <v>718.05773999999997</v>
      </c>
      <c r="H34" s="27">
        <v>139.78920000000002</v>
      </c>
      <c r="I34" s="27">
        <v>0</v>
      </c>
    </row>
    <row r="35" spans="1:9" ht="13.5" customHeight="1" x14ac:dyDescent="0.45">
      <c r="A35" s="25" t="s">
        <v>59</v>
      </c>
      <c r="B35" s="33" t="s">
        <v>56</v>
      </c>
      <c r="C35" s="27">
        <v>2843127.16561</v>
      </c>
      <c r="D35" s="27">
        <v>105.08588</v>
      </c>
      <c r="E35" s="27">
        <v>3.6961371714604105E-3</v>
      </c>
      <c r="F35" s="27">
        <v>0</v>
      </c>
      <c r="G35" s="27">
        <v>0</v>
      </c>
      <c r="H35" s="27">
        <v>105.08588</v>
      </c>
      <c r="I35" s="27">
        <v>0</v>
      </c>
    </row>
    <row r="36" spans="1:9" ht="13.5" customHeight="1" x14ac:dyDescent="0.45">
      <c r="A36" s="25" t="s">
        <v>61</v>
      </c>
      <c r="B36" s="33" t="s">
        <v>60</v>
      </c>
      <c r="C36" s="27">
        <v>8626.6874100000005</v>
      </c>
      <c r="D36" s="27">
        <v>74.081990000000005</v>
      </c>
      <c r="E36" s="27">
        <v>0.85875361513765569</v>
      </c>
      <c r="F36" s="27">
        <v>18.669880000000003</v>
      </c>
      <c r="G36" s="27">
        <v>55.412109999999998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3" t="s">
        <v>87</v>
      </c>
      <c r="C37" s="27">
        <v>287749.04657999997</v>
      </c>
      <c r="D37" s="27">
        <v>19.996669999999998</v>
      </c>
      <c r="E37" s="27">
        <v>6.9493436164837219E-3</v>
      </c>
      <c r="F37" s="27">
        <v>0</v>
      </c>
      <c r="G37" s="27">
        <v>0</v>
      </c>
      <c r="H37" s="27">
        <v>19.996669999999998</v>
      </c>
      <c r="I37" s="27">
        <v>0</v>
      </c>
    </row>
    <row r="38" spans="1:9" ht="13.5" customHeight="1" x14ac:dyDescent="0.45">
      <c r="A38" s="25" t="s">
        <v>65</v>
      </c>
      <c r="B38" s="33" t="s">
        <v>70</v>
      </c>
      <c r="C38" s="27">
        <v>119176.09062999999</v>
      </c>
      <c r="D38" s="27">
        <v>11.737020000000001</v>
      </c>
      <c r="E38" s="27">
        <v>9.8484687137786187E-3</v>
      </c>
      <c r="F38" s="27">
        <v>0</v>
      </c>
      <c r="G38" s="27">
        <v>11.737020000000001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33" t="s">
        <v>81</v>
      </c>
      <c r="C39" s="27">
        <v>56814.320810000005</v>
      </c>
      <c r="D39" s="27">
        <v>4.8118100000000004</v>
      </c>
      <c r="E39" s="27">
        <v>8.4693611247977189E-3</v>
      </c>
      <c r="F39" s="27">
        <v>0</v>
      </c>
      <c r="G39" s="27">
        <v>0</v>
      </c>
      <c r="H39" s="27">
        <v>0</v>
      </c>
      <c r="I39" s="27">
        <v>4.8118100000000004</v>
      </c>
    </row>
    <row r="40" spans="1:9" ht="13.5" customHeight="1" x14ac:dyDescent="0.45">
      <c r="A40" s="25" t="s">
        <v>69</v>
      </c>
      <c r="B40" s="33" t="s">
        <v>75</v>
      </c>
      <c r="C40" s="27">
        <v>467867.85313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3" t="s">
        <v>66</v>
      </c>
      <c r="C41" s="27">
        <v>217219.86009999999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3" t="s">
        <v>77</v>
      </c>
      <c r="C42" s="27">
        <v>182302.15075999999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3" t="s">
        <v>79</v>
      </c>
      <c r="C43" s="27">
        <v>144041.65714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3" t="s">
        <v>83</v>
      </c>
      <c r="C44" s="27">
        <v>25859.279910000001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3" t="s">
        <v>122</v>
      </c>
      <c r="C45" s="27">
        <v>329821.64458999998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3" t="s">
        <v>72</v>
      </c>
      <c r="C46" s="27">
        <v>15879.517300000001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3" t="s">
        <v>89</v>
      </c>
      <c r="C47" s="27">
        <v>493982.74482000002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3" t="s">
        <v>50</v>
      </c>
      <c r="C48" s="27">
        <v>476.37453999999997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3" t="s">
        <v>91</v>
      </c>
      <c r="C49" s="27">
        <v>75529.289720000001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3" t="s">
        <v>93</v>
      </c>
      <c r="C50" s="27">
        <v>6345.3948700000001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3" t="s">
        <v>95</v>
      </c>
      <c r="C51" s="27">
        <v>134972.56288999997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3" t="s">
        <v>97</v>
      </c>
      <c r="C52" s="27">
        <v>4701.3522300000004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3" t="s">
        <v>101</v>
      </c>
      <c r="C53" s="27">
        <v>72039.828020000001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2" t="s">
        <v>128</v>
      </c>
      <c r="C54" s="31">
        <v>54626343.317309998</v>
      </c>
      <c r="D54" s="31">
        <v>1869597.42563</v>
      </c>
      <c r="E54" s="31">
        <v>3.4225198175356573</v>
      </c>
      <c r="F54" s="31">
        <v>463288.49304999999</v>
      </c>
      <c r="G54" s="31">
        <v>1312444.9702300001</v>
      </c>
      <c r="H54" s="31">
        <v>89115.433579999997</v>
      </c>
      <c r="I54" s="31">
        <v>4748.5287700000017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V59"/>
  <sheetViews>
    <sheetView workbookViewId="0">
      <selection activeCell="F18" sqref="F18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182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3" t="s">
        <v>9</v>
      </c>
      <c r="C9" s="27">
        <v>4252430.0799500002</v>
      </c>
      <c r="D9" s="27">
        <v>584984.14454000001</v>
      </c>
      <c r="E9" s="27">
        <v>13.756467091561872</v>
      </c>
      <c r="F9" s="27">
        <v>111077.98615000001</v>
      </c>
      <c r="G9" s="27">
        <v>473836.06464</v>
      </c>
      <c r="H9" s="27">
        <v>35.554850000000002</v>
      </c>
      <c r="I9" s="27">
        <v>34.538899999999998</v>
      </c>
    </row>
    <row r="10" spans="1:9" ht="13.5" customHeight="1" x14ac:dyDescent="0.45">
      <c r="A10" s="25" t="s">
        <v>10</v>
      </c>
      <c r="B10" s="33" t="s">
        <v>11</v>
      </c>
      <c r="C10" s="27">
        <v>4771700.8509900002</v>
      </c>
      <c r="D10" s="27">
        <v>301694.69757000002</v>
      </c>
      <c r="E10" s="27">
        <v>6.3225819679665465</v>
      </c>
      <c r="F10" s="27">
        <v>76258.299180000016</v>
      </c>
      <c r="G10" s="27">
        <v>218336.43671000001</v>
      </c>
      <c r="H10" s="27">
        <v>5665.3894099999998</v>
      </c>
      <c r="I10" s="27">
        <v>1434.5722700000001</v>
      </c>
    </row>
    <row r="11" spans="1:9" ht="13.5" customHeight="1" x14ac:dyDescent="0.45">
      <c r="A11" s="25" t="s">
        <v>12</v>
      </c>
      <c r="B11" s="33" t="s">
        <v>13</v>
      </c>
      <c r="C11" s="27">
        <v>2986633.7442700001</v>
      </c>
      <c r="D11" s="27">
        <v>237124.58990999998</v>
      </c>
      <c r="E11" s="27">
        <v>7.9395269126967731</v>
      </c>
      <c r="F11" s="27">
        <v>42272.601949999997</v>
      </c>
      <c r="G11" s="27">
        <v>180721.41939</v>
      </c>
      <c r="H11" s="27">
        <v>14093.473119999999</v>
      </c>
      <c r="I11" s="27">
        <v>37.09545</v>
      </c>
    </row>
    <row r="12" spans="1:9" ht="13.5" customHeight="1" x14ac:dyDescent="0.45">
      <c r="A12" s="25" t="s">
        <v>14</v>
      </c>
      <c r="B12" s="33" t="s">
        <v>17</v>
      </c>
      <c r="C12" s="27">
        <v>6989725.3182499995</v>
      </c>
      <c r="D12" s="27">
        <v>181997.25068</v>
      </c>
      <c r="E12" s="27">
        <v>2.6037825864889097</v>
      </c>
      <c r="F12" s="27">
        <v>66730.767359999998</v>
      </c>
      <c r="G12" s="27">
        <v>104586.05458</v>
      </c>
      <c r="H12" s="27">
        <v>10622.00316</v>
      </c>
      <c r="I12" s="27">
        <v>58.425580000000004</v>
      </c>
    </row>
    <row r="13" spans="1:9" ht="13.5" customHeight="1" x14ac:dyDescent="0.45">
      <c r="A13" s="25" t="s">
        <v>16</v>
      </c>
      <c r="B13" s="33" t="s">
        <v>15</v>
      </c>
      <c r="C13" s="27">
        <v>1355296.6810299999</v>
      </c>
      <c r="D13" s="27">
        <v>175291.89706999998</v>
      </c>
      <c r="E13" s="27">
        <v>12.933839470246578</v>
      </c>
      <c r="F13" s="27">
        <v>59928.708810000004</v>
      </c>
      <c r="G13" s="27">
        <v>115164.32406999999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33" t="s">
        <v>180</v>
      </c>
      <c r="C14" s="27">
        <v>2231258.1614000001</v>
      </c>
      <c r="D14" s="27">
        <v>74965.649659999995</v>
      </c>
      <c r="E14" s="27">
        <v>3.3597927374285947</v>
      </c>
      <c r="F14" s="27">
        <v>10510.21091</v>
      </c>
      <c r="G14" s="27">
        <v>64455.438750000001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3" t="s">
        <v>105</v>
      </c>
      <c r="C15" s="27">
        <v>267403.88271000003</v>
      </c>
      <c r="D15" s="27">
        <v>47050.318199999994</v>
      </c>
      <c r="E15" s="27">
        <v>17.595226263421964</v>
      </c>
      <c r="F15" s="27">
        <v>14089.495500000001</v>
      </c>
      <c r="G15" s="27">
        <v>31260.822699999997</v>
      </c>
      <c r="H15" s="27">
        <v>700</v>
      </c>
      <c r="I15" s="27">
        <v>1000</v>
      </c>
    </row>
    <row r="16" spans="1:9" ht="13.5" customHeight="1" x14ac:dyDescent="0.45">
      <c r="A16" s="25" t="s">
        <v>22</v>
      </c>
      <c r="B16" s="33" t="s">
        <v>25</v>
      </c>
      <c r="C16" s="27">
        <v>404541.76847000001</v>
      </c>
      <c r="D16" s="27">
        <v>39824.986469999996</v>
      </c>
      <c r="E16" s="27">
        <v>9.8444683773001636</v>
      </c>
      <c r="F16" s="27">
        <v>2841.48432</v>
      </c>
      <c r="G16" s="27">
        <v>18854.557169999996</v>
      </c>
      <c r="H16" s="27">
        <v>18028.94498</v>
      </c>
      <c r="I16" s="27">
        <v>100</v>
      </c>
    </row>
    <row r="17" spans="1:9" ht="13.5" customHeight="1" x14ac:dyDescent="0.45">
      <c r="A17" s="25" t="s">
        <v>24</v>
      </c>
      <c r="B17" s="33" t="s">
        <v>23</v>
      </c>
      <c r="C17" s="27">
        <v>10402505.679749999</v>
      </c>
      <c r="D17" s="27">
        <v>36166.042130000002</v>
      </c>
      <c r="E17" s="27">
        <v>0.34766664151313564</v>
      </c>
      <c r="F17" s="27">
        <v>8295.5001499999998</v>
      </c>
      <c r="G17" s="27">
        <v>26802.007969999999</v>
      </c>
      <c r="H17" s="27">
        <v>42.599040000000002</v>
      </c>
      <c r="I17" s="27">
        <v>1025.93497</v>
      </c>
    </row>
    <row r="18" spans="1:9" ht="13.5" customHeight="1" x14ac:dyDescent="0.45">
      <c r="A18" s="25" t="s">
        <v>26</v>
      </c>
      <c r="B18" s="33" t="s">
        <v>21</v>
      </c>
      <c r="C18" s="27">
        <v>3749597.19637</v>
      </c>
      <c r="D18" s="27">
        <v>34843.663769999999</v>
      </c>
      <c r="E18" s="27">
        <v>0.92926418346302075</v>
      </c>
      <c r="F18" s="27">
        <v>14946.837790000001</v>
      </c>
      <c r="G18" s="27">
        <v>16533.173669999996</v>
      </c>
      <c r="H18" s="27">
        <v>3363.6523099999999</v>
      </c>
      <c r="I18" s="27">
        <v>0</v>
      </c>
    </row>
    <row r="19" spans="1:9" ht="13.5" customHeight="1" x14ac:dyDescent="0.45">
      <c r="A19" s="25" t="s">
        <v>27</v>
      </c>
      <c r="B19" s="33" t="s">
        <v>30</v>
      </c>
      <c r="C19" s="27">
        <v>370205.09256000002</v>
      </c>
      <c r="D19" s="27">
        <v>28515.203150000001</v>
      </c>
      <c r="E19" s="27">
        <v>7.7025421105946759</v>
      </c>
      <c r="F19" s="27">
        <v>9286.5871999999999</v>
      </c>
      <c r="G19" s="27">
        <v>5000</v>
      </c>
      <c r="H19" s="27">
        <v>14228.615949999999</v>
      </c>
      <c r="I19" s="27">
        <v>0</v>
      </c>
    </row>
    <row r="20" spans="1:9" ht="13.5" customHeight="1" x14ac:dyDescent="0.45">
      <c r="A20" s="25" t="s">
        <v>29</v>
      </c>
      <c r="B20" s="33" t="s">
        <v>28</v>
      </c>
      <c r="C20" s="27">
        <v>903855.55732000002</v>
      </c>
      <c r="D20" s="27">
        <v>28479.10483</v>
      </c>
      <c r="E20" s="27">
        <v>3.1508469024013857</v>
      </c>
      <c r="F20" s="27">
        <v>3559.8948100000002</v>
      </c>
      <c r="G20" s="27">
        <v>16522.11076</v>
      </c>
      <c r="H20" s="27">
        <v>8397.099259999999</v>
      </c>
      <c r="I20" s="27">
        <v>0</v>
      </c>
    </row>
    <row r="21" spans="1:9" ht="13.5" customHeight="1" x14ac:dyDescent="0.45">
      <c r="A21" s="25" t="s">
        <v>31</v>
      </c>
      <c r="B21" s="33" t="s">
        <v>32</v>
      </c>
      <c r="C21" s="27">
        <v>688417.40575000003</v>
      </c>
      <c r="D21" s="27">
        <v>23422.014390000004</v>
      </c>
      <c r="E21" s="27">
        <v>3.4022984012850115</v>
      </c>
      <c r="F21" s="27">
        <v>11799.730730000001</v>
      </c>
      <c r="G21" s="27">
        <v>10722.283660000001</v>
      </c>
      <c r="H21" s="27">
        <v>0</v>
      </c>
      <c r="I21" s="27">
        <v>900</v>
      </c>
    </row>
    <row r="22" spans="1:9" ht="13.5" customHeight="1" x14ac:dyDescent="0.45">
      <c r="A22" s="25" t="s">
        <v>33</v>
      </c>
      <c r="B22" s="33" t="s">
        <v>34</v>
      </c>
      <c r="C22" s="27">
        <v>481490.50077999994</v>
      </c>
      <c r="D22" s="27">
        <v>14625.792370000001</v>
      </c>
      <c r="E22" s="27">
        <v>3.0376076675046884</v>
      </c>
      <c r="F22" s="27">
        <v>12425.792370000001</v>
      </c>
      <c r="G22" s="27">
        <v>2200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3" t="s">
        <v>52</v>
      </c>
      <c r="C23" s="27">
        <v>382025.19408999995</v>
      </c>
      <c r="D23" s="27">
        <v>12442.857480000001</v>
      </c>
      <c r="E23" s="27">
        <v>3.2570777196094123</v>
      </c>
      <c r="F23" s="27">
        <v>12442.857480000001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33" t="s">
        <v>40</v>
      </c>
      <c r="C24" s="27">
        <v>1397053.0946199999</v>
      </c>
      <c r="D24" s="27">
        <v>8361.3697300000003</v>
      </c>
      <c r="E24" s="27">
        <v>0.59850049809841355</v>
      </c>
      <c r="F24" s="27">
        <v>0</v>
      </c>
      <c r="G24" s="27">
        <v>1416</v>
      </c>
      <c r="H24" s="27">
        <v>6945.3697300000003</v>
      </c>
      <c r="I24" s="27">
        <v>0</v>
      </c>
    </row>
    <row r="25" spans="1:9" ht="13.5" customHeight="1" x14ac:dyDescent="0.45">
      <c r="A25" s="25" t="s">
        <v>39</v>
      </c>
      <c r="B25" s="33" t="s">
        <v>38</v>
      </c>
      <c r="C25" s="27">
        <v>1191124.90038</v>
      </c>
      <c r="D25" s="27">
        <v>8208.1933700000009</v>
      </c>
      <c r="E25" s="27">
        <v>0.68911273430530851</v>
      </c>
      <c r="F25" s="27">
        <v>1114.2240300000001</v>
      </c>
      <c r="G25" s="27">
        <v>7093.9693400000006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3" t="s">
        <v>36</v>
      </c>
      <c r="C26" s="27">
        <v>478111.81975000002</v>
      </c>
      <c r="D26" s="27">
        <v>7119.0661</v>
      </c>
      <c r="E26" s="27">
        <v>1.4889960477702662</v>
      </c>
      <c r="F26" s="27">
        <v>7119.0661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33" t="s">
        <v>42</v>
      </c>
      <c r="C27" s="27">
        <v>189263.87291000001</v>
      </c>
      <c r="D27" s="27">
        <v>7078.0926599999993</v>
      </c>
      <c r="E27" s="27">
        <v>3.7398012368508491</v>
      </c>
      <c r="F27" s="27">
        <v>4583.5514499999999</v>
      </c>
      <c r="G27" s="27">
        <v>2196.8840499999997</v>
      </c>
      <c r="H27" s="27">
        <v>297.65715999999998</v>
      </c>
      <c r="I27" s="27">
        <v>0</v>
      </c>
    </row>
    <row r="28" spans="1:9" ht="13.5" customHeight="1" x14ac:dyDescent="0.45">
      <c r="A28" s="25" t="s">
        <v>45</v>
      </c>
      <c r="B28" s="33" t="s">
        <v>58</v>
      </c>
      <c r="C28" s="27">
        <v>754233.86036000005</v>
      </c>
      <c r="D28" s="27">
        <v>3647.6477</v>
      </c>
      <c r="E28" s="27">
        <v>0.48362290420890908</v>
      </c>
      <c r="F28" s="27">
        <v>0</v>
      </c>
      <c r="G28" s="27">
        <v>3647.6477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33" t="s">
        <v>44</v>
      </c>
      <c r="C29" s="27">
        <v>73147.36967</v>
      </c>
      <c r="D29" s="27">
        <v>3601.9360899999997</v>
      </c>
      <c r="E29" s="27">
        <v>4.9242181998476768</v>
      </c>
      <c r="F29" s="27">
        <v>394.27006</v>
      </c>
      <c r="G29" s="27">
        <v>3207.6660299999999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33" t="s">
        <v>46</v>
      </c>
      <c r="C30" s="27">
        <v>315183.97525000002</v>
      </c>
      <c r="D30" s="27">
        <v>3600</v>
      </c>
      <c r="E30" s="27">
        <v>1.1421900485722742</v>
      </c>
      <c r="F30" s="27">
        <v>0</v>
      </c>
      <c r="G30" s="27">
        <v>0</v>
      </c>
      <c r="H30" s="27">
        <v>3600</v>
      </c>
      <c r="I30" s="27">
        <v>0</v>
      </c>
    </row>
    <row r="31" spans="1:9" ht="13.5" customHeight="1" x14ac:dyDescent="0.45">
      <c r="A31" s="25" t="s">
        <v>51</v>
      </c>
      <c r="B31" s="33" t="s">
        <v>85</v>
      </c>
      <c r="C31" s="27">
        <v>103967.77695</v>
      </c>
      <c r="D31" s="27">
        <v>2505</v>
      </c>
      <c r="E31" s="27">
        <v>2.4094003675818714</v>
      </c>
      <c r="F31" s="27">
        <v>0</v>
      </c>
      <c r="G31" s="27">
        <v>0</v>
      </c>
      <c r="H31" s="27">
        <v>2505</v>
      </c>
      <c r="I31" s="27">
        <v>0</v>
      </c>
    </row>
    <row r="32" spans="1:9" ht="13.5" customHeight="1" x14ac:dyDescent="0.45">
      <c r="A32" s="25" t="s">
        <v>53</v>
      </c>
      <c r="B32" s="33" t="s">
        <v>68</v>
      </c>
      <c r="C32" s="27">
        <v>531704.39387000003</v>
      </c>
      <c r="D32" s="27">
        <v>2013.1173600000002</v>
      </c>
      <c r="E32" s="27">
        <v>0.37861589695499126</v>
      </c>
      <c r="F32" s="27">
        <v>0</v>
      </c>
      <c r="G32" s="27">
        <v>2013.1173600000002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3" t="s">
        <v>108</v>
      </c>
      <c r="C33" s="27">
        <v>91605.948799999998</v>
      </c>
      <c r="D33" s="27">
        <v>1143.86609</v>
      </c>
      <c r="E33" s="27">
        <v>1.2486810136068369</v>
      </c>
      <c r="F33" s="27">
        <v>1143.86609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33" t="s">
        <v>62</v>
      </c>
      <c r="C34" s="27">
        <v>3186984.8824999998</v>
      </c>
      <c r="D34" s="27">
        <v>882.21240000000012</v>
      </c>
      <c r="E34" s="27">
        <v>2.7681725283489798E-2</v>
      </c>
      <c r="F34" s="27">
        <v>38.128209999999996</v>
      </c>
      <c r="G34" s="27">
        <v>705.57278000000008</v>
      </c>
      <c r="H34" s="27">
        <v>138.51141000000001</v>
      </c>
      <c r="I34" s="27">
        <v>0</v>
      </c>
    </row>
    <row r="35" spans="1:9" ht="13.5" customHeight="1" x14ac:dyDescent="0.45">
      <c r="A35" s="25" t="s">
        <v>59</v>
      </c>
      <c r="B35" s="33" t="s">
        <v>56</v>
      </c>
      <c r="C35" s="27">
        <v>2844973.13289</v>
      </c>
      <c r="D35" s="27">
        <v>105.08588</v>
      </c>
      <c r="E35" s="27">
        <v>3.6937389244604555E-3</v>
      </c>
      <c r="F35" s="27">
        <v>0</v>
      </c>
      <c r="G35" s="27">
        <v>0</v>
      </c>
      <c r="H35" s="27">
        <v>105.08588</v>
      </c>
      <c r="I35" s="27">
        <v>0</v>
      </c>
    </row>
    <row r="36" spans="1:9" ht="13.5" customHeight="1" x14ac:dyDescent="0.45">
      <c r="A36" s="25" t="s">
        <v>61</v>
      </c>
      <c r="B36" s="33" t="s">
        <v>60</v>
      </c>
      <c r="C36" s="27">
        <v>8309.3925299999992</v>
      </c>
      <c r="D36" s="27">
        <v>71.996420000000001</v>
      </c>
      <c r="E36" s="27">
        <v>0.86644625031331879</v>
      </c>
      <c r="F36" s="27">
        <v>17.932470000000002</v>
      </c>
      <c r="G36" s="27">
        <v>54.063949999999998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3" t="s">
        <v>87</v>
      </c>
      <c r="C37" s="27">
        <v>289928.79555000004</v>
      </c>
      <c r="D37" s="27">
        <v>20.582009999999997</v>
      </c>
      <c r="E37" s="27">
        <v>7.098987860435029E-3</v>
      </c>
      <c r="F37" s="27">
        <v>0</v>
      </c>
      <c r="G37" s="27">
        <v>0</v>
      </c>
      <c r="H37" s="27">
        <v>20.582009999999997</v>
      </c>
      <c r="I37" s="27">
        <v>0</v>
      </c>
    </row>
    <row r="38" spans="1:9" ht="13.5" customHeight="1" x14ac:dyDescent="0.45">
      <c r="A38" s="25" t="s">
        <v>65</v>
      </c>
      <c r="B38" s="33" t="s">
        <v>81</v>
      </c>
      <c r="C38" s="27">
        <v>65047.467880000004</v>
      </c>
      <c r="D38" s="27">
        <v>5.8169499999999994</v>
      </c>
      <c r="E38" s="27">
        <v>8.9426232712565348E-3</v>
      </c>
      <c r="F38" s="27">
        <v>0</v>
      </c>
      <c r="G38" s="27">
        <v>0</v>
      </c>
      <c r="H38" s="27">
        <v>0</v>
      </c>
      <c r="I38" s="27">
        <v>5.8169499999999994</v>
      </c>
    </row>
    <row r="39" spans="1:9" ht="13.5" customHeight="1" x14ac:dyDescent="0.45">
      <c r="A39" s="25" t="s">
        <v>67</v>
      </c>
      <c r="B39" s="33" t="s">
        <v>70</v>
      </c>
      <c r="C39" s="27">
        <v>121862.26452</v>
      </c>
      <c r="D39" s="27">
        <v>3.2191199999999998</v>
      </c>
      <c r="E39" s="27">
        <v>2.6416052686036202E-3</v>
      </c>
      <c r="F39" s="27">
        <v>0</v>
      </c>
      <c r="G39" s="27">
        <v>3.2191199999999998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3" t="s">
        <v>75</v>
      </c>
      <c r="C40" s="27">
        <v>477497.99916000001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3" t="s">
        <v>66</v>
      </c>
      <c r="C41" s="27">
        <v>235892.63866999999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3" t="s">
        <v>77</v>
      </c>
      <c r="C42" s="27">
        <v>175302.66444999998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3" t="s">
        <v>79</v>
      </c>
      <c r="C43" s="27">
        <v>172721.24969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3" t="s">
        <v>83</v>
      </c>
      <c r="C44" s="27">
        <v>26567.735210000003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3" t="s">
        <v>122</v>
      </c>
      <c r="C45" s="27">
        <v>336427.90156999999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3" t="s">
        <v>72</v>
      </c>
      <c r="C46" s="27">
        <v>17121.97221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3" t="s">
        <v>89</v>
      </c>
      <c r="C47" s="27">
        <v>500093.12780000002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3" t="s">
        <v>50</v>
      </c>
      <c r="C48" s="27">
        <v>475.10708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3" t="s">
        <v>91</v>
      </c>
      <c r="C49" s="27">
        <v>75529.289720000001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3" t="s">
        <v>93</v>
      </c>
      <c r="C50" s="27">
        <v>7157.0410900000006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3" t="s">
        <v>95</v>
      </c>
      <c r="C51" s="27">
        <v>135847.69783000002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3" t="s">
        <v>97</v>
      </c>
      <c r="C52" s="27">
        <v>4699.6908200000007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3" t="s">
        <v>101</v>
      </c>
      <c r="C53" s="27">
        <v>70779.129579999993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2" t="s">
        <v>128</v>
      </c>
      <c r="C54" s="31">
        <v>54115703.306999996</v>
      </c>
      <c r="D54" s="31">
        <v>1869795.4140999999</v>
      </c>
      <c r="E54" s="31">
        <v>3.4551808437055596</v>
      </c>
      <c r="F54" s="31">
        <v>470877.79311999999</v>
      </c>
      <c r="G54" s="31">
        <v>1305332.8344000001</v>
      </c>
      <c r="H54" s="31">
        <v>88789.53826999999</v>
      </c>
      <c r="I54" s="31">
        <v>4795.2483100000018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V59"/>
  <sheetViews>
    <sheetView workbookViewId="0">
      <selection activeCell="B14" sqref="B14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179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3" t="s">
        <v>9</v>
      </c>
      <c r="C9" s="27">
        <v>4275641.38961</v>
      </c>
      <c r="D9" s="27">
        <v>591738.76276999991</v>
      </c>
      <c r="E9" s="27">
        <v>13.839765987109013</v>
      </c>
      <c r="F9" s="27">
        <v>117440.39674</v>
      </c>
      <c r="G9" s="27">
        <v>474228.95522</v>
      </c>
      <c r="H9" s="27">
        <v>35.554850000000002</v>
      </c>
      <c r="I9" s="27">
        <v>33.855959999999996</v>
      </c>
    </row>
    <row r="10" spans="1:9" ht="13.5" customHeight="1" x14ac:dyDescent="0.45">
      <c r="A10" s="25" t="s">
        <v>10</v>
      </c>
      <c r="B10" s="33" t="s">
        <v>11</v>
      </c>
      <c r="C10" s="27">
        <v>4783460.3328799997</v>
      </c>
      <c r="D10" s="27">
        <v>299659.09147999994</v>
      </c>
      <c r="E10" s="27">
        <v>6.2644836713756717</v>
      </c>
      <c r="F10" s="27">
        <v>75671.537699999986</v>
      </c>
      <c r="G10" s="27">
        <v>216887.39611999999</v>
      </c>
      <c r="H10" s="27">
        <v>5665.6416399999998</v>
      </c>
      <c r="I10" s="27">
        <v>1434.51602</v>
      </c>
    </row>
    <row r="11" spans="1:9" ht="13.5" customHeight="1" x14ac:dyDescent="0.45">
      <c r="A11" s="25" t="s">
        <v>12</v>
      </c>
      <c r="B11" s="33" t="s">
        <v>13</v>
      </c>
      <c r="C11" s="27">
        <v>2984723.3662199997</v>
      </c>
      <c r="D11" s="27">
        <v>232944.63157999999</v>
      </c>
      <c r="E11" s="27">
        <v>7.8045635389993446</v>
      </c>
      <c r="F11" s="27">
        <v>38274.8344</v>
      </c>
      <c r="G11" s="27">
        <v>180787.35214999999</v>
      </c>
      <c r="H11" s="27">
        <v>13848.70334</v>
      </c>
      <c r="I11" s="27">
        <v>33.741690000000006</v>
      </c>
    </row>
    <row r="12" spans="1:9" ht="13.5" customHeight="1" x14ac:dyDescent="0.45">
      <c r="A12" s="25" t="s">
        <v>14</v>
      </c>
      <c r="B12" s="33" t="s">
        <v>15</v>
      </c>
      <c r="C12" s="27">
        <v>1356842.49306</v>
      </c>
      <c r="D12" s="27">
        <v>177101.01587999999</v>
      </c>
      <c r="E12" s="27">
        <v>13.052437315741447</v>
      </c>
      <c r="F12" s="27">
        <v>60324.060229999995</v>
      </c>
      <c r="G12" s="27">
        <v>116578.09146</v>
      </c>
      <c r="H12" s="27">
        <v>0</v>
      </c>
      <c r="I12" s="27">
        <v>198.86419000000001</v>
      </c>
    </row>
    <row r="13" spans="1:9" ht="13.5" customHeight="1" x14ac:dyDescent="0.45">
      <c r="A13" s="25" t="s">
        <v>16</v>
      </c>
      <c r="B13" s="33" t="s">
        <v>17</v>
      </c>
      <c r="C13" s="27">
        <v>7009279.4123900002</v>
      </c>
      <c r="D13" s="27">
        <v>174099.03704000002</v>
      </c>
      <c r="E13" s="27">
        <v>2.4838364516080307</v>
      </c>
      <c r="F13" s="27">
        <v>61260.567479999998</v>
      </c>
      <c r="G13" s="27">
        <v>104210.61076000001</v>
      </c>
      <c r="H13" s="27">
        <v>8568.0825400000012</v>
      </c>
      <c r="I13" s="27">
        <v>59.776260000000001</v>
      </c>
    </row>
    <row r="14" spans="1:9" ht="13.5" customHeight="1" x14ac:dyDescent="0.45">
      <c r="A14" s="25" t="s">
        <v>18</v>
      </c>
      <c r="B14" s="33" t="s">
        <v>180</v>
      </c>
      <c r="C14" s="27">
        <v>2219813.6521100001</v>
      </c>
      <c r="D14" s="27">
        <v>72101.86808</v>
      </c>
      <c r="E14" s="27">
        <v>3.2481045429856232</v>
      </c>
      <c r="F14" s="27">
        <v>10529.536169999999</v>
      </c>
      <c r="G14" s="27">
        <v>61572.331910000001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3" t="s">
        <v>105</v>
      </c>
      <c r="C15" s="27">
        <v>274983.20837000001</v>
      </c>
      <c r="D15" s="27">
        <v>46362.523369999995</v>
      </c>
      <c r="E15" s="27">
        <v>16.860128894713277</v>
      </c>
      <c r="F15" s="27">
        <v>13766.234259999999</v>
      </c>
      <c r="G15" s="27">
        <v>30896.289109999998</v>
      </c>
      <c r="H15" s="27">
        <v>700</v>
      </c>
      <c r="I15" s="27">
        <v>1000</v>
      </c>
    </row>
    <row r="16" spans="1:9" ht="13.5" customHeight="1" x14ac:dyDescent="0.45">
      <c r="A16" s="25" t="s">
        <v>22</v>
      </c>
      <c r="B16" s="33" t="s">
        <v>25</v>
      </c>
      <c r="C16" s="27">
        <v>399187.56426999997</v>
      </c>
      <c r="D16" s="27">
        <v>37213.359189999996</v>
      </c>
      <c r="E16" s="27">
        <v>9.3222741690494804</v>
      </c>
      <c r="F16" s="27">
        <v>1336.9010700000001</v>
      </c>
      <c r="G16" s="27">
        <v>17989.695119999997</v>
      </c>
      <c r="H16" s="27">
        <v>17786.762999999999</v>
      </c>
      <c r="I16" s="27">
        <v>100</v>
      </c>
    </row>
    <row r="17" spans="1:9" ht="13.5" customHeight="1" x14ac:dyDescent="0.45">
      <c r="A17" s="25" t="s">
        <v>24</v>
      </c>
      <c r="B17" s="33" t="s">
        <v>23</v>
      </c>
      <c r="C17" s="27">
        <v>10544457.001879999</v>
      </c>
      <c r="D17" s="27">
        <v>35892.783599999995</v>
      </c>
      <c r="E17" s="27">
        <v>0.34039480263043015</v>
      </c>
      <c r="F17" s="27">
        <v>8376.1190000000006</v>
      </c>
      <c r="G17" s="27">
        <v>26532.930499999995</v>
      </c>
      <c r="H17" s="27">
        <v>57.563420000000001</v>
      </c>
      <c r="I17" s="27">
        <v>926.17068000000006</v>
      </c>
    </row>
    <row r="18" spans="1:9" ht="13.5" customHeight="1" x14ac:dyDescent="0.45">
      <c r="A18" s="25" t="s">
        <v>26</v>
      </c>
      <c r="B18" s="33" t="s">
        <v>21</v>
      </c>
      <c r="C18" s="27">
        <v>3740312.15827</v>
      </c>
      <c r="D18" s="27">
        <v>33555.762999999999</v>
      </c>
      <c r="E18" s="27">
        <v>0.89713803501150791</v>
      </c>
      <c r="F18" s="27">
        <v>13991.698309999998</v>
      </c>
      <c r="G18" s="27">
        <v>16354.13198</v>
      </c>
      <c r="H18" s="27">
        <v>3209.93271</v>
      </c>
      <c r="I18" s="27">
        <v>0</v>
      </c>
    </row>
    <row r="19" spans="1:9" ht="13.5" customHeight="1" x14ac:dyDescent="0.45">
      <c r="A19" s="25" t="s">
        <v>27</v>
      </c>
      <c r="B19" s="33" t="s">
        <v>28</v>
      </c>
      <c r="C19" s="27">
        <v>905528.37492999993</v>
      </c>
      <c r="D19" s="27">
        <v>28753.735660000002</v>
      </c>
      <c r="E19" s="27">
        <v>3.1753544622191163</v>
      </c>
      <c r="F19" s="27">
        <v>3475.44497</v>
      </c>
      <c r="G19" s="27">
        <v>16936.313890000001</v>
      </c>
      <c r="H19" s="27">
        <v>8341.9768000000004</v>
      </c>
      <c r="I19" s="27">
        <v>0</v>
      </c>
    </row>
    <row r="20" spans="1:9" ht="13.5" customHeight="1" x14ac:dyDescent="0.45">
      <c r="A20" s="25" t="s">
        <v>29</v>
      </c>
      <c r="B20" s="33" t="s">
        <v>30</v>
      </c>
      <c r="C20" s="27">
        <v>347608.61667000002</v>
      </c>
      <c r="D20" s="27">
        <v>28218.48143</v>
      </c>
      <c r="E20" s="27">
        <v>8.1178889350688994</v>
      </c>
      <c r="F20" s="27">
        <v>8895.9707099999996</v>
      </c>
      <c r="G20" s="27">
        <v>5000</v>
      </c>
      <c r="H20" s="27">
        <v>14322.510719999998</v>
      </c>
      <c r="I20" s="27">
        <v>0</v>
      </c>
    </row>
    <row r="21" spans="1:9" ht="13.5" customHeight="1" x14ac:dyDescent="0.45">
      <c r="A21" s="25" t="s">
        <v>31</v>
      </c>
      <c r="B21" s="33" t="s">
        <v>32</v>
      </c>
      <c r="C21" s="27">
        <v>682589.36832000001</v>
      </c>
      <c r="D21" s="27">
        <v>23366.989000000001</v>
      </c>
      <c r="E21" s="27">
        <v>3.4232863980157222</v>
      </c>
      <c r="F21" s="27">
        <v>11658.074929999999</v>
      </c>
      <c r="G21" s="27">
        <v>10808.914070000001</v>
      </c>
      <c r="H21" s="27">
        <v>0</v>
      </c>
      <c r="I21" s="27">
        <v>900</v>
      </c>
    </row>
    <row r="22" spans="1:9" ht="13.5" customHeight="1" x14ac:dyDescent="0.45">
      <c r="A22" s="25" t="s">
        <v>33</v>
      </c>
      <c r="B22" s="33" t="s">
        <v>34</v>
      </c>
      <c r="C22" s="27">
        <v>476769.97617000004</v>
      </c>
      <c r="D22" s="27">
        <v>15051.46675</v>
      </c>
      <c r="E22" s="27">
        <v>3.1569661476823274</v>
      </c>
      <c r="F22" s="27">
        <v>13651.46675</v>
      </c>
      <c r="G22" s="27">
        <v>1400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3" t="s">
        <v>52</v>
      </c>
      <c r="C23" s="27">
        <v>384770.64162999997</v>
      </c>
      <c r="D23" s="27">
        <v>12442.857480000001</v>
      </c>
      <c r="E23" s="27">
        <v>3.2338375472953054</v>
      </c>
      <c r="F23" s="27">
        <v>12442.857480000001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33" t="s">
        <v>40</v>
      </c>
      <c r="C24" s="27">
        <v>1400500.6463900001</v>
      </c>
      <c r="D24" s="27">
        <v>8190.2246099999993</v>
      </c>
      <c r="E24" s="27">
        <v>0.58480691394977413</v>
      </c>
      <c r="F24" s="27">
        <v>0</v>
      </c>
      <c r="G24" s="27">
        <v>1406</v>
      </c>
      <c r="H24" s="27">
        <v>6784.2246099999993</v>
      </c>
      <c r="I24" s="27">
        <v>0</v>
      </c>
    </row>
    <row r="25" spans="1:9" ht="13.5" customHeight="1" x14ac:dyDescent="0.45">
      <c r="A25" s="25" t="s">
        <v>39</v>
      </c>
      <c r="B25" s="33" t="s">
        <v>38</v>
      </c>
      <c r="C25" s="27">
        <v>1194952.9133599999</v>
      </c>
      <c r="D25" s="27">
        <v>7990.6012200000014</v>
      </c>
      <c r="E25" s="27">
        <v>0.66869590681458901</v>
      </c>
      <c r="F25" s="27">
        <v>867.70719999999994</v>
      </c>
      <c r="G25" s="27">
        <v>7122.8940200000015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3" t="s">
        <v>58</v>
      </c>
      <c r="C26" s="27">
        <v>748650.47169000003</v>
      </c>
      <c r="D26" s="27">
        <v>7648.9135300000007</v>
      </c>
      <c r="E26" s="27">
        <v>1.0216935431474956</v>
      </c>
      <c r="F26" s="27">
        <v>0</v>
      </c>
      <c r="G26" s="27">
        <v>7647.6477000000004</v>
      </c>
      <c r="H26" s="27">
        <v>0</v>
      </c>
      <c r="I26" s="27">
        <v>1.26583</v>
      </c>
    </row>
    <row r="27" spans="1:9" ht="13.5" customHeight="1" x14ac:dyDescent="0.45">
      <c r="A27" s="25" t="s">
        <v>43</v>
      </c>
      <c r="B27" s="33" t="s">
        <v>36</v>
      </c>
      <c r="C27" s="27">
        <v>493781.92962999997</v>
      </c>
      <c r="D27" s="27">
        <v>7110.7809300000008</v>
      </c>
      <c r="E27" s="27">
        <v>1.4400650374808657</v>
      </c>
      <c r="F27" s="27">
        <v>7110.7516400000004</v>
      </c>
      <c r="G27" s="27">
        <v>2.929E-2</v>
      </c>
      <c r="H27" s="27">
        <v>0</v>
      </c>
      <c r="I27" s="27">
        <v>0</v>
      </c>
    </row>
    <row r="28" spans="1:9" ht="13.5" customHeight="1" x14ac:dyDescent="0.45">
      <c r="A28" s="25" t="s">
        <v>45</v>
      </c>
      <c r="B28" s="33" t="s">
        <v>42</v>
      </c>
      <c r="C28" s="27">
        <v>189678.60418999998</v>
      </c>
      <c r="D28" s="27">
        <v>6166.0844400000005</v>
      </c>
      <c r="E28" s="27">
        <v>3.2508065241894486</v>
      </c>
      <c r="F28" s="27">
        <v>3943.0383400000001</v>
      </c>
      <c r="G28" s="27">
        <v>1950.71416</v>
      </c>
      <c r="H28" s="27">
        <v>272.33193999999997</v>
      </c>
      <c r="I28" s="27">
        <v>0</v>
      </c>
    </row>
    <row r="29" spans="1:9" ht="13.5" customHeight="1" x14ac:dyDescent="0.45">
      <c r="A29" s="25" t="s">
        <v>47</v>
      </c>
      <c r="B29" s="33" t="s">
        <v>46</v>
      </c>
      <c r="C29" s="27">
        <v>318332.20551999996</v>
      </c>
      <c r="D29" s="27">
        <v>3600</v>
      </c>
      <c r="E29" s="27">
        <v>1.1308940589656491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33" t="s">
        <v>44</v>
      </c>
      <c r="C30" s="27">
        <v>70266.809659999999</v>
      </c>
      <c r="D30" s="27">
        <v>3587.9887600000002</v>
      </c>
      <c r="E30" s="27">
        <v>5.1062354721399767</v>
      </c>
      <c r="F30" s="27">
        <v>394.27006</v>
      </c>
      <c r="G30" s="27">
        <v>3193.7187000000004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3" t="s">
        <v>85</v>
      </c>
      <c r="C31" s="27">
        <v>87196.976129999995</v>
      </c>
      <c r="D31" s="27">
        <v>2505</v>
      </c>
      <c r="E31" s="27">
        <v>2.8728060434863618</v>
      </c>
      <c r="F31" s="27">
        <v>0</v>
      </c>
      <c r="G31" s="27">
        <v>0</v>
      </c>
      <c r="H31" s="27">
        <v>2505</v>
      </c>
      <c r="I31" s="27">
        <v>0</v>
      </c>
    </row>
    <row r="32" spans="1:9" ht="13.5" customHeight="1" x14ac:dyDescent="0.45">
      <c r="A32" s="25" t="s">
        <v>53</v>
      </c>
      <c r="B32" s="33" t="s">
        <v>68</v>
      </c>
      <c r="C32" s="27">
        <v>532158.58363000001</v>
      </c>
      <c r="D32" s="27">
        <v>2003.5843200000002</v>
      </c>
      <c r="E32" s="27">
        <v>0.37650136287063163</v>
      </c>
      <c r="F32" s="27">
        <v>0</v>
      </c>
      <c r="G32" s="27">
        <v>2003.5522100000001</v>
      </c>
      <c r="H32" s="27">
        <v>3.211E-2</v>
      </c>
      <c r="I32" s="27">
        <v>0</v>
      </c>
    </row>
    <row r="33" spans="1:9" ht="13.5" customHeight="1" x14ac:dyDescent="0.45">
      <c r="A33" s="25" t="s">
        <v>55</v>
      </c>
      <c r="B33" s="33" t="s">
        <v>108</v>
      </c>
      <c r="C33" s="27">
        <v>91363.685329999993</v>
      </c>
      <c r="D33" s="27">
        <v>1149.36518</v>
      </c>
      <c r="E33" s="27">
        <v>1.2580109655697052</v>
      </c>
      <c r="F33" s="27">
        <v>1149.36518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33" t="s">
        <v>62</v>
      </c>
      <c r="C34" s="27">
        <v>3153238.3342399998</v>
      </c>
      <c r="D34" s="27">
        <v>867.71491000000003</v>
      </c>
      <c r="E34" s="27">
        <v>2.7518215181445795E-2</v>
      </c>
      <c r="F34" s="27">
        <v>37.385199999999998</v>
      </c>
      <c r="G34" s="27">
        <v>693.08597999999995</v>
      </c>
      <c r="H34" s="27">
        <v>137.24373</v>
      </c>
      <c r="I34" s="27">
        <v>0</v>
      </c>
    </row>
    <row r="35" spans="1:9" ht="13.5" customHeight="1" x14ac:dyDescent="0.45">
      <c r="A35" s="25" t="s">
        <v>59</v>
      </c>
      <c r="B35" s="33" t="s">
        <v>56</v>
      </c>
      <c r="C35" s="27">
        <v>2856976.8358</v>
      </c>
      <c r="D35" s="27">
        <v>105.08588</v>
      </c>
      <c r="E35" s="27">
        <v>3.6782195320311109E-3</v>
      </c>
      <c r="F35" s="27">
        <v>0</v>
      </c>
      <c r="G35" s="27">
        <v>0</v>
      </c>
      <c r="H35" s="27">
        <v>105.08588</v>
      </c>
      <c r="I35" s="27">
        <v>0</v>
      </c>
    </row>
    <row r="36" spans="1:9" ht="13.5" customHeight="1" x14ac:dyDescent="0.45">
      <c r="A36" s="25" t="s">
        <v>61</v>
      </c>
      <c r="B36" s="33" t="s">
        <v>60</v>
      </c>
      <c r="C36" s="27">
        <v>7098.3394000000008</v>
      </c>
      <c r="D36" s="27">
        <v>70.09581</v>
      </c>
      <c r="E36" s="27">
        <v>0.9874958923491316</v>
      </c>
      <c r="F36" s="27">
        <v>16.880569999999999</v>
      </c>
      <c r="G36" s="27">
        <v>53.215240000000001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3" t="s">
        <v>87</v>
      </c>
      <c r="C37" s="27">
        <v>292127.31242000003</v>
      </c>
      <c r="D37" s="27">
        <v>17.340419999999998</v>
      </c>
      <c r="E37" s="27">
        <v>5.9359119338588812E-3</v>
      </c>
      <c r="F37" s="27">
        <v>0</v>
      </c>
      <c r="G37" s="27">
        <v>0</v>
      </c>
      <c r="H37" s="27">
        <v>17.340419999999998</v>
      </c>
      <c r="I37" s="27">
        <v>0</v>
      </c>
    </row>
    <row r="38" spans="1:9" ht="13.5" customHeight="1" x14ac:dyDescent="0.45">
      <c r="A38" s="25" t="s">
        <v>65</v>
      </c>
      <c r="B38" s="33" t="s">
        <v>70</v>
      </c>
      <c r="C38" s="27">
        <v>121158.95212</v>
      </c>
      <c r="D38" s="27">
        <v>1.3675200000000001</v>
      </c>
      <c r="E38" s="27">
        <v>1.1286990982272288E-3</v>
      </c>
      <c r="F38" s="27">
        <v>0</v>
      </c>
      <c r="G38" s="27">
        <v>1.3675200000000001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33" t="s">
        <v>81</v>
      </c>
      <c r="C39" s="27">
        <v>53783.14759</v>
      </c>
      <c r="D39" s="27">
        <v>1.03095</v>
      </c>
      <c r="E39" s="27">
        <v>1.9168643826113414E-3</v>
      </c>
      <c r="F39" s="27">
        <v>0</v>
      </c>
      <c r="G39" s="27">
        <v>0</v>
      </c>
      <c r="H39" s="27">
        <v>0</v>
      </c>
      <c r="I39" s="27">
        <v>1.03095</v>
      </c>
    </row>
    <row r="40" spans="1:9" ht="13.5" customHeight="1" x14ac:dyDescent="0.45">
      <c r="A40" s="25" t="s">
        <v>69</v>
      </c>
      <c r="B40" s="33" t="s">
        <v>75</v>
      </c>
      <c r="C40" s="27">
        <v>475184.69313999999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3" t="s">
        <v>66</v>
      </c>
      <c r="C41" s="27">
        <v>233755.11116999999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3" t="s">
        <v>77</v>
      </c>
      <c r="C42" s="27">
        <v>173930.56055000002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3" t="s">
        <v>79</v>
      </c>
      <c r="C43" s="27">
        <v>171369.45640999998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3" t="s">
        <v>83</v>
      </c>
      <c r="C44" s="27">
        <v>26425.399280000001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3" t="s">
        <v>122</v>
      </c>
      <c r="C45" s="27">
        <v>349569.38020999997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3" t="s">
        <v>72</v>
      </c>
      <c r="C46" s="27">
        <v>18818.794580000002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3" t="s">
        <v>89</v>
      </c>
      <c r="C47" s="27">
        <v>504670.42058999999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3" t="s">
        <v>50</v>
      </c>
      <c r="C48" s="27">
        <v>475.10708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3" t="s">
        <v>91</v>
      </c>
      <c r="C49" s="27">
        <v>79001.199829999998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3" t="s">
        <v>93</v>
      </c>
      <c r="C50" s="27">
        <v>6908.9245099999998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3" t="s">
        <v>95</v>
      </c>
      <c r="C51" s="27">
        <v>132481.49801000001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3" t="s">
        <v>97</v>
      </c>
      <c r="C52" s="27">
        <v>4704.3708100000013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3" t="s">
        <v>101</v>
      </c>
      <c r="C53" s="27">
        <v>70363.897700000001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4" t="s">
        <v>181</v>
      </c>
      <c r="C54" s="31">
        <v>54244892.117749996</v>
      </c>
      <c r="D54" s="31">
        <v>1859517.5447899997</v>
      </c>
      <c r="E54" s="31">
        <v>3.4280048723362269</v>
      </c>
      <c r="F54" s="31">
        <v>464615.09839</v>
      </c>
      <c r="G54" s="31">
        <v>1304255.2371099999</v>
      </c>
      <c r="H54" s="31">
        <v>85957.987709999987</v>
      </c>
      <c r="I54" s="31">
        <v>4689.2215800000004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V59"/>
  <sheetViews>
    <sheetView workbookViewId="0">
      <selection activeCell="F22" sqref="F2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3" t="s">
        <v>9</v>
      </c>
      <c r="C9" s="27">
        <v>4431244.78474</v>
      </c>
      <c r="D9" s="27">
        <v>593334.98080999998</v>
      </c>
      <c r="E9" s="27">
        <v>13.389803760182332</v>
      </c>
      <c r="F9" s="27">
        <v>118669.21076</v>
      </c>
      <c r="G9" s="27">
        <v>474598.84593999997</v>
      </c>
      <c r="H9" s="27">
        <v>33.75094</v>
      </c>
      <c r="I9" s="27">
        <v>33.173169999999999</v>
      </c>
    </row>
    <row r="10" spans="1:9" ht="13.5" customHeight="1" x14ac:dyDescent="0.45">
      <c r="A10" s="25" t="s">
        <v>10</v>
      </c>
      <c r="B10" s="33" t="s">
        <v>11</v>
      </c>
      <c r="C10" s="27">
        <v>4789736.8691400001</v>
      </c>
      <c r="D10" s="27">
        <v>299120.19878999999</v>
      </c>
      <c r="E10" s="27">
        <v>6.245023619506413</v>
      </c>
      <c r="F10" s="27">
        <v>76007.849109999996</v>
      </c>
      <c r="G10" s="27">
        <v>216028.84836999999</v>
      </c>
      <c r="H10" s="27">
        <v>5654.0416399999995</v>
      </c>
      <c r="I10" s="27">
        <v>1429.45967</v>
      </c>
    </row>
    <row r="11" spans="1:9" ht="13.5" customHeight="1" x14ac:dyDescent="0.45">
      <c r="A11" s="25" t="s">
        <v>12</v>
      </c>
      <c r="B11" s="33" t="s">
        <v>13</v>
      </c>
      <c r="C11" s="27">
        <v>2995786.1751899999</v>
      </c>
      <c r="D11" s="27">
        <v>239266.19029</v>
      </c>
      <c r="E11" s="27">
        <v>7.9867579425899837</v>
      </c>
      <c r="F11" s="27">
        <v>37406.723669999992</v>
      </c>
      <c r="G11" s="27">
        <v>187634.20443000001</v>
      </c>
      <c r="H11" s="27">
        <v>14191.64401</v>
      </c>
      <c r="I11" s="27">
        <v>33.618180000000002</v>
      </c>
    </row>
    <row r="12" spans="1:9" ht="13.5" customHeight="1" x14ac:dyDescent="0.45">
      <c r="A12" s="25" t="s">
        <v>14</v>
      </c>
      <c r="B12" s="33" t="s">
        <v>15</v>
      </c>
      <c r="C12" s="27">
        <v>1359183.9568</v>
      </c>
      <c r="D12" s="27">
        <v>177246.54235</v>
      </c>
      <c r="E12" s="27">
        <v>13.040658805839724</v>
      </c>
      <c r="F12" s="27">
        <v>59572.219140000001</v>
      </c>
      <c r="G12" s="27">
        <v>117475.45901999999</v>
      </c>
      <c r="H12" s="27">
        <v>0</v>
      </c>
      <c r="I12" s="27">
        <v>198.86419000000001</v>
      </c>
    </row>
    <row r="13" spans="1:9" ht="13.5" customHeight="1" x14ac:dyDescent="0.45">
      <c r="A13" s="25" t="s">
        <v>16</v>
      </c>
      <c r="B13" s="33" t="s">
        <v>17</v>
      </c>
      <c r="C13" s="27">
        <v>7060948.0060400004</v>
      </c>
      <c r="D13" s="27">
        <v>173490.35799000002</v>
      </c>
      <c r="E13" s="27">
        <v>2.4570405821087307</v>
      </c>
      <c r="F13" s="27">
        <v>58233.743689999996</v>
      </c>
      <c r="G13" s="27">
        <v>103742.74868</v>
      </c>
      <c r="H13" s="27">
        <v>11453.786970000001</v>
      </c>
      <c r="I13" s="27">
        <v>60.078650000000003</v>
      </c>
    </row>
    <row r="14" spans="1:9" ht="13.5" customHeight="1" x14ac:dyDescent="0.45">
      <c r="A14" s="25" t="s">
        <v>18</v>
      </c>
      <c r="B14" s="33" t="s">
        <v>180</v>
      </c>
      <c r="C14" s="27">
        <v>2242685.9374699998</v>
      </c>
      <c r="D14" s="27">
        <v>70824.202749999997</v>
      </c>
      <c r="E14" s="27">
        <v>3.1580080637549099</v>
      </c>
      <c r="F14" s="27">
        <v>10504.95362</v>
      </c>
      <c r="G14" s="27">
        <v>60319.249129999997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3" t="s">
        <v>105</v>
      </c>
      <c r="C15" s="27">
        <v>277819.62624000001</v>
      </c>
      <c r="D15" s="27">
        <v>46259.820820000001</v>
      </c>
      <c r="E15" s="27">
        <v>16.651026943660753</v>
      </c>
      <c r="F15" s="27">
        <v>14231.445300000001</v>
      </c>
      <c r="G15" s="27">
        <v>30331.224130000002</v>
      </c>
      <c r="H15" s="27">
        <v>697.15138999999999</v>
      </c>
      <c r="I15" s="27">
        <v>1000</v>
      </c>
    </row>
    <row r="16" spans="1:9" ht="13.5" customHeight="1" x14ac:dyDescent="0.45">
      <c r="A16" s="25" t="s">
        <v>22</v>
      </c>
      <c r="B16" s="33" t="s">
        <v>23</v>
      </c>
      <c r="C16" s="27">
        <v>10566838.524629999</v>
      </c>
      <c r="D16" s="27">
        <v>36274.47868</v>
      </c>
      <c r="E16" s="27">
        <v>0.34328601308185658</v>
      </c>
      <c r="F16" s="27">
        <v>8481.1784700000007</v>
      </c>
      <c r="G16" s="27">
        <v>26074.638310000002</v>
      </c>
      <c r="H16" s="27">
        <v>834.85937000000001</v>
      </c>
      <c r="I16" s="27">
        <v>883.80253000000005</v>
      </c>
    </row>
    <row r="17" spans="1:9" ht="13.5" customHeight="1" x14ac:dyDescent="0.45">
      <c r="A17" s="25" t="s">
        <v>24</v>
      </c>
      <c r="B17" s="33" t="s">
        <v>25</v>
      </c>
      <c r="C17" s="27">
        <v>386165.50264999998</v>
      </c>
      <c r="D17" s="27">
        <v>36109.921879999994</v>
      </c>
      <c r="E17" s="27">
        <v>9.3508927214371393</v>
      </c>
      <c r="F17" s="27">
        <v>1836.6629699999999</v>
      </c>
      <c r="G17" s="27">
        <v>17490.330469999997</v>
      </c>
      <c r="H17" s="27">
        <v>16682.92844</v>
      </c>
      <c r="I17" s="27">
        <v>100</v>
      </c>
    </row>
    <row r="18" spans="1:9" ht="13.5" customHeight="1" x14ac:dyDescent="0.45">
      <c r="A18" s="25" t="s">
        <v>26</v>
      </c>
      <c r="B18" s="33" t="s">
        <v>21</v>
      </c>
      <c r="C18" s="27">
        <v>3744071.8060599999</v>
      </c>
      <c r="D18" s="27">
        <v>34703.172180000001</v>
      </c>
      <c r="E18" s="27">
        <v>0.92688318968217664</v>
      </c>
      <c r="F18" s="27">
        <v>15590.140730000001</v>
      </c>
      <c r="G18" s="27">
        <v>15911.225130000001</v>
      </c>
      <c r="H18" s="27">
        <v>3201.8063199999997</v>
      </c>
      <c r="I18" s="27">
        <v>0</v>
      </c>
    </row>
    <row r="19" spans="1:9" ht="13.5" customHeight="1" x14ac:dyDescent="0.45">
      <c r="A19" s="25" t="s">
        <v>27</v>
      </c>
      <c r="B19" s="33" t="s">
        <v>28</v>
      </c>
      <c r="C19" s="27">
        <v>917969.31830999989</v>
      </c>
      <c r="D19" s="27">
        <v>29878.661529999998</v>
      </c>
      <c r="E19" s="27">
        <v>3.2548649430906051</v>
      </c>
      <c r="F19" s="27">
        <v>3489.5447100000001</v>
      </c>
      <c r="G19" s="27">
        <v>17053.123359999998</v>
      </c>
      <c r="H19" s="27">
        <v>9335.9934599999997</v>
      </c>
      <c r="I19" s="27">
        <v>0</v>
      </c>
    </row>
    <row r="20" spans="1:9" ht="13.5" customHeight="1" x14ac:dyDescent="0.45">
      <c r="A20" s="25" t="s">
        <v>29</v>
      </c>
      <c r="B20" s="33" t="s">
        <v>30</v>
      </c>
      <c r="C20" s="27">
        <v>346116.72706999996</v>
      </c>
      <c r="D20" s="27">
        <v>25552.192690000003</v>
      </c>
      <c r="E20" s="27">
        <v>7.3825362057212072</v>
      </c>
      <c r="F20" s="27">
        <v>8476.35</v>
      </c>
      <c r="G20" s="27">
        <v>3000</v>
      </c>
      <c r="H20" s="27">
        <v>14075.842690000001</v>
      </c>
      <c r="I20" s="27">
        <v>0</v>
      </c>
    </row>
    <row r="21" spans="1:9" ht="13.5" customHeight="1" x14ac:dyDescent="0.45">
      <c r="A21" s="25" t="s">
        <v>31</v>
      </c>
      <c r="B21" s="33" t="s">
        <v>32</v>
      </c>
      <c r="C21" s="27">
        <v>677054.52185999998</v>
      </c>
      <c r="D21" s="27">
        <v>22934.890370000001</v>
      </c>
      <c r="E21" s="27">
        <v>3.3874510293489237</v>
      </c>
      <c r="F21" s="27">
        <v>11662.497379999999</v>
      </c>
      <c r="G21" s="27">
        <v>10572.39299</v>
      </c>
      <c r="H21" s="27">
        <v>0</v>
      </c>
      <c r="I21" s="27">
        <v>700</v>
      </c>
    </row>
    <row r="22" spans="1:9" ht="13.5" customHeight="1" x14ac:dyDescent="0.45">
      <c r="A22" s="25" t="s">
        <v>33</v>
      </c>
      <c r="B22" s="33" t="s">
        <v>34</v>
      </c>
      <c r="C22" s="27">
        <v>486703.44769999996</v>
      </c>
      <c r="D22" s="27">
        <v>14845.309059999998</v>
      </c>
      <c r="E22" s="27">
        <v>3.0501754467025117</v>
      </c>
      <c r="F22" s="27">
        <v>14345.309059999998</v>
      </c>
      <c r="G22" s="27">
        <v>500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3" t="s">
        <v>52</v>
      </c>
      <c r="C23" s="27">
        <v>397329.81027999998</v>
      </c>
      <c r="D23" s="27">
        <v>12443.03341</v>
      </c>
      <c r="E23" s="27">
        <v>3.1316636929988575</v>
      </c>
      <c r="F23" s="27">
        <v>12443.03341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33" t="s">
        <v>40</v>
      </c>
      <c r="C24" s="27">
        <v>1387998.40781</v>
      </c>
      <c r="D24" s="27">
        <v>8161.00119</v>
      </c>
      <c r="E24" s="27">
        <v>0.58796905991243331</v>
      </c>
      <c r="F24" s="27">
        <v>1.1899999999999999E-3</v>
      </c>
      <c r="G24" s="27">
        <v>1396</v>
      </c>
      <c r="H24" s="27">
        <v>6765</v>
      </c>
      <c r="I24" s="27">
        <v>0</v>
      </c>
    </row>
    <row r="25" spans="1:9" ht="13.5" customHeight="1" x14ac:dyDescent="0.45">
      <c r="A25" s="25" t="s">
        <v>39</v>
      </c>
      <c r="B25" s="33" t="s">
        <v>38</v>
      </c>
      <c r="C25" s="27">
        <v>1206978.24728</v>
      </c>
      <c r="D25" s="27">
        <v>7938.4189900000001</v>
      </c>
      <c r="E25" s="27">
        <v>0.65771019551427023</v>
      </c>
      <c r="F25" s="27">
        <v>839.1818199999999</v>
      </c>
      <c r="G25" s="27">
        <v>7099.2371700000003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3" t="s">
        <v>42</v>
      </c>
      <c r="C26" s="27">
        <v>190409.27087000001</v>
      </c>
      <c r="D26" s="27">
        <v>7346.4152699999995</v>
      </c>
      <c r="E26" s="27">
        <v>3.8582235184418563</v>
      </c>
      <c r="F26" s="27">
        <v>4844.3543</v>
      </c>
      <c r="G26" s="27">
        <v>2185.2016600000002</v>
      </c>
      <c r="H26" s="27">
        <v>316.85930999999999</v>
      </c>
      <c r="I26" s="27">
        <v>0</v>
      </c>
    </row>
    <row r="27" spans="1:9" ht="13.5" customHeight="1" x14ac:dyDescent="0.45">
      <c r="A27" s="25" t="s">
        <v>43</v>
      </c>
      <c r="B27" s="33" t="s">
        <v>36</v>
      </c>
      <c r="C27" s="27">
        <v>493283.14041000005</v>
      </c>
      <c r="D27" s="27">
        <v>7104.54331</v>
      </c>
      <c r="E27" s="27">
        <v>1.4402566655926954</v>
      </c>
      <c r="F27" s="27">
        <v>7104.54331</v>
      </c>
      <c r="G27" s="27">
        <v>0</v>
      </c>
      <c r="H27" s="27">
        <v>0</v>
      </c>
      <c r="I27" s="27">
        <v>0</v>
      </c>
    </row>
    <row r="28" spans="1:9" ht="13.5" customHeight="1" x14ac:dyDescent="0.45">
      <c r="A28" s="25" t="s">
        <v>45</v>
      </c>
      <c r="B28" s="33" t="s">
        <v>58</v>
      </c>
      <c r="C28" s="27">
        <v>768180.29162000003</v>
      </c>
      <c r="D28" s="27">
        <v>7000</v>
      </c>
      <c r="E28" s="27">
        <v>0.91124441441186155</v>
      </c>
      <c r="F28" s="27">
        <v>0</v>
      </c>
      <c r="G28" s="27">
        <v>7000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33" t="s">
        <v>46</v>
      </c>
      <c r="C29" s="27">
        <v>302713.13549999997</v>
      </c>
      <c r="D29" s="27">
        <v>3600</v>
      </c>
      <c r="E29" s="27">
        <v>1.1892447263822155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33" t="s">
        <v>44</v>
      </c>
      <c r="C30" s="27">
        <v>69952.462629999995</v>
      </c>
      <c r="D30" s="27">
        <v>3353.09022</v>
      </c>
      <c r="E30" s="27">
        <v>4.7933840981918268</v>
      </c>
      <c r="F30" s="27">
        <v>351.41785999999996</v>
      </c>
      <c r="G30" s="27">
        <v>3001.67236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3" t="s">
        <v>85</v>
      </c>
      <c r="C31" s="27">
        <v>89941.082299999995</v>
      </c>
      <c r="D31" s="27">
        <v>2505</v>
      </c>
      <c r="E31" s="27">
        <v>2.7851566113520074</v>
      </c>
      <c r="F31" s="27">
        <v>0</v>
      </c>
      <c r="G31" s="27">
        <v>0</v>
      </c>
      <c r="H31" s="27">
        <v>2505</v>
      </c>
      <c r="I31" s="27">
        <v>0</v>
      </c>
    </row>
    <row r="32" spans="1:9" ht="13.5" customHeight="1" x14ac:dyDescent="0.45">
      <c r="A32" s="25" t="s">
        <v>53</v>
      </c>
      <c r="B32" s="33" t="s">
        <v>108</v>
      </c>
      <c r="C32" s="27">
        <v>90874.169450000001</v>
      </c>
      <c r="D32" s="27">
        <v>1154.9198700000002</v>
      </c>
      <c r="E32" s="27">
        <v>1.2709000555272751</v>
      </c>
      <c r="F32" s="27">
        <v>1154.9198700000002</v>
      </c>
      <c r="G32" s="27">
        <v>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3" t="s">
        <v>62</v>
      </c>
      <c r="C33" s="27">
        <v>3186944.1297900002</v>
      </c>
      <c r="D33" s="27">
        <v>851.91084999999998</v>
      </c>
      <c r="E33" s="27">
        <v>2.6731276586770148E-2</v>
      </c>
      <c r="F33" s="27">
        <v>36.644100000000002</v>
      </c>
      <c r="G33" s="27">
        <v>680.58864000000005</v>
      </c>
      <c r="H33" s="27">
        <v>134.67810999999998</v>
      </c>
      <c r="I33" s="27">
        <v>0</v>
      </c>
    </row>
    <row r="34" spans="1:9" ht="13.5" customHeight="1" x14ac:dyDescent="0.45">
      <c r="A34" s="25" t="s">
        <v>57</v>
      </c>
      <c r="B34" s="33" t="s">
        <v>56</v>
      </c>
      <c r="C34" s="27">
        <v>2891353.7850799998</v>
      </c>
      <c r="D34" s="27">
        <v>695.49495999999999</v>
      </c>
      <c r="E34" s="27">
        <v>2.405430160739588E-2</v>
      </c>
      <c r="F34" s="27">
        <v>0</v>
      </c>
      <c r="G34" s="27">
        <v>0</v>
      </c>
      <c r="H34" s="27">
        <v>695.49495999999999</v>
      </c>
      <c r="I34" s="27">
        <v>0</v>
      </c>
    </row>
    <row r="35" spans="1:9" ht="13.5" customHeight="1" x14ac:dyDescent="0.45">
      <c r="A35" s="25" t="s">
        <v>59</v>
      </c>
      <c r="B35" s="33" t="s">
        <v>87</v>
      </c>
      <c r="C35" s="27">
        <v>295138.36405000003</v>
      </c>
      <c r="D35" s="27">
        <v>501.44384000000002</v>
      </c>
      <c r="E35" s="27">
        <v>0.16990127380222564</v>
      </c>
      <c r="F35" s="27">
        <v>0</v>
      </c>
      <c r="G35" s="27">
        <v>0</v>
      </c>
      <c r="H35" s="27">
        <v>501.44384000000002</v>
      </c>
      <c r="I35" s="27">
        <v>0</v>
      </c>
    </row>
    <row r="36" spans="1:9" ht="13.5" customHeight="1" x14ac:dyDescent="0.45">
      <c r="A36" s="25" t="s">
        <v>61</v>
      </c>
      <c r="B36" s="33" t="s">
        <v>81</v>
      </c>
      <c r="C36" s="27">
        <v>54813.360909999996</v>
      </c>
      <c r="D36" s="27">
        <v>101.48394</v>
      </c>
      <c r="E36" s="27">
        <v>0.1851445310325526</v>
      </c>
      <c r="F36" s="27">
        <v>99.052000000000007</v>
      </c>
      <c r="G36" s="27">
        <v>0</v>
      </c>
      <c r="H36" s="27">
        <v>0</v>
      </c>
      <c r="I36" s="27">
        <v>2.43194</v>
      </c>
    </row>
    <row r="37" spans="1:9" ht="13.5" customHeight="1" x14ac:dyDescent="0.45">
      <c r="A37" s="25" t="s">
        <v>63</v>
      </c>
      <c r="B37" s="33" t="s">
        <v>60</v>
      </c>
      <c r="C37" s="27">
        <v>6080.79396</v>
      </c>
      <c r="D37" s="27">
        <v>68.522739999999999</v>
      </c>
      <c r="E37" s="27">
        <v>1.1268715968794312</v>
      </c>
      <c r="F37" s="27">
        <v>16.16602</v>
      </c>
      <c r="G37" s="27">
        <v>52.356720000000003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3" t="s">
        <v>68</v>
      </c>
      <c r="C38" s="27">
        <v>526680.73716000002</v>
      </c>
      <c r="D38" s="27">
        <v>34.531670000000005</v>
      </c>
      <c r="E38" s="27">
        <v>6.556471039021434E-3</v>
      </c>
      <c r="F38" s="27">
        <v>4.0189999999999997E-2</v>
      </c>
      <c r="G38" s="27">
        <v>34.434370000000001</v>
      </c>
      <c r="H38" s="27">
        <v>5.7110000000000001E-2</v>
      </c>
      <c r="I38" s="27">
        <v>0</v>
      </c>
    </row>
    <row r="39" spans="1:9" ht="13.5" customHeight="1" x14ac:dyDescent="0.45">
      <c r="A39" s="25" t="s">
        <v>67</v>
      </c>
      <c r="B39" s="33" t="s">
        <v>70</v>
      </c>
      <c r="C39" s="27">
        <v>127319.07428</v>
      </c>
      <c r="D39" s="27">
        <v>6.20547</v>
      </c>
      <c r="E39" s="27">
        <v>4.8739515544646015E-3</v>
      </c>
      <c r="F39" s="27">
        <v>0</v>
      </c>
      <c r="G39" s="27">
        <v>6.20547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3" t="s">
        <v>75</v>
      </c>
      <c r="C40" s="27">
        <v>474558.82192000002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3" t="s">
        <v>66</v>
      </c>
      <c r="C41" s="27">
        <v>222798.86352000001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3" t="s">
        <v>77</v>
      </c>
      <c r="C42" s="27">
        <v>178999.72497000001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3" t="s">
        <v>79</v>
      </c>
      <c r="C43" s="27">
        <v>169824.31362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3" t="s">
        <v>83</v>
      </c>
      <c r="C44" s="27">
        <v>26379.668470000001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3" t="s">
        <v>122</v>
      </c>
      <c r="C45" s="27">
        <v>353613.77551999997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3" t="s">
        <v>72</v>
      </c>
      <c r="C46" s="27">
        <v>18623.56957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3" t="s">
        <v>89</v>
      </c>
      <c r="C47" s="27">
        <v>450008.46656000003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3" t="s">
        <v>50</v>
      </c>
      <c r="C48" s="27">
        <v>473.83294000000001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3" t="s">
        <v>91</v>
      </c>
      <c r="C49" s="27">
        <v>79001.199829999998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3" t="s">
        <v>93</v>
      </c>
      <c r="C50" s="27">
        <v>7778.9553299999998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3" t="s">
        <v>95</v>
      </c>
      <c r="C51" s="27">
        <v>131713.23095999999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3" t="s">
        <v>97</v>
      </c>
      <c r="C52" s="27">
        <v>4533.4814700000006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3" t="s">
        <v>101</v>
      </c>
      <c r="C53" s="27">
        <v>71500.546000000002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4" t="s">
        <v>120</v>
      </c>
      <c r="C54" s="31">
        <v>54558123.917959996</v>
      </c>
      <c r="D54" s="31">
        <v>1862706.9359200001</v>
      </c>
      <c r="E54" s="31">
        <v>3.4141697004115921</v>
      </c>
      <c r="F54" s="31">
        <v>465397.18268000003</v>
      </c>
      <c r="G54" s="31">
        <v>1302187.9863499999</v>
      </c>
      <c r="H54" s="31">
        <v>90680.338560000004</v>
      </c>
      <c r="I54" s="31">
        <v>4441.4283299999997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V59"/>
  <sheetViews>
    <sheetView workbookViewId="0">
      <selection activeCell="C15" sqref="C15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3" t="s">
        <v>9</v>
      </c>
      <c r="C9" s="27">
        <v>4654424.3138900008</v>
      </c>
      <c r="D9" s="27">
        <v>591261.9697700002</v>
      </c>
      <c r="E9" s="27">
        <v>12.703224499870419</v>
      </c>
      <c r="F9" s="27">
        <v>117887.66336000001</v>
      </c>
      <c r="G9" s="27">
        <v>473308.07210000005</v>
      </c>
      <c r="H9" s="27">
        <v>33.75094</v>
      </c>
      <c r="I9" s="27">
        <v>32.483370000000001</v>
      </c>
    </row>
    <row r="10" spans="1:9" ht="13.5" customHeight="1" x14ac:dyDescent="0.45">
      <c r="A10" s="25" t="s">
        <v>10</v>
      </c>
      <c r="B10" s="33" t="s">
        <v>11</v>
      </c>
      <c r="C10" s="27">
        <v>4807602.3529599998</v>
      </c>
      <c r="D10" s="27">
        <v>296870.58438000001</v>
      </c>
      <c r="E10" s="27">
        <v>6.1750236934054934</v>
      </c>
      <c r="F10" s="27">
        <v>75287.742240000007</v>
      </c>
      <c r="G10" s="27">
        <v>214702.24650000001</v>
      </c>
      <c r="H10" s="27">
        <v>5446.1647899999998</v>
      </c>
      <c r="I10" s="27">
        <v>1434.4308500000002</v>
      </c>
    </row>
    <row r="11" spans="1:9" ht="13.5" customHeight="1" x14ac:dyDescent="0.45">
      <c r="A11" s="25" t="s">
        <v>12</v>
      </c>
      <c r="B11" s="33" t="s">
        <v>13</v>
      </c>
      <c r="C11" s="27">
        <v>3001620.67398</v>
      </c>
      <c r="D11" s="27">
        <v>240436.36874999999</v>
      </c>
      <c r="E11" s="27">
        <v>8.0102183075382847</v>
      </c>
      <c r="F11" s="27">
        <v>36991.445500000002</v>
      </c>
      <c r="G11" s="27">
        <v>189577.92019</v>
      </c>
      <c r="H11" s="27">
        <v>13832.6396</v>
      </c>
      <c r="I11" s="27">
        <v>34.363459999999996</v>
      </c>
    </row>
    <row r="12" spans="1:9" ht="13.5" customHeight="1" x14ac:dyDescent="0.45">
      <c r="A12" s="25" t="s">
        <v>14</v>
      </c>
      <c r="B12" s="33" t="s">
        <v>15</v>
      </c>
      <c r="C12" s="27">
        <v>1356476.3894100001</v>
      </c>
      <c r="D12" s="27">
        <v>177375.01328999997</v>
      </c>
      <c r="E12" s="27">
        <v>13.076159281117256</v>
      </c>
      <c r="F12" s="27">
        <v>59922.271829999998</v>
      </c>
      <c r="G12" s="27">
        <v>117253.87727</v>
      </c>
      <c r="H12" s="27">
        <v>0</v>
      </c>
      <c r="I12" s="27">
        <v>198.86419000000001</v>
      </c>
    </row>
    <row r="13" spans="1:9" ht="13.5" customHeight="1" x14ac:dyDescent="0.45">
      <c r="A13" s="25" t="s">
        <v>16</v>
      </c>
      <c r="B13" s="33" t="s">
        <v>17</v>
      </c>
      <c r="C13" s="27">
        <v>7125696.1683900002</v>
      </c>
      <c r="D13" s="27">
        <v>172125.17966000002</v>
      </c>
      <c r="E13" s="27">
        <v>2.4155559764610408</v>
      </c>
      <c r="F13" s="27">
        <v>54045.328320000001</v>
      </c>
      <c r="G13" s="27">
        <v>108695.75589</v>
      </c>
      <c r="H13" s="27">
        <v>9326.8243199999997</v>
      </c>
      <c r="I13" s="27">
        <v>57.271129999999999</v>
      </c>
    </row>
    <row r="14" spans="1:9" ht="13.5" customHeight="1" x14ac:dyDescent="0.45">
      <c r="A14" s="25" t="s">
        <v>18</v>
      </c>
      <c r="B14" s="33" t="s">
        <v>180</v>
      </c>
      <c r="C14" s="27">
        <v>2243985.1484099999</v>
      </c>
      <c r="D14" s="27">
        <v>69567.060209999996</v>
      </c>
      <c r="E14" s="27">
        <v>3.1001568909354189</v>
      </c>
      <c r="F14" s="27">
        <v>10248.27751</v>
      </c>
      <c r="G14" s="27">
        <v>59318.782699999996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3" t="s">
        <v>105</v>
      </c>
      <c r="C15" s="27">
        <v>281762.59772000002</v>
      </c>
      <c r="D15" s="27">
        <v>46352.333859999999</v>
      </c>
      <c r="E15" s="27">
        <v>16.45084700207881</v>
      </c>
      <c r="F15" s="27">
        <v>14662.470519999999</v>
      </c>
      <c r="G15" s="27">
        <v>29996.105440000003</v>
      </c>
      <c r="H15" s="27">
        <v>693.75790000000006</v>
      </c>
      <c r="I15" s="27">
        <v>1000</v>
      </c>
    </row>
    <row r="16" spans="1:9" ht="13.5" customHeight="1" x14ac:dyDescent="0.45">
      <c r="A16" s="25" t="s">
        <v>22</v>
      </c>
      <c r="B16" s="33" t="s">
        <v>25</v>
      </c>
      <c r="C16" s="27">
        <v>384071.15561000002</v>
      </c>
      <c r="D16" s="27">
        <v>35913.801749999999</v>
      </c>
      <c r="E16" s="27">
        <v>9.350819822165505</v>
      </c>
      <c r="F16" s="27">
        <v>2039.42227</v>
      </c>
      <c r="G16" s="27">
        <v>17238.065559999999</v>
      </c>
      <c r="H16" s="27">
        <v>16536.313919999997</v>
      </c>
      <c r="I16" s="27">
        <v>100</v>
      </c>
    </row>
    <row r="17" spans="1:9" ht="13.5" customHeight="1" x14ac:dyDescent="0.45">
      <c r="A17" s="25" t="s">
        <v>24</v>
      </c>
      <c r="B17" s="33" t="s">
        <v>23</v>
      </c>
      <c r="C17" s="27">
        <v>10583180.02018</v>
      </c>
      <c r="D17" s="27">
        <v>35103.42166</v>
      </c>
      <c r="E17" s="27">
        <v>0.33169067891753534</v>
      </c>
      <c r="F17" s="27">
        <v>8408.6580400000003</v>
      </c>
      <c r="G17" s="27">
        <v>25406.902750000001</v>
      </c>
      <c r="H17" s="27">
        <v>419.26289000000003</v>
      </c>
      <c r="I17" s="27">
        <v>868.59798000000001</v>
      </c>
    </row>
    <row r="18" spans="1:9" ht="13.5" customHeight="1" x14ac:dyDescent="0.45">
      <c r="A18" s="25" t="s">
        <v>26</v>
      </c>
      <c r="B18" s="33" t="s">
        <v>21</v>
      </c>
      <c r="C18" s="27">
        <v>3740223.54317</v>
      </c>
      <c r="D18" s="27">
        <v>33588.885620000001</v>
      </c>
      <c r="E18" s="27">
        <v>0.89804486903828151</v>
      </c>
      <c r="F18" s="27">
        <v>16450.769039999999</v>
      </c>
      <c r="G18" s="27">
        <v>13927.5852</v>
      </c>
      <c r="H18" s="27">
        <v>3210.5313799999999</v>
      </c>
      <c r="I18" s="27">
        <v>0</v>
      </c>
    </row>
    <row r="19" spans="1:9" ht="13.5" customHeight="1" x14ac:dyDescent="0.45">
      <c r="A19" s="25" t="s">
        <v>27</v>
      </c>
      <c r="B19" s="33" t="s">
        <v>28</v>
      </c>
      <c r="C19" s="27">
        <v>932768.80083000008</v>
      </c>
      <c r="D19" s="27">
        <v>29850.725359999997</v>
      </c>
      <c r="E19" s="27">
        <v>3.2002276805825951</v>
      </c>
      <c r="F19" s="27">
        <v>3536.3156800000002</v>
      </c>
      <c r="G19" s="27">
        <v>17078.870199999998</v>
      </c>
      <c r="H19" s="27">
        <v>9235.5394800000013</v>
      </c>
      <c r="I19" s="27">
        <v>0</v>
      </c>
    </row>
    <row r="20" spans="1:9" ht="13.5" customHeight="1" x14ac:dyDescent="0.45">
      <c r="A20" s="25" t="s">
        <v>29</v>
      </c>
      <c r="B20" s="33" t="s">
        <v>30</v>
      </c>
      <c r="C20" s="27">
        <v>342097.45704000001</v>
      </c>
      <c r="D20" s="27">
        <v>26503.672280000003</v>
      </c>
      <c r="E20" s="27">
        <v>7.747404061206173</v>
      </c>
      <c r="F20" s="27">
        <v>8227.503520000002</v>
      </c>
      <c r="G20" s="27">
        <v>5000</v>
      </c>
      <c r="H20" s="27">
        <v>13276.16876</v>
      </c>
      <c r="I20" s="27">
        <v>0</v>
      </c>
    </row>
    <row r="21" spans="1:9" ht="13.5" customHeight="1" x14ac:dyDescent="0.45">
      <c r="A21" s="25" t="s">
        <v>31</v>
      </c>
      <c r="B21" s="33" t="s">
        <v>32</v>
      </c>
      <c r="C21" s="27">
        <v>679532.96561000007</v>
      </c>
      <c r="D21" s="27">
        <v>23360.945670000001</v>
      </c>
      <c r="E21" s="27">
        <v>3.4377943164287035</v>
      </c>
      <c r="F21" s="27">
        <v>11620.7132</v>
      </c>
      <c r="G21" s="27">
        <v>11202.732470000001</v>
      </c>
      <c r="H21" s="27">
        <v>0</v>
      </c>
      <c r="I21" s="27">
        <v>537.5</v>
      </c>
    </row>
    <row r="22" spans="1:9" ht="13.5" customHeight="1" x14ac:dyDescent="0.45">
      <c r="A22" s="25" t="s">
        <v>33</v>
      </c>
      <c r="B22" s="33" t="s">
        <v>34</v>
      </c>
      <c r="C22" s="27">
        <v>497086.21395999996</v>
      </c>
      <c r="D22" s="27">
        <v>15024.080419999998</v>
      </c>
      <c r="E22" s="27">
        <v>3.0224295098252254</v>
      </c>
      <c r="F22" s="27">
        <v>15024.080419999998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3" t="s">
        <v>52</v>
      </c>
      <c r="C23" s="27">
        <v>312184.25866000005</v>
      </c>
      <c r="D23" s="27">
        <v>12428.065059999999</v>
      </c>
      <c r="E23" s="27">
        <v>3.9810031144252558</v>
      </c>
      <c r="F23" s="27">
        <v>12428.065059999999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33" t="s">
        <v>38</v>
      </c>
      <c r="C24" s="27">
        <v>1213585.9252500001</v>
      </c>
      <c r="D24" s="27">
        <v>7990.7083300000004</v>
      </c>
      <c r="E24" s="27">
        <v>0.65843778868429981</v>
      </c>
      <c r="F24" s="27">
        <v>800.19120999999996</v>
      </c>
      <c r="G24" s="27">
        <v>7190.5171200000004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33" t="s">
        <v>42</v>
      </c>
      <c r="C25" s="27">
        <v>190424.12090000001</v>
      </c>
      <c r="D25" s="27">
        <v>7668.5868199999995</v>
      </c>
      <c r="E25" s="27">
        <v>4.0271089522461851</v>
      </c>
      <c r="F25" s="27">
        <v>5176.34033</v>
      </c>
      <c r="G25" s="27">
        <v>2177.57285</v>
      </c>
      <c r="H25" s="27">
        <v>314.67364000000003</v>
      </c>
      <c r="I25" s="27">
        <v>0</v>
      </c>
    </row>
    <row r="26" spans="1:9" ht="13.5" customHeight="1" x14ac:dyDescent="0.45">
      <c r="A26" s="25" t="s">
        <v>41</v>
      </c>
      <c r="B26" s="33" t="s">
        <v>36</v>
      </c>
      <c r="C26" s="27">
        <v>492950.31664999999</v>
      </c>
      <c r="D26" s="27">
        <v>7086.9549800000004</v>
      </c>
      <c r="E26" s="27">
        <v>1.4376611071398935</v>
      </c>
      <c r="F26" s="27">
        <v>7086.9549800000004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33" t="s">
        <v>58</v>
      </c>
      <c r="C27" s="27">
        <v>757123.31615999993</v>
      </c>
      <c r="D27" s="27">
        <v>7011.4540699999998</v>
      </c>
      <c r="E27" s="27">
        <v>0.92606500425332261</v>
      </c>
      <c r="F27" s="27">
        <v>0</v>
      </c>
      <c r="G27" s="27">
        <v>7000</v>
      </c>
      <c r="H27" s="27">
        <v>0</v>
      </c>
      <c r="I27" s="27">
        <v>11.45407</v>
      </c>
    </row>
    <row r="28" spans="1:9" ht="13.5" customHeight="1" x14ac:dyDescent="0.45">
      <c r="A28" s="25" t="s">
        <v>45</v>
      </c>
      <c r="B28" s="33" t="s">
        <v>40</v>
      </c>
      <c r="C28" s="27">
        <v>1390237.0067199999</v>
      </c>
      <c r="D28" s="27">
        <v>5651.447430000002</v>
      </c>
      <c r="E28" s="27">
        <v>0.40650963847765192</v>
      </c>
      <c r="F28" s="27">
        <v>2.562E-2</v>
      </c>
      <c r="G28" s="27">
        <v>1386</v>
      </c>
      <c r="H28" s="27">
        <v>4265.4218100000016</v>
      </c>
      <c r="I28" s="27">
        <v>0</v>
      </c>
    </row>
    <row r="29" spans="1:9" ht="13.5" customHeight="1" x14ac:dyDescent="0.45">
      <c r="A29" s="25" t="s">
        <v>47</v>
      </c>
      <c r="B29" s="33" t="s">
        <v>46</v>
      </c>
      <c r="C29" s="27">
        <v>294426.17943999998</v>
      </c>
      <c r="D29" s="27">
        <v>3600</v>
      </c>
      <c r="E29" s="27">
        <v>1.2227173571477976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33" t="s">
        <v>44</v>
      </c>
      <c r="C30" s="27">
        <v>67392.185670000006</v>
      </c>
      <c r="D30" s="27">
        <v>3327.0857699999997</v>
      </c>
      <c r="E30" s="27">
        <v>4.9369014180542745</v>
      </c>
      <c r="F30" s="27">
        <v>351.39860999999996</v>
      </c>
      <c r="G30" s="27">
        <v>2975.6871599999999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3" t="s">
        <v>85</v>
      </c>
      <c r="C31" s="27">
        <v>90490.952449999997</v>
      </c>
      <c r="D31" s="27">
        <v>2505</v>
      </c>
      <c r="E31" s="27">
        <v>2.768232549418812</v>
      </c>
      <c r="F31" s="27">
        <v>0</v>
      </c>
      <c r="G31" s="27">
        <v>0</v>
      </c>
      <c r="H31" s="27">
        <v>2505</v>
      </c>
      <c r="I31" s="27">
        <v>0</v>
      </c>
    </row>
    <row r="32" spans="1:9" ht="13.5" customHeight="1" x14ac:dyDescent="0.45">
      <c r="A32" s="25" t="s">
        <v>53</v>
      </c>
      <c r="B32" s="33" t="s">
        <v>108</v>
      </c>
      <c r="C32" s="27">
        <v>90359.572920000006</v>
      </c>
      <c r="D32" s="27">
        <v>1160.5307299999999</v>
      </c>
      <c r="E32" s="27">
        <v>1.2843472943674465</v>
      </c>
      <c r="F32" s="27">
        <v>1160.5307299999999</v>
      </c>
      <c r="G32" s="27">
        <v>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3" t="s">
        <v>62</v>
      </c>
      <c r="C33" s="27">
        <v>3170993.1138200001</v>
      </c>
      <c r="D33" s="27">
        <v>836.02632000000006</v>
      </c>
      <c r="E33" s="27">
        <v>2.636481032886458E-2</v>
      </c>
      <c r="F33" s="27">
        <v>35.875070000000001</v>
      </c>
      <c r="G33" s="27">
        <v>668.06416000000002</v>
      </c>
      <c r="H33" s="27">
        <v>132.08708999999999</v>
      </c>
      <c r="I33" s="27">
        <v>0</v>
      </c>
    </row>
    <row r="34" spans="1:9" ht="13.5" customHeight="1" x14ac:dyDescent="0.45">
      <c r="A34" s="25" t="s">
        <v>57</v>
      </c>
      <c r="B34" s="33" t="s">
        <v>56</v>
      </c>
      <c r="C34" s="27">
        <v>2904628.0941999997</v>
      </c>
      <c r="D34" s="27">
        <v>672.01956000000007</v>
      </c>
      <c r="E34" s="27">
        <v>2.3136165395559512E-2</v>
      </c>
      <c r="F34" s="27">
        <v>0</v>
      </c>
      <c r="G34" s="27">
        <v>0</v>
      </c>
      <c r="H34" s="27">
        <v>672.01956000000007</v>
      </c>
      <c r="I34" s="27">
        <v>0</v>
      </c>
    </row>
    <row r="35" spans="1:9" ht="13.5" customHeight="1" x14ac:dyDescent="0.45">
      <c r="A35" s="25" t="s">
        <v>59</v>
      </c>
      <c r="B35" s="33" t="s">
        <v>81</v>
      </c>
      <c r="C35" s="27">
        <v>55146.732479999999</v>
      </c>
      <c r="D35" s="27">
        <v>109.66664</v>
      </c>
      <c r="E35" s="27">
        <v>0.19886335067952152</v>
      </c>
      <c r="F35" s="27">
        <v>107.47219</v>
      </c>
      <c r="G35" s="27">
        <v>0</v>
      </c>
      <c r="H35" s="27">
        <v>0</v>
      </c>
      <c r="I35" s="27">
        <v>2.1944499999999998</v>
      </c>
    </row>
    <row r="36" spans="1:9" ht="13.5" customHeight="1" x14ac:dyDescent="0.45">
      <c r="A36" s="25" t="s">
        <v>61</v>
      </c>
      <c r="B36" s="33" t="s">
        <v>72</v>
      </c>
      <c r="C36" s="27">
        <v>20210.135730000002</v>
      </c>
      <c r="D36" s="27">
        <v>75</v>
      </c>
      <c r="E36" s="27">
        <v>0.37110092184422944</v>
      </c>
      <c r="F36" s="27">
        <v>0</v>
      </c>
      <c r="G36" s="27">
        <v>75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3" t="s">
        <v>60</v>
      </c>
      <c r="C37" s="27">
        <v>5722.5638300000001</v>
      </c>
      <c r="D37" s="27">
        <v>66.898299999999992</v>
      </c>
      <c r="E37" s="27">
        <v>1.1690267157754008</v>
      </c>
      <c r="F37" s="27">
        <v>15.059850000000001</v>
      </c>
      <c r="G37" s="27">
        <v>51.838449999999995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3" t="s">
        <v>68</v>
      </c>
      <c r="C38" s="27">
        <v>528905.12547000009</v>
      </c>
      <c r="D38" s="27">
        <v>32.769150000000003</v>
      </c>
      <c r="E38" s="27">
        <v>6.1956574859962669E-3</v>
      </c>
      <c r="F38" s="27">
        <v>0</v>
      </c>
      <c r="G38" s="27">
        <v>32.687040000000003</v>
      </c>
      <c r="H38" s="27">
        <v>8.2110000000000002E-2</v>
      </c>
      <c r="I38" s="27">
        <v>0</v>
      </c>
    </row>
    <row r="39" spans="1:9" ht="13.5" customHeight="1" x14ac:dyDescent="0.45">
      <c r="A39" s="25" t="s">
        <v>67</v>
      </c>
      <c r="B39" s="33" t="s">
        <v>87</v>
      </c>
      <c r="C39" s="27">
        <v>297029.18319000001</v>
      </c>
      <c r="D39" s="27">
        <v>15.90568</v>
      </c>
      <c r="E39" s="27">
        <v>5.3549216373886231E-3</v>
      </c>
      <c r="F39" s="27">
        <v>0</v>
      </c>
      <c r="G39" s="27">
        <v>0</v>
      </c>
      <c r="H39" s="27">
        <v>15.90568</v>
      </c>
      <c r="I39" s="27">
        <v>0</v>
      </c>
    </row>
    <row r="40" spans="1:9" ht="13.5" customHeight="1" x14ac:dyDescent="0.45">
      <c r="A40" s="25" t="s">
        <v>69</v>
      </c>
      <c r="B40" s="33" t="s">
        <v>70</v>
      </c>
      <c r="C40" s="27">
        <v>127091.29014</v>
      </c>
      <c r="D40" s="27">
        <v>8.4974699999999999</v>
      </c>
      <c r="E40" s="27">
        <v>6.6861151465528743E-3</v>
      </c>
      <c r="F40" s="27">
        <v>0</v>
      </c>
      <c r="G40" s="27">
        <v>8.4974699999999999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3" t="s">
        <v>75</v>
      </c>
      <c r="C41" s="27">
        <v>492691.35645999998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3" t="s">
        <v>66</v>
      </c>
      <c r="C42" s="27">
        <v>228816.1153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3" t="s">
        <v>77</v>
      </c>
      <c r="C43" s="27">
        <v>187624.56904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3" t="s">
        <v>79</v>
      </c>
      <c r="C44" s="27">
        <v>168954.78013999999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3" t="s">
        <v>83</v>
      </c>
      <c r="C45" s="27">
        <v>26359.508610000001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3" t="s">
        <v>122</v>
      </c>
      <c r="C46" s="27">
        <v>364596.80874000001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3" t="s">
        <v>89</v>
      </c>
      <c r="C47" s="27">
        <v>455467.55905000004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3" t="s">
        <v>50</v>
      </c>
      <c r="C48" s="27">
        <v>473.83294000000001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3" t="s">
        <v>91</v>
      </c>
      <c r="C49" s="27">
        <v>80496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3" t="s">
        <v>93</v>
      </c>
      <c r="C50" s="27">
        <v>7852.2565999999997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3" t="s">
        <v>95</v>
      </c>
      <c r="C51" s="27">
        <v>131859.93665000002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3" t="s">
        <v>97</v>
      </c>
      <c r="C52" s="27">
        <v>4535.8668600000001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3" t="s">
        <v>101</v>
      </c>
      <c r="C53" s="27">
        <v>67857.704419999995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4" t="s">
        <v>115</v>
      </c>
      <c r="C54" s="31">
        <v>54857014.169650003</v>
      </c>
      <c r="D54" s="31">
        <v>1853580.6589900001</v>
      </c>
      <c r="E54" s="31">
        <v>3.3789310028023829</v>
      </c>
      <c r="F54" s="31">
        <v>461514.57510000002</v>
      </c>
      <c r="G54" s="31">
        <v>1304272.78052</v>
      </c>
      <c r="H54" s="31">
        <v>83516.14387</v>
      </c>
      <c r="I54" s="31">
        <v>4277.1594999999998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V59"/>
  <sheetViews>
    <sheetView workbookViewId="0">
      <selection activeCell="B9" sqref="B9:B54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185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3" t="s">
        <v>9</v>
      </c>
      <c r="C9" s="27">
        <v>4602740.4743900001</v>
      </c>
      <c r="D9" s="27">
        <v>592522.10918000003</v>
      </c>
      <c r="E9" s="27">
        <v>12.873246112328912</v>
      </c>
      <c r="F9" s="27">
        <v>118795.64668999999</v>
      </c>
      <c r="G9" s="27">
        <v>473568.41086</v>
      </c>
      <c r="H9" s="27">
        <v>32.813190000000006</v>
      </c>
      <c r="I9" s="27">
        <v>125.23844</v>
      </c>
    </row>
    <row r="10" spans="1:9" ht="13.5" customHeight="1" x14ac:dyDescent="0.45">
      <c r="A10" s="25" t="s">
        <v>10</v>
      </c>
      <c r="B10" s="33" t="s">
        <v>11</v>
      </c>
      <c r="C10" s="27">
        <v>4750666.0595100001</v>
      </c>
      <c r="D10" s="27">
        <v>292516.24943000003</v>
      </c>
      <c r="E10" s="27">
        <v>6.1573734243945397</v>
      </c>
      <c r="F10" s="27">
        <v>75161.311920000007</v>
      </c>
      <c r="G10" s="27">
        <v>210621.36462000001</v>
      </c>
      <c r="H10" s="27">
        <v>5298.9158799999996</v>
      </c>
      <c r="I10" s="27">
        <v>1434.6570099999999</v>
      </c>
    </row>
    <row r="11" spans="1:9" ht="13.5" customHeight="1" x14ac:dyDescent="0.45">
      <c r="A11" s="25" t="s">
        <v>12</v>
      </c>
      <c r="B11" s="33" t="s">
        <v>13</v>
      </c>
      <c r="C11" s="27">
        <v>3011928.3468499999</v>
      </c>
      <c r="D11" s="27">
        <v>243115.11280999999</v>
      </c>
      <c r="E11" s="27">
        <v>8.071742910626007</v>
      </c>
      <c r="F11" s="27">
        <v>37822.910819999997</v>
      </c>
      <c r="G11" s="27">
        <v>191079.42726</v>
      </c>
      <c r="H11" s="27">
        <v>14178.46148</v>
      </c>
      <c r="I11" s="27">
        <v>34.313249999999996</v>
      </c>
    </row>
    <row r="12" spans="1:9" ht="13.5" customHeight="1" x14ac:dyDescent="0.45">
      <c r="A12" s="25" t="s">
        <v>14</v>
      </c>
      <c r="B12" s="33" t="s">
        <v>17</v>
      </c>
      <c r="C12" s="27">
        <v>7130680.9319099998</v>
      </c>
      <c r="D12" s="27">
        <v>187712.57235000003</v>
      </c>
      <c r="E12" s="27">
        <v>2.6324634932125615</v>
      </c>
      <c r="F12" s="27">
        <v>70071.409840000008</v>
      </c>
      <c r="G12" s="27">
        <v>106289.88443000001</v>
      </c>
      <c r="H12" s="27">
        <v>11291.09064</v>
      </c>
      <c r="I12" s="27">
        <v>60.187440000000002</v>
      </c>
    </row>
    <row r="13" spans="1:9" ht="13.5" customHeight="1" x14ac:dyDescent="0.45">
      <c r="A13" s="25" t="s">
        <v>16</v>
      </c>
      <c r="B13" s="33" t="s">
        <v>15</v>
      </c>
      <c r="C13" s="27">
        <v>1355829.3958699999</v>
      </c>
      <c r="D13" s="27">
        <v>176769.47404</v>
      </c>
      <c r="E13" s="27">
        <v>13.037737238804423</v>
      </c>
      <c r="F13" s="27">
        <v>59167.59749</v>
      </c>
      <c r="G13" s="27">
        <v>117403.01235999999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33" t="s">
        <v>180</v>
      </c>
      <c r="C14" s="27">
        <v>2242692.0647899997</v>
      </c>
      <c r="D14" s="27">
        <v>71326.422250000003</v>
      </c>
      <c r="E14" s="27">
        <v>3.1803930361112163</v>
      </c>
      <c r="F14" s="27">
        <v>11988.665150000001</v>
      </c>
      <c r="G14" s="27">
        <v>59337.757099999995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3" t="s">
        <v>105</v>
      </c>
      <c r="C15" s="27">
        <v>285283.72074000002</v>
      </c>
      <c r="D15" s="27">
        <v>44213.7016</v>
      </c>
      <c r="E15" s="27">
        <v>15.498150923338242</v>
      </c>
      <c r="F15" s="27">
        <v>14644.926290000001</v>
      </c>
      <c r="G15" s="27">
        <v>27877.914390000002</v>
      </c>
      <c r="H15" s="27">
        <v>690.86092000000008</v>
      </c>
      <c r="I15" s="27">
        <v>1000</v>
      </c>
    </row>
    <row r="16" spans="1:9" ht="13.5" customHeight="1" x14ac:dyDescent="0.45">
      <c r="A16" s="25" t="s">
        <v>22</v>
      </c>
      <c r="B16" s="33" t="s">
        <v>23</v>
      </c>
      <c r="C16" s="27">
        <v>10603805.63455</v>
      </c>
      <c r="D16" s="27">
        <v>34992.958229999997</v>
      </c>
      <c r="E16" s="27">
        <v>0.33000376879772009</v>
      </c>
      <c r="F16" s="27">
        <v>8364.8651499999996</v>
      </c>
      <c r="G16" s="27">
        <v>25164.032629999998</v>
      </c>
      <c r="H16" s="27">
        <v>600.74496999999997</v>
      </c>
      <c r="I16" s="27">
        <v>863.31547999999998</v>
      </c>
    </row>
    <row r="17" spans="1:9" ht="13.5" customHeight="1" x14ac:dyDescent="0.45">
      <c r="A17" s="25" t="s">
        <v>24</v>
      </c>
      <c r="B17" s="33" t="s">
        <v>25</v>
      </c>
      <c r="C17" s="27">
        <v>381625.41433999996</v>
      </c>
      <c r="D17" s="27">
        <v>34952.924360000005</v>
      </c>
      <c r="E17" s="27">
        <v>9.1589613916172627</v>
      </c>
      <c r="F17" s="27">
        <v>2238.4780599999999</v>
      </c>
      <c r="G17" s="27">
        <v>16657.787240000001</v>
      </c>
      <c r="H17" s="27">
        <v>15956.659059999998</v>
      </c>
      <c r="I17" s="27">
        <v>100</v>
      </c>
    </row>
    <row r="18" spans="1:9" ht="13.5" customHeight="1" x14ac:dyDescent="0.45">
      <c r="A18" s="25" t="s">
        <v>26</v>
      </c>
      <c r="B18" s="33" t="s">
        <v>21</v>
      </c>
      <c r="C18" s="27">
        <v>3656349.8206599997</v>
      </c>
      <c r="D18" s="27">
        <v>30622.609989999997</v>
      </c>
      <c r="E18" s="27">
        <v>0.8375186044007239</v>
      </c>
      <c r="F18" s="27">
        <v>12137.376029999999</v>
      </c>
      <c r="G18" s="27">
        <v>15283.290419999998</v>
      </c>
      <c r="H18" s="27">
        <v>3201.9435400000002</v>
      </c>
      <c r="I18" s="27">
        <v>0</v>
      </c>
    </row>
    <row r="19" spans="1:9" ht="13.5" customHeight="1" x14ac:dyDescent="0.45">
      <c r="A19" s="25" t="s">
        <v>27</v>
      </c>
      <c r="B19" s="33" t="s">
        <v>28</v>
      </c>
      <c r="C19" s="27">
        <v>951252.81600999995</v>
      </c>
      <c r="D19" s="27">
        <v>28935.771580000001</v>
      </c>
      <c r="E19" s="27">
        <v>3.0418592295337619</v>
      </c>
      <c r="F19" s="27">
        <v>3565.4715099999999</v>
      </c>
      <c r="G19" s="27">
        <v>16769.33613</v>
      </c>
      <c r="H19" s="27">
        <v>8600.9639400000015</v>
      </c>
      <c r="I19" s="27">
        <v>0</v>
      </c>
    </row>
    <row r="20" spans="1:9" ht="13.5" customHeight="1" x14ac:dyDescent="0.45">
      <c r="A20" s="25" t="s">
        <v>29</v>
      </c>
      <c r="B20" s="33" t="s">
        <v>30</v>
      </c>
      <c r="C20" s="27">
        <v>336766.18599000003</v>
      </c>
      <c r="D20" s="27">
        <v>26463.429270000001</v>
      </c>
      <c r="E20" s="27">
        <v>7.8581016654640639</v>
      </c>
      <c r="F20" s="27">
        <v>7436.5428200000006</v>
      </c>
      <c r="G20" s="27">
        <v>5000</v>
      </c>
      <c r="H20" s="27">
        <v>14026.88645</v>
      </c>
      <c r="I20" s="27">
        <v>0</v>
      </c>
    </row>
    <row r="21" spans="1:9" ht="13.5" customHeight="1" x14ac:dyDescent="0.45">
      <c r="A21" s="25" t="s">
        <v>31</v>
      </c>
      <c r="B21" s="33" t="s">
        <v>32</v>
      </c>
      <c r="C21" s="27">
        <v>678248.43715999997</v>
      </c>
      <c r="D21" s="27">
        <v>23196.045230000003</v>
      </c>
      <c r="E21" s="27">
        <v>3.4199924333224843</v>
      </c>
      <c r="F21" s="27">
        <v>11591.361040000002</v>
      </c>
      <c r="G21" s="27">
        <v>11117.184190000002</v>
      </c>
      <c r="H21" s="27">
        <v>0</v>
      </c>
      <c r="I21" s="27">
        <v>487.5</v>
      </c>
    </row>
    <row r="22" spans="1:9" ht="13.5" customHeight="1" x14ac:dyDescent="0.45">
      <c r="A22" s="25" t="s">
        <v>33</v>
      </c>
      <c r="B22" s="33" t="s">
        <v>34</v>
      </c>
      <c r="C22" s="27">
        <v>515572.60285000002</v>
      </c>
      <c r="D22" s="27">
        <v>17955.794020000001</v>
      </c>
      <c r="E22" s="27">
        <v>3.482689716393645</v>
      </c>
      <c r="F22" s="27">
        <v>17955.794020000001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3" t="s">
        <v>52</v>
      </c>
      <c r="C23" s="27">
        <v>310333.23661999998</v>
      </c>
      <c r="D23" s="27">
        <v>12428.065059999999</v>
      </c>
      <c r="E23" s="27">
        <v>4.0047483135743018</v>
      </c>
      <c r="F23" s="27">
        <v>12428.065059999999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33" t="s">
        <v>38</v>
      </c>
      <c r="C24" s="27">
        <v>1226328.7420000001</v>
      </c>
      <c r="D24" s="27">
        <v>7936.292480000001</v>
      </c>
      <c r="E24" s="27">
        <v>0.64715864581766447</v>
      </c>
      <c r="F24" s="27">
        <v>856.17989</v>
      </c>
      <c r="G24" s="27">
        <v>7080.1125900000006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33" t="s">
        <v>42</v>
      </c>
      <c r="C25" s="27">
        <v>190928.78611000002</v>
      </c>
      <c r="D25" s="27">
        <v>7794.7222900000015</v>
      </c>
      <c r="E25" s="27">
        <v>4.0825285955095421</v>
      </c>
      <c r="F25" s="27">
        <v>5248.0235200000016</v>
      </c>
      <c r="G25" s="27">
        <v>2234.43649</v>
      </c>
      <c r="H25" s="27">
        <v>312.26228000000003</v>
      </c>
      <c r="I25" s="27">
        <v>0</v>
      </c>
    </row>
    <row r="26" spans="1:9" ht="13.5" customHeight="1" x14ac:dyDescent="0.45">
      <c r="A26" s="25" t="s">
        <v>41</v>
      </c>
      <c r="B26" s="33" t="s">
        <v>58</v>
      </c>
      <c r="C26" s="27">
        <v>757957.16767</v>
      </c>
      <c r="D26" s="27">
        <v>7000.1137699999999</v>
      </c>
      <c r="E26" s="27">
        <v>0.92355004591073608</v>
      </c>
      <c r="F26" s="27">
        <v>0</v>
      </c>
      <c r="G26" s="27">
        <v>7000</v>
      </c>
      <c r="H26" s="27">
        <v>0</v>
      </c>
      <c r="I26" s="27">
        <v>0.11377</v>
      </c>
    </row>
    <row r="27" spans="1:9" ht="13.5" customHeight="1" x14ac:dyDescent="0.45">
      <c r="A27" s="25" t="s">
        <v>43</v>
      </c>
      <c r="B27" s="33" t="s">
        <v>36</v>
      </c>
      <c r="C27" s="27">
        <v>498805.12093999999</v>
      </c>
      <c r="D27" s="27">
        <v>6788.4274500000001</v>
      </c>
      <c r="E27" s="27">
        <v>1.3609378021635354</v>
      </c>
      <c r="F27" s="27">
        <v>6788.4039499999999</v>
      </c>
      <c r="G27" s="27">
        <v>2.35E-2</v>
      </c>
      <c r="H27" s="27">
        <v>0</v>
      </c>
      <c r="I27" s="27">
        <v>0</v>
      </c>
    </row>
    <row r="28" spans="1:9" ht="13.5" customHeight="1" x14ac:dyDescent="0.45">
      <c r="A28" s="25" t="s">
        <v>45</v>
      </c>
      <c r="B28" s="33" t="s">
        <v>40</v>
      </c>
      <c r="C28" s="27">
        <v>1387582.879</v>
      </c>
      <c r="D28" s="27">
        <v>5666.22516</v>
      </c>
      <c r="E28" s="27">
        <v>0.40835219616456508</v>
      </c>
      <c r="F28" s="27">
        <v>0</v>
      </c>
      <c r="G28" s="27">
        <v>1376</v>
      </c>
      <c r="H28" s="27">
        <v>4265.0249999999996</v>
      </c>
      <c r="I28" s="27">
        <v>25.20016</v>
      </c>
    </row>
    <row r="29" spans="1:9" ht="13.5" customHeight="1" x14ac:dyDescent="0.45">
      <c r="A29" s="25" t="s">
        <v>47</v>
      </c>
      <c r="B29" s="33" t="s">
        <v>46</v>
      </c>
      <c r="C29" s="27">
        <v>290502.83120000002</v>
      </c>
      <c r="D29" s="27">
        <v>3600</v>
      </c>
      <c r="E29" s="27">
        <v>1.2392306075397725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33" t="s">
        <v>44</v>
      </c>
      <c r="C30" s="27">
        <v>62328.270560000004</v>
      </c>
      <c r="D30" s="27">
        <v>3310.9232300000003</v>
      </c>
      <c r="E30" s="27">
        <v>5.3120729971365988</v>
      </c>
      <c r="F30" s="27">
        <v>351.38435999999996</v>
      </c>
      <c r="G30" s="27">
        <v>2959.5388700000003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3" t="s">
        <v>85</v>
      </c>
      <c r="C31" s="27">
        <v>91379.700819999998</v>
      </c>
      <c r="D31" s="27">
        <v>2105</v>
      </c>
      <c r="E31" s="27">
        <v>2.3035750621972761</v>
      </c>
      <c r="F31" s="27">
        <v>0</v>
      </c>
      <c r="G31" s="27">
        <v>0</v>
      </c>
      <c r="H31" s="27">
        <v>2105</v>
      </c>
      <c r="I31" s="27">
        <v>0</v>
      </c>
    </row>
    <row r="32" spans="1:9" ht="13.5" customHeight="1" x14ac:dyDescent="0.45">
      <c r="A32" s="25" t="s">
        <v>53</v>
      </c>
      <c r="B32" s="33" t="s">
        <v>108</v>
      </c>
      <c r="C32" s="27">
        <v>88185.198010000007</v>
      </c>
      <c r="D32" s="27">
        <v>1167.6152199999999</v>
      </c>
      <c r="E32" s="27">
        <v>1.3240489859393352</v>
      </c>
      <c r="F32" s="27">
        <v>1167.6152199999999</v>
      </c>
      <c r="G32" s="27">
        <v>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3" t="s">
        <v>62</v>
      </c>
      <c r="C33" s="27">
        <v>3217625.2510600002</v>
      </c>
      <c r="D33" s="27">
        <v>833.39508000000001</v>
      </c>
      <c r="E33" s="27">
        <v>2.5900936714909544E-2</v>
      </c>
      <c r="F33" s="27">
        <v>35.103230000000003</v>
      </c>
      <c r="G33" s="27">
        <v>667.48019999999997</v>
      </c>
      <c r="H33" s="27">
        <v>130.81164999999999</v>
      </c>
      <c r="I33" s="27">
        <v>0</v>
      </c>
    </row>
    <row r="34" spans="1:9" ht="13.5" customHeight="1" x14ac:dyDescent="0.45">
      <c r="A34" s="25" t="s">
        <v>57</v>
      </c>
      <c r="B34" s="33" t="s">
        <v>56</v>
      </c>
      <c r="C34" s="27">
        <v>2947648.6896799998</v>
      </c>
      <c r="D34" s="27">
        <v>648.84061999999994</v>
      </c>
      <c r="E34" s="27">
        <v>2.2012142161705127E-2</v>
      </c>
      <c r="F34" s="27">
        <v>0</v>
      </c>
      <c r="G34" s="27">
        <v>0</v>
      </c>
      <c r="H34" s="27">
        <v>648.84061999999994</v>
      </c>
      <c r="I34" s="27">
        <v>0</v>
      </c>
    </row>
    <row r="35" spans="1:9" ht="13.5" customHeight="1" x14ac:dyDescent="0.45">
      <c r="A35" s="25" t="s">
        <v>59</v>
      </c>
      <c r="B35" s="33" t="s">
        <v>87</v>
      </c>
      <c r="C35" s="27">
        <v>301872.69987000001</v>
      </c>
      <c r="D35" s="27">
        <v>267.54209000000003</v>
      </c>
      <c r="E35" s="27">
        <v>8.8627454591029831E-2</v>
      </c>
      <c r="F35" s="27">
        <v>0</v>
      </c>
      <c r="G35" s="27">
        <v>0</v>
      </c>
      <c r="H35" s="27">
        <v>267.54209000000003</v>
      </c>
      <c r="I35" s="27">
        <v>0</v>
      </c>
    </row>
    <row r="36" spans="1:9" ht="13.5" customHeight="1" x14ac:dyDescent="0.45">
      <c r="A36" s="25" t="s">
        <v>61</v>
      </c>
      <c r="B36" s="33" t="s">
        <v>81</v>
      </c>
      <c r="C36" s="27">
        <v>55051.424549999996</v>
      </c>
      <c r="D36" s="27">
        <v>98.408519999999996</v>
      </c>
      <c r="E36" s="27">
        <v>0.17875744506960267</v>
      </c>
      <c r="F36" s="27">
        <v>97.69014</v>
      </c>
      <c r="G36" s="27">
        <v>0</v>
      </c>
      <c r="H36" s="27">
        <v>0</v>
      </c>
      <c r="I36" s="27">
        <v>0.71838000000000002</v>
      </c>
    </row>
    <row r="37" spans="1:9" ht="13.5" customHeight="1" x14ac:dyDescent="0.45">
      <c r="A37" s="25" t="s">
        <v>63</v>
      </c>
      <c r="B37" s="33" t="s">
        <v>72</v>
      </c>
      <c r="C37" s="27">
        <v>24710.217909999999</v>
      </c>
      <c r="D37" s="27">
        <v>75</v>
      </c>
      <c r="E37" s="27">
        <v>0.30351816512977081</v>
      </c>
      <c r="F37" s="27">
        <v>0</v>
      </c>
      <c r="G37" s="27">
        <v>75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3" t="s">
        <v>60</v>
      </c>
      <c r="C38" s="27">
        <v>5418.9584800000002</v>
      </c>
      <c r="D38" s="27">
        <v>64.374579999999995</v>
      </c>
      <c r="E38" s="27">
        <v>1.1879511577287447</v>
      </c>
      <c r="F38" s="27">
        <v>13.746589999999999</v>
      </c>
      <c r="G38" s="27">
        <v>50.627989999999997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33" t="s">
        <v>68</v>
      </c>
      <c r="C39" s="27">
        <v>523897.24335</v>
      </c>
      <c r="D39" s="27">
        <v>23.919709999999998</v>
      </c>
      <c r="E39" s="27">
        <v>4.5657254936193586E-3</v>
      </c>
      <c r="F39" s="27">
        <v>0</v>
      </c>
      <c r="G39" s="27">
        <v>23.919709999999998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3" t="s">
        <v>70</v>
      </c>
      <c r="C40" s="27">
        <v>125736.88348</v>
      </c>
      <c r="D40" s="27">
        <v>12.871510000000001</v>
      </c>
      <c r="E40" s="27">
        <v>1.0236861009878117E-2</v>
      </c>
      <c r="F40" s="27">
        <v>0</v>
      </c>
      <c r="G40" s="27">
        <v>12.871510000000001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3" t="s">
        <v>75</v>
      </c>
      <c r="C41" s="27">
        <v>425511.92950000003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3" t="s">
        <v>66</v>
      </c>
      <c r="C42" s="27">
        <v>184216.20840999999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3" t="s">
        <v>77</v>
      </c>
      <c r="C43" s="27">
        <v>180589.43111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3" t="s">
        <v>79</v>
      </c>
      <c r="C44" s="27">
        <v>168081.23897000001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3" t="s">
        <v>83</v>
      </c>
      <c r="C45" s="27">
        <v>26296.148529999999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3" t="s">
        <v>122</v>
      </c>
      <c r="C46" s="27">
        <v>377713.17229000002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3" t="s">
        <v>89</v>
      </c>
      <c r="C47" s="27">
        <v>461332.49101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3" t="s">
        <v>50</v>
      </c>
      <c r="C48" s="27">
        <v>472.99834999999996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3" t="s">
        <v>91</v>
      </c>
      <c r="C49" s="27">
        <v>80496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3" t="s">
        <v>93</v>
      </c>
      <c r="C50" s="27">
        <v>7514.9798300000002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3" t="s">
        <v>95</v>
      </c>
      <c r="C51" s="27">
        <v>131376.55604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3" t="s">
        <v>97</v>
      </c>
      <c r="C52" s="27">
        <v>4526.1130800000001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3" t="s">
        <v>101</v>
      </c>
      <c r="C53" s="27">
        <v>64267.533710000003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4" t="s">
        <v>115</v>
      </c>
      <c r="C54" s="31">
        <v>54722130.007760003</v>
      </c>
      <c r="D54" s="31">
        <v>1865116.91111</v>
      </c>
      <c r="E54" s="31">
        <v>3.4083412156023765</v>
      </c>
      <c r="F54" s="31">
        <v>477928.56879000005</v>
      </c>
      <c r="G54" s="31">
        <v>1297649.41249</v>
      </c>
      <c r="H54" s="31">
        <v>85208.821709999989</v>
      </c>
      <c r="I54" s="31">
        <v>4330.1081199999999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V59"/>
  <sheetViews>
    <sheetView workbookViewId="0">
      <selection activeCell="G14" sqref="G14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186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5" t="s">
        <v>9</v>
      </c>
      <c r="C9" s="27">
        <v>4573065.8659700006</v>
      </c>
      <c r="D9" s="27">
        <v>595114.07605000003</v>
      </c>
      <c r="E9" s="27">
        <v>13.013459536598418</v>
      </c>
      <c r="F9" s="27">
        <v>119447.401</v>
      </c>
      <c r="G9" s="27">
        <v>475514.24680000002</v>
      </c>
      <c r="H9" s="27">
        <v>31.895689999999998</v>
      </c>
      <c r="I9" s="27">
        <v>120.53256</v>
      </c>
    </row>
    <row r="10" spans="1:9" ht="13.5" customHeight="1" x14ac:dyDescent="0.45">
      <c r="A10" s="25" t="s">
        <v>10</v>
      </c>
      <c r="B10" s="35" t="s">
        <v>11</v>
      </c>
      <c r="C10" s="27">
        <v>4751577.7386699999</v>
      </c>
      <c r="D10" s="27">
        <v>288064.47530999995</v>
      </c>
      <c r="E10" s="27">
        <v>6.0625015763844203</v>
      </c>
      <c r="F10" s="27">
        <v>74177.456630000015</v>
      </c>
      <c r="G10" s="27">
        <v>207129.32796</v>
      </c>
      <c r="H10" s="27">
        <v>5322.8394200000002</v>
      </c>
      <c r="I10" s="27">
        <v>1434.8513</v>
      </c>
    </row>
    <row r="11" spans="1:9" ht="13.5" customHeight="1" x14ac:dyDescent="0.45">
      <c r="A11" s="25" t="s">
        <v>12</v>
      </c>
      <c r="B11" s="35" t="s">
        <v>13</v>
      </c>
      <c r="C11" s="27">
        <v>3025234.2192800003</v>
      </c>
      <c r="D11" s="27">
        <v>241551.08850000001</v>
      </c>
      <c r="E11" s="27">
        <v>7.9845417244251813</v>
      </c>
      <c r="F11" s="27">
        <v>35686.578699999998</v>
      </c>
      <c r="G11" s="27">
        <v>189257.47326</v>
      </c>
      <c r="H11" s="27">
        <v>16573.006980000002</v>
      </c>
      <c r="I11" s="27">
        <v>34.029559999999996</v>
      </c>
    </row>
    <row r="12" spans="1:9" ht="13.5" customHeight="1" x14ac:dyDescent="0.45">
      <c r="A12" s="25" t="s">
        <v>14</v>
      </c>
      <c r="B12" s="35" t="s">
        <v>15</v>
      </c>
      <c r="C12" s="27">
        <v>1353010.6916099999</v>
      </c>
      <c r="D12" s="27">
        <v>173693.11750999998</v>
      </c>
      <c r="E12" s="27">
        <v>12.837527344541218</v>
      </c>
      <c r="F12" s="27">
        <v>57337.326880000001</v>
      </c>
      <c r="G12" s="27">
        <v>116161.23643999999</v>
      </c>
      <c r="H12" s="27">
        <v>0</v>
      </c>
      <c r="I12" s="27">
        <v>194.55419000000001</v>
      </c>
    </row>
    <row r="13" spans="1:9" ht="13.5" customHeight="1" x14ac:dyDescent="0.45">
      <c r="A13" s="25" t="s">
        <v>16</v>
      </c>
      <c r="B13" s="35" t="s">
        <v>17</v>
      </c>
      <c r="C13" s="27">
        <v>7238361.2265600003</v>
      </c>
      <c r="D13" s="27">
        <v>167627.77481999999</v>
      </c>
      <c r="E13" s="27">
        <v>2.3158249439792651</v>
      </c>
      <c r="F13" s="27">
        <v>46238.976549999999</v>
      </c>
      <c r="G13" s="27">
        <v>108609.47779999999</v>
      </c>
      <c r="H13" s="27">
        <v>12720.99078</v>
      </c>
      <c r="I13" s="27">
        <v>58.329689999999999</v>
      </c>
    </row>
    <row r="14" spans="1:9" ht="13.5" customHeight="1" x14ac:dyDescent="0.45">
      <c r="A14" s="25" t="s">
        <v>18</v>
      </c>
      <c r="B14" s="35" t="s">
        <v>180</v>
      </c>
      <c r="C14" s="27">
        <v>2259601.861</v>
      </c>
      <c r="D14" s="27">
        <v>69783.929459999985</v>
      </c>
      <c r="E14" s="27">
        <v>3.088328553115844</v>
      </c>
      <c r="F14" s="27">
        <v>11834.185440000001</v>
      </c>
      <c r="G14" s="27">
        <v>57949.744019999991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5" t="s">
        <v>105</v>
      </c>
      <c r="C15" s="27">
        <v>285024.67887</v>
      </c>
      <c r="D15" s="27">
        <v>43490.871110000007</v>
      </c>
      <c r="E15" s="27">
        <v>15.258633491816415</v>
      </c>
      <c r="F15" s="27">
        <v>14534.039650000001</v>
      </c>
      <c r="G15" s="27">
        <v>27769.119260000003</v>
      </c>
      <c r="H15" s="27">
        <v>687.76866000000007</v>
      </c>
      <c r="I15" s="27">
        <v>499.94353999999998</v>
      </c>
    </row>
    <row r="16" spans="1:9" ht="13.5" customHeight="1" x14ac:dyDescent="0.45">
      <c r="A16" s="25" t="s">
        <v>22</v>
      </c>
      <c r="B16" s="35" t="s">
        <v>23</v>
      </c>
      <c r="C16" s="27">
        <v>10563552.52558</v>
      </c>
      <c r="D16" s="27">
        <v>34979.816639999997</v>
      </c>
      <c r="E16" s="27">
        <v>0.33113686475544268</v>
      </c>
      <c r="F16" s="27">
        <v>7890.9289900000003</v>
      </c>
      <c r="G16" s="27">
        <v>24997.745389999996</v>
      </c>
      <c r="H16" s="27">
        <v>1140.6929499999999</v>
      </c>
      <c r="I16" s="27">
        <v>950.44931000000008</v>
      </c>
    </row>
    <row r="17" spans="1:9" ht="13.5" customHeight="1" x14ac:dyDescent="0.45">
      <c r="A17" s="25" t="s">
        <v>24</v>
      </c>
      <c r="B17" s="35" t="s">
        <v>25</v>
      </c>
      <c r="C17" s="27">
        <v>380795.53130999999</v>
      </c>
      <c r="D17" s="27">
        <v>34811.025549999998</v>
      </c>
      <c r="E17" s="27">
        <v>9.1416581046117518</v>
      </c>
      <c r="F17" s="27">
        <v>2276.6065600000002</v>
      </c>
      <c r="G17" s="27">
        <v>16570.411489999999</v>
      </c>
      <c r="H17" s="27">
        <v>15864.0075</v>
      </c>
      <c r="I17" s="27">
        <v>100</v>
      </c>
    </row>
    <row r="18" spans="1:9" ht="13.5" customHeight="1" x14ac:dyDescent="0.45">
      <c r="A18" s="25" t="s">
        <v>26</v>
      </c>
      <c r="B18" s="35" t="s">
        <v>21</v>
      </c>
      <c r="C18" s="27">
        <v>3619902.28516</v>
      </c>
      <c r="D18" s="27">
        <v>30108.797769999997</v>
      </c>
      <c r="E18" s="27">
        <v>0.83175719669099268</v>
      </c>
      <c r="F18" s="27">
        <v>11037.398300000001</v>
      </c>
      <c r="G18" s="27">
        <v>15850.88112</v>
      </c>
      <c r="H18" s="27">
        <v>3220.5183500000003</v>
      </c>
      <c r="I18" s="27">
        <v>0</v>
      </c>
    </row>
    <row r="19" spans="1:9" ht="13.5" customHeight="1" x14ac:dyDescent="0.45">
      <c r="A19" s="25" t="s">
        <v>27</v>
      </c>
      <c r="B19" s="35" t="s">
        <v>28</v>
      </c>
      <c r="C19" s="27">
        <v>945569.30278000003</v>
      </c>
      <c r="D19" s="27">
        <v>29355.415249999998</v>
      </c>
      <c r="E19" s="27">
        <v>3.1045228693120919</v>
      </c>
      <c r="F19" s="27">
        <v>3944.9707200000003</v>
      </c>
      <c r="G19" s="27">
        <v>16621.475589999998</v>
      </c>
      <c r="H19" s="27">
        <v>8788.9689400000007</v>
      </c>
      <c r="I19" s="27">
        <v>0</v>
      </c>
    </row>
    <row r="20" spans="1:9" ht="13.5" customHeight="1" x14ac:dyDescent="0.45">
      <c r="A20" s="25" t="s">
        <v>29</v>
      </c>
      <c r="B20" s="35" t="s">
        <v>30</v>
      </c>
      <c r="C20" s="27">
        <v>332006.15197000001</v>
      </c>
      <c r="D20" s="27">
        <v>25901.604200000002</v>
      </c>
      <c r="E20" s="27">
        <v>7.8015434492130931</v>
      </c>
      <c r="F20" s="27">
        <v>7024.69355</v>
      </c>
      <c r="G20" s="27">
        <v>5000</v>
      </c>
      <c r="H20" s="27">
        <v>13876.91065</v>
      </c>
      <c r="I20" s="27">
        <v>0</v>
      </c>
    </row>
    <row r="21" spans="1:9" ht="13.5" customHeight="1" x14ac:dyDescent="0.45">
      <c r="A21" s="25" t="s">
        <v>31</v>
      </c>
      <c r="B21" s="35" t="s">
        <v>32</v>
      </c>
      <c r="C21" s="27">
        <v>676561.44182000007</v>
      </c>
      <c r="D21" s="27">
        <v>21812.866470000001</v>
      </c>
      <c r="E21" s="27">
        <v>3.2240776848473338</v>
      </c>
      <c r="F21" s="27">
        <v>11559.610550000001</v>
      </c>
      <c r="G21" s="27">
        <v>9765.7559199999996</v>
      </c>
      <c r="H21" s="27">
        <v>0</v>
      </c>
      <c r="I21" s="27">
        <v>487.5</v>
      </c>
    </row>
    <row r="22" spans="1:9" ht="13.5" customHeight="1" x14ac:dyDescent="0.45">
      <c r="A22" s="25" t="s">
        <v>33</v>
      </c>
      <c r="B22" s="35" t="s">
        <v>34</v>
      </c>
      <c r="C22" s="27">
        <v>522939.49992999999</v>
      </c>
      <c r="D22" s="27">
        <v>16198.587290000001</v>
      </c>
      <c r="E22" s="27">
        <v>3.0976025509964962</v>
      </c>
      <c r="F22" s="27">
        <v>16198.587290000001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5" t="s">
        <v>52</v>
      </c>
      <c r="C23" s="27">
        <v>307692.73694999999</v>
      </c>
      <c r="D23" s="27">
        <v>12589.619379999998</v>
      </c>
      <c r="E23" s="27">
        <v>4.0916205903312592</v>
      </c>
      <c r="F23" s="27">
        <v>12428.065059999999</v>
      </c>
      <c r="G23" s="27">
        <v>0</v>
      </c>
      <c r="H23" s="27">
        <v>161.55432000000002</v>
      </c>
      <c r="I23" s="27">
        <v>0</v>
      </c>
    </row>
    <row r="24" spans="1:9" ht="13.5" customHeight="1" x14ac:dyDescent="0.45">
      <c r="A24" s="25" t="s">
        <v>37</v>
      </c>
      <c r="B24" s="35" t="s">
        <v>40</v>
      </c>
      <c r="C24" s="27">
        <v>1377979.24131</v>
      </c>
      <c r="D24" s="27">
        <v>8630.60095</v>
      </c>
      <c r="E24" s="27">
        <v>0.62632300191947521</v>
      </c>
      <c r="F24" s="27">
        <v>0</v>
      </c>
      <c r="G24" s="27">
        <v>1366</v>
      </c>
      <c r="H24" s="27">
        <v>7227.0249999999996</v>
      </c>
      <c r="I24" s="27">
        <v>37.575949999999999</v>
      </c>
    </row>
    <row r="25" spans="1:9" ht="13.5" customHeight="1" x14ac:dyDescent="0.45">
      <c r="A25" s="25" t="s">
        <v>39</v>
      </c>
      <c r="B25" s="35" t="s">
        <v>42</v>
      </c>
      <c r="C25" s="27">
        <v>190797.68891</v>
      </c>
      <c r="D25" s="27">
        <v>7843.66561</v>
      </c>
      <c r="E25" s="27">
        <v>4.1109856491500203</v>
      </c>
      <c r="F25" s="27">
        <v>5300.24136</v>
      </c>
      <c r="G25" s="27">
        <v>2230.5737899999999</v>
      </c>
      <c r="H25" s="27">
        <v>312.85046</v>
      </c>
      <c r="I25" s="27">
        <v>0</v>
      </c>
    </row>
    <row r="26" spans="1:9" ht="13.5" customHeight="1" x14ac:dyDescent="0.45">
      <c r="A26" s="25" t="s">
        <v>41</v>
      </c>
      <c r="B26" s="35" t="s">
        <v>38</v>
      </c>
      <c r="C26" s="27">
        <v>1220000.5423900001</v>
      </c>
      <c r="D26" s="27">
        <v>7835.5697899999996</v>
      </c>
      <c r="E26" s="27">
        <v>0.64225953331545216</v>
      </c>
      <c r="F26" s="27">
        <v>832.94128000000001</v>
      </c>
      <c r="G26" s="27">
        <v>7002.6285099999996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35" t="s">
        <v>58</v>
      </c>
      <c r="C27" s="27">
        <v>762851.35663000005</v>
      </c>
      <c r="D27" s="27">
        <v>7505.4084999999995</v>
      </c>
      <c r="E27" s="27">
        <v>0.98386250935649722</v>
      </c>
      <c r="F27" s="27">
        <v>0</v>
      </c>
      <c r="G27" s="27">
        <v>7500</v>
      </c>
      <c r="H27" s="27">
        <v>0</v>
      </c>
      <c r="I27" s="27">
        <v>5.4085000000000001</v>
      </c>
    </row>
    <row r="28" spans="1:9" ht="13.5" customHeight="1" x14ac:dyDescent="0.45">
      <c r="A28" s="25" t="s">
        <v>45</v>
      </c>
      <c r="B28" s="35" t="s">
        <v>36</v>
      </c>
      <c r="C28" s="27">
        <v>503868.34318999999</v>
      </c>
      <c r="D28" s="27">
        <v>6788.4039499999999</v>
      </c>
      <c r="E28" s="27">
        <v>1.3472574813933511</v>
      </c>
      <c r="F28" s="27">
        <v>6788.4039499999999</v>
      </c>
      <c r="G28" s="27">
        <v>0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35" t="s">
        <v>46</v>
      </c>
      <c r="C29" s="27">
        <v>310813.72066000005</v>
      </c>
      <c r="D29" s="27">
        <v>3600</v>
      </c>
      <c r="E29" s="27">
        <v>1.1582500258854562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35" t="s">
        <v>44</v>
      </c>
      <c r="C30" s="27">
        <v>59001.867530000003</v>
      </c>
      <c r="D30" s="27">
        <v>3292.9089099999997</v>
      </c>
      <c r="E30" s="27">
        <v>5.581024885908386</v>
      </c>
      <c r="F30" s="27">
        <v>351.38435999999996</v>
      </c>
      <c r="G30" s="27">
        <v>2941.5245499999996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5" t="s">
        <v>85</v>
      </c>
      <c r="C31" s="27">
        <v>90612.030280000006</v>
      </c>
      <c r="D31" s="27">
        <v>2105</v>
      </c>
      <c r="E31" s="27">
        <v>2.3230910879000777</v>
      </c>
      <c r="F31" s="27">
        <v>0</v>
      </c>
      <c r="G31" s="27">
        <v>0</v>
      </c>
      <c r="H31" s="27">
        <v>2105</v>
      </c>
      <c r="I31" s="27">
        <v>0</v>
      </c>
    </row>
    <row r="32" spans="1:9" ht="13.5" customHeight="1" x14ac:dyDescent="0.45">
      <c r="A32" s="25" t="s">
        <v>53</v>
      </c>
      <c r="B32" s="35" t="s">
        <v>108</v>
      </c>
      <c r="C32" s="27">
        <v>62455.472999999998</v>
      </c>
      <c r="D32" s="27">
        <v>1173.354</v>
      </c>
      <c r="E32" s="27">
        <v>1.8787048494533058</v>
      </c>
      <c r="F32" s="27">
        <v>1173.354</v>
      </c>
      <c r="G32" s="27">
        <v>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5" t="s">
        <v>62</v>
      </c>
      <c r="C33" s="27">
        <v>2993302.0560599999</v>
      </c>
      <c r="D33" s="27">
        <v>807.08202000000006</v>
      </c>
      <c r="E33" s="27">
        <v>2.6962932737310836E-2</v>
      </c>
      <c r="F33" s="27">
        <v>34.340410000000006</v>
      </c>
      <c r="G33" s="27">
        <v>643.26427999999999</v>
      </c>
      <c r="H33" s="27">
        <v>129.47732999999999</v>
      </c>
      <c r="I33" s="27">
        <v>0</v>
      </c>
    </row>
    <row r="34" spans="1:9" ht="13.5" customHeight="1" x14ac:dyDescent="0.45">
      <c r="A34" s="25" t="s">
        <v>57</v>
      </c>
      <c r="B34" s="35" t="s">
        <v>56</v>
      </c>
      <c r="C34" s="27">
        <v>2942604.6433999999</v>
      </c>
      <c r="D34" s="27">
        <v>625.36960999999997</v>
      </c>
      <c r="E34" s="27">
        <v>2.1252247100290833E-2</v>
      </c>
      <c r="F34" s="27">
        <v>0</v>
      </c>
      <c r="G34" s="27">
        <v>0</v>
      </c>
      <c r="H34" s="27">
        <v>625.36960999999997</v>
      </c>
      <c r="I34" s="27">
        <v>0</v>
      </c>
    </row>
    <row r="35" spans="1:9" ht="13.5" customHeight="1" x14ac:dyDescent="0.45">
      <c r="A35" s="25" t="s">
        <v>59</v>
      </c>
      <c r="B35" s="35" t="s">
        <v>81</v>
      </c>
      <c r="C35" s="27">
        <v>55685.593770000007</v>
      </c>
      <c r="D35" s="27">
        <v>101.10037000000001</v>
      </c>
      <c r="E35" s="27">
        <v>0.18155570077528152</v>
      </c>
      <c r="F35" s="27">
        <v>98.190320000000014</v>
      </c>
      <c r="G35" s="27">
        <v>0</v>
      </c>
      <c r="H35" s="27">
        <v>0</v>
      </c>
      <c r="I35" s="27">
        <v>2.91005</v>
      </c>
    </row>
    <row r="36" spans="1:9" ht="13.5" customHeight="1" x14ac:dyDescent="0.45">
      <c r="A36" s="25" t="s">
        <v>61</v>
      </c>
      <c r="B36" s="35" t="s">
        <v>72</v>
      </c>
      <c r="C36" s="27">
        <v>24538.210940000001</v>
      </c>
      <c r="D36" s="27">
        <v>75</v>
      </c>
      <c r="E36" s="27">
        <v>0.30564575462892324</v>
      </c>
      <c r="F36" s="27">
        <v>0</v>
      </c>
      <c r="G36" s="27">
        <v>75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5" t="s">
        <v>60</v>
      </c>
      <c r="C37" s="27">
        <v>5088.9512200000008</v>
      </c>
      <c r="D37" s="27">
        <v>63.797229999999999</v>
      </c>
      <c r="E37" s="27">
        <v>1.2536420028801138</v>
      </c>
      <c r="F37" s="27">
        <v>13.746589999999999</v>
      </c>
      <c r="G37" s="27">
        <v>50.050640000000001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5" t="s">
        <v>68</v>
      </c>
      <c r="C38" s="27">
        <v>524946.05024999997</v>
      </c>
      <c r="D38" s="27">
        <v>32.992359999999998</v>
      </c>
      <c r="E38" s="27">
        <v>6.2849048934243319E-3</v>
      </c>
      <c r="F38" s="27">
        <v>0</v>
      </c>
      <c r="G38" s="27">
        <v>32.992359999999998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35" t="s">
        <v>87</v>
      </c>
      <c r="C39" s="27">
        <v>306081.26662999997</v>
      </c>
      <c r="D39" s="27">
        <v>17.011389999999999</v>
      </c>
      <c r="E39" s="27">
        <v>5.5578017522267594E-3</v>
      </c>
      <c r="F39" s="27">
        <v>0</v>
      </c>
      <c r="G39" s="27">
        <v>0</v>
      </c>
      <c r="H39" s="27">
        <v>17.011389999999999</v>
      </c>
      <c r="I39" s="27">
        <v>0</v>
      </c>
    </row>
    <row r="40" spans="1:9" ht="13.5" customHeight="1" x14ac:dyDescent="0.45">
      <c r="A40" s="25" t="s">
        <v>69</v>
      </c>
      <c r="B40" s="35" t="s">
        <v>70</v>
      </c>
      <c r="C40" s="27">
        <v>129450.82033</v>
      </c>
      <c r="D40" s="27">
        <v>11.07737</v>
      </c>
      <c r="E40" s="27">
        <v>8.5572034010763538E-3</v>
      </c>
      <c r="F40" s="27">
        <v>0</v>
      </c>
      <c r="G40" s="27">
        <v>11.07737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5" t="s">
        <v>75</v>
      </c>
      <c r="C41" s="27">
        <v>349909.44410000002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5" t="s">
        <v>66</v>
      </c>
      <c r="C42" s="27">
        <v>175802.68226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5" t="s">
        <v>77</v>
      </c>
      <c r="C43" s="27">
        <v>167535.09771999999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5" t="s">
        <v>79</v>
      </c>
      <c r="C44" s="27">
        <v>165665.90568999999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5" t="s">
        <v>83</v>
      </c>
      <c r="C45" s="27">
        <v>26296.391520000001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5" t="s">
        <v>122</v>
      </c>
      <c r="C46" s="27">
        <v>386582.20222000004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5" t="s">
        <v>89</v>
      </c>
      <c r="C47" s="27">
        <v>466660.07079999999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5" t="s">
        <v>50</v>
      </c>
      <c r="C48" s="27">
        <v>472.99834999999996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5" t="s">
        <v>91</v>
      </c>
      <c r="C49" s="27">
        <v>80496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5" t="s">
        <v>93</v>
      </c>
      <c r="C50" s="27">
        <v>7362.6898499999998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5" t="s">
        <v>95</v>
      </c>
      <c r="C51" s="27">
        <v>135434.20296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5" t="s">
        <v>97</v>
      </c>
      <c r="C52" s="27">
        <v>4524.0398499999992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5" t="s">
        <v>101</v>
      </c>
      <c r="C53" s="27">
        <v>72099.1495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6" t="s">
        <v>128</v>
      </c>
      <c r="C54" s="31">
        <v>54433814.488779999</v>
      </c>
      <c r="D54" s="31">
        <v>1835591.4073700001</v>
      </c>
      <c r="E54" s="31">
        <v>3.372152814586153</v>
      </c>
      <c r="F54" s="31">
        <v>446209.42813999997</v>
      </c>
      <c r="G54" s="31">
        <v>1293050.00655</v>
      </c>
      <c r="H54" s="31">
        <v>92405.888030000002</v>
      </c>
      <c r="I54" s="31">
        <v>3926.0846499999998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V58"/>
  <sheetViews>
    <sheetView workbookViewId="0">
      <selection activeCell="I50" sqref="I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187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5" t="s">
        <v>9</v>
      </c>
      <c r="C9" s="27">
        <v>4247243.8284999998</v>
      </c>
      <c r="D9" s="27">
        <v>600319.72270000004</v>
      </c>
      <c r="E9" s="27">
        <v>14.134336217565712</v>
      </c>
      <c r="F9" s="27">
        <v>120781.85591</v>
      </c>
      <c r="G9" s="27">
        <v>479475.54854000005</v>
      </c>
      <c r="H9" s="27">
        <v>31.895689999999998</v>
      </c>
      <c r="I9" s="27">
        <v>30.422560000000001</v>
      </c>
    </row>
    <row r="10" spans="1:9" ht="13.5" customHeight="1" x14ac:dyDescent="0.45">
      <c r="A10" s="25" t="s">
        <v>10</v>
      </c>
      <c r="B10" s="35" t="s">
        <v>11</v>
      </c>
      <c r="C10" s="27">
        <v>6123361.3915200001</v>
      </c>
      <c r="D10" s="27">
        <v>457526.88479999994</v>
      </c>
      <c r="E10" s="27">
        <v>7.471825612540373</v>
      </c>
      <c r="F10" s="27">
        <v>129008.89486</v>
      </c>
      <c r="G10" s="27">
        <v>321604.19195999997</v>
      </c>
      <c r="H10" s="27">
        <v>5284.5652099999998</v>
      </c>
      <c r="I10" s="27">
        <v>1629.2327700000001</v>
      </c>
    </row>
    <row r="11" spans="1:9" ht="13.5" customHeight="1" x14ac:dyDescent="0.45">
      <c r="A11" s="25" t="s">
        <v>12</v>
      </c>
      <c r="B11" s="35" t="s">
        <v>13</v>
      </c>
      <c r="C11" s="27">
        <v>3042079.6297499998</v>
      </c>
      <c r="D11" s="27">
        <v>243931.86713999999</v>
      </c>
      <c r="E11" s="27">
        <v>8.0185891504768563</v>
      </c>
      <c r="F11" s="27">
        <v>35022.152030000005</v>
      </c>
      <c r="G11" s="27">
        <v>191640.62328999999</v>
      </c>
      <c r="H11" s="27">
        <v>17235.058630000003</v>
      </c>
      <c r="I11" s="27">
        <v>34.033190000000005</v>
      </c>
    </row>
    <row r="12" spans="1:9" ht="13.5" customHeight="1" x14ac:dyDescent="0.45">
      <c r="A12" s="25" t="s">
        <v>14</v>
      </c>
      <c r="B12" s="35" t="s">
        <v>17</v>
      </c>
      <c r="C12" s="27">
        <v>7240620.8992400002</v>
      </c>
      <c r="D12" s="27">
        <v>191806.99037000001</v>
      </c>
      <c r="E12" s="27">
        <v>2.6490406422207893</v>
      </c>
      <c r="F12" s="27">
        <v>74137.361340000003</v>
      </c>
      <c r="G12" s="27">
        <v>104729.59476000001</v>
      </c>
      <c r="H12" s="27">
        <v>12880.307550000001</v>
      </c>
      <c r="I12" s="27">
        <v>59.72672</v>
      </c>
    </row>
    <row r="13" spans="1:9" ht="13.5" customHeight="1" x14ac:dyDescent="0.45">
      <c r="A13" s="25" t="s">
        <v>16</v>
      </c>
      <c r="B13" s="35" t="s">
        <v>180</v>
      </c>
      <c r="C13" s="27">
        <v>2276973.55204</v>
      </c>
      <c r="D13" s="27">
        <v>74273.732499999998</v>
      </c>
      <c r="E13" s="27">
        <v>3.2619497241615401</v>
      </c>
      <c r="F13" s="27">
        <v>12361.46341</v>
      </c>
      <c r="G13" s="27">
        <v>61912.269090000002</v>
      </c>
      <c r="H13" s="27">
        <v>0</v>
      </c>
      <c r="I13" s="27">
        <v>0</v>
      </c>
    </row>
    <row r="14" spans="1:9" ht="13.5" customHeight="1" x14ac:dyDescent="0.45">
      <c r="A14" s="25" t="s">
        <v>18</v>
      </c>
      <c r="B14" s="35" t="s">
        <v>105</v>
      </c>
      <c r="C14" s="27">
        <v>294070.89030999999</v>
      </c>
      <c r="D14" s="27">
        <v>44234.047890000002</v>
      </c>
      <c r="E14" s="27">
        <v>15.041967548494823</v>
      </c>
      <c r="F14" s="27">
        <v>14939.472009999999</v>
      </c>
      <c r="G14" s="27">
        <v>28109.807149999997</v>
      </c>
      <c r="H14" s="27">
        <v>684.82518999999991</v>
      </c>
      <c r="I14" s="27">
        <v>499.94353999999998</v>
      </c>
    </row>
    <row r="15" spans="1:9" ht="13.5" customHeight="1" x14ac:dyDescent="0.45">
      <c r="A15" s="25" t="s">
        <v>20</v>
      </c>
      <c r="B15" s="35" t="s">
        <v>23</v>
      </c>
      <c r="C15" s="27">
        <v>10560771.948280001</v>
      </c>
      <c r="D15" s="27">
        <v>35488.533289999999</v>
      </c>
      <c r="E15" s="27">
        <v>0.33604109116076408</v>
      </c>
      <c r="F15" s="27">
        <v>8259.1225099999992</v>
      </c>
      <c r="G15" s="27">
        <v>24956.386770000001</v>
      </c>
      <c r="H15" s="27">
        <v>1116.93074</v>
      </c>
      <c r="I15" s="27">
        <v>1156.0932700000001</v>
      </c>
    </row>
    <row r="16" spans="1:9" ht="13.5" customHeight="1" x14ac:dyDescent="0.45">
      <c r="A16" s="25" t="s">
        <v>22</v>
      </c>
      <c r="B16" s="35" t="s">
        <v>25</v>
      </c>
      <c r="C16" s="27">
        <v>387134.37306000001</v>
      </c>
      <c r="D16" s="27">
        <v>34882.568030000002</v>
      </c>
      <c r="E16" s="27">
        <v>9.0104548852844246</v>
      </c>
      <c r="F16" s="27">
        <v>2027.4650100000001</v>
      </c>
      <c r="G16" s="27">
        <v>16956.24584</v>
      </c>
      <c r="H16" s="27">
        <v>15798.857180000001</v>
      </c>
      <c r="I16" s="27">
        <v>100</v>
      </c>
    </row>
    <row r="17" spans="1:9" ht="13.5" customHeight="1" x14ac:dyDescent="0.45">
      <c r="A17" s="25" t="s">
        <v>24</v>
      </c>
      <c r="B17" s="35" t="s">
        <v>28</v>
      </c>
      <c r="C17" s="27">
        <v>956306.05391999998</v>
      </c>
      <c r="D17" s="27">
        <v>30170.820339999998</v>
      </c>
      <c r="E17" s="27">
        <v>3.1549335295250516</v>
      </c>
      <c r="F17" s="27">
        <v>4070.0228999999999</v>
      </c>
      <c r="G17" s="27">
        <v>16745.901719999998</v>
      </c>
      <c r="H17" s="27">
        <v>9354.8957200000004</v>
      </c>
      <c r="I17" s="27">
        <v>0</v>
      </c>
    </row>
    <row r="18" spans="1:9" ht="13.5" customHeight="1" x14ac:dyDescent="0.45">
      <c r="A18" s="25" t="s">
        <v>26</v>
      </c>
      <c r="B18" s="35" t="s">
        <v>21</v>
      </c>
      <c r="C18" s="27">
        <v>3592046.9153800001</v>
      </c>
      <c r="D18" s="27">
        <v>29587.879229999999</v>
      </c>
      <c r="E18" s="27">
        <v>0.82370525572241649</v>
      </c>
      <c r="F18" s="27">
        <v>10562.28184</v>
      </c>
      <c r="G18" s="27">
        <v>15852.945</v>
      </c>
      <c r="H18" s="27">
        <v>3172.6523900000002</v>
      </c>
      <c r="I18" s="27">
        <v>0</v>
      </c>
    </row>
    <row r="19" spans="1:9" ht="13.5" customHeight="1" x14ac:dyDescent="0.45">
      <c r="A19" s="25" t="s">
        <v>27</v>
      </c>
      <c r="B19" s="35" t="s">
        <v>30</v>
      </c>
      <c r="C19" s="27">
        <v>332079.04739999998</v>
      </c>
      <c r="D19" s="27">
        <v>26557.538769999999</v>
      </c>
      <c r="E19" s="27">
        <v>7.9973545389060892</v>
      </c>
      <c r="F19" s="27">
        <v>6715.2815200000014</v>
      </c>
      <c r="G19" s="27">
        <v>5000</v>
      </c>
      <c r="H19" s="27">
        <v>14842.257250000001</v>
      </c>
      <c r="I19" s="27">
        <v>0</v>
      </c>
    </row>
    <row r="20" spans="1:9" ht="13.5" customHeight="1" x14ac:dyDescent="0.45">
      <c r="A20" s="25" t="s">
        <v>29</v>
      </c>
      <c r="B20" s="35" t="s">
        <v>32</v>
      </c>
      <c r="C20" s="27">
        <v>716482.47609999997</v>
      </c>
      <c r="D20" s="27">
        <v>22764.09419</v>
      </c>
      <c r="E20" s="27">
        <v>3.1772018087463731</v>
      </c>
      <c r="F20" s="27">
        <v>11552.679480000001</v>
      </c>
      <c r="G20" s="27">
        <v>10723.914709999999</v>
      </c>
      <c r="H20" s="27">
        <v>0</v>
      </c>
      <c r="I20" s="27">
        <v>487.5</v>
      </c>
    </row>
    <row r="21" spans="1:9" ht="13.5" customHeight="1" x14ac:dyDescent="0.45">
      <c r="A21" s="25" t="s">
        <v>31</v>
      </c>
      <c r="B21" s="35" t="s">
        <v>34</v>
      </c>
      <c r="C21" s="27">
        <v>532772.77576999995</v>
      </c>
      <c r="D21" s="27">
        <v>14942.741480000001</v>
      </c>
      <c r="E21" s="27">
        <v>2.8047119071359683</v>
      </c>
      <c r="F21" s="27">
        <v>14942.741480000001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5" t="s">
        <v>52</v>
      </c>
      <c r="C22" s="27">
        <v>320675.78813999996</v>
      </c>
      <c r="D22" s="27">
        <v>12435.82501</v>
      </c>
      <c r="E22" s="27">
        <v>3.8780055962849289</v>
      </c>
      <c r="F22" s="27">
        <v>12435.82501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5" t="s">
        <v>40</v>
      </c>
      <c r="C23" s="27">
        <v>1374450.0244400001</v>
      </c>
      <c r="D23" s="27">
        <v>10177.77785</v>
      </c>
      <c r="E23" s="27">
        <v>0.74049821157715723</v>
      </c>
      <c r="F23" s="27">
        <v>0</v>
      </c>
      <c r="G23" s="27">
        <v>1356</v>
      </c>
      <c r="H23" s="27">
        <v>8765.0249999999996</v>
      </c>
      <c r="I23" s="27">
        <v>56.752849999999995</v>
      </c>
    </row>
    <row r="24" spans="1:9" ht="13.5" customHeight="1" x14ac:dyDescent="0.45">
      <c r="A24" s="25" t="s">
        <v>37</v>
      </c>
      <c r="B24" s="35" t="s">
        <v>42</v>
      </c>
      <c r="C24" s="27">
        <v>189085.05035</v>
      </c>
      <c r="D24" s="27">
        <v>7784.0582399999994</v>
      </c>
      <c r="E24" s="27">
        <v>4.1166968121443555</v>
      </c>
      <c r="F24" s="27">
        <v>5320.7887200000005</v>
      </c>
      <c r="G24" s="27">
        <v>2199.9301099999998</v>
      </c>
      <c r="H24" s="27">
        <v>263.33940999999999</v>
      </c>
      <c r="I24" s="27">
        <v>0</v>
      </c>
    </row>
    <row r="25" spans="1:9" ht="13.5" customHeight="1" x14ac:dyDescent="0.45">
      <c r="A25" s="25" t="s">
        <v>39</v>
      </c>
      <c r="B25" s="35" t="s">
        <v>38</v>
      </c>
      <c r="C25" s="27">
        <v>1226759.2825799999</v>
      </c>
      <c r="D25" s="27">
        <v>7774.3836200000005</v>
      </c>
      <c r="E25" s="27">
        <v>0.63373342516305875</v>
      </c>
      <c r="F25" s="27">
        <v>854.88198</v>
      </c>
      <c r="G25" s="27">
        <v>6919.5016400000004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5" t="s">
        <v>58</v>
      </c>
      <c r="C26" s="27">
        <v>770505.37270000007</v>
      </c>
      <c r="D26" s="27">
        <v>7501.2734799999998</v>
      </c>
      <c r="E26" s="27">
        <v>0.97355239116816084</v>
      </c>
      <c r="F26" s="27">
        <v>0</v>
      </c>
      <c r="G26" s="27">
        <v>7500</v>
      </c>
      <c r="H26" s="27">
        <v>0</v>
      </c>
      <c r="I26" s="27">
        <v>1.2734799999999999</v>
      </c>
    </row>
    <row r="27" spans="1:9" ht="13.5" customHeight="1" x14ac:dyDescent="0.45">
      <c r="A27" s="25" t="s">
        <v>43</v>
      </c>
      <c r="B27" s="35" t="s">
        <v>36</v>
      </c>
      <c r="C27" s="27">
        <v>475973.29813999997</v>
      </c>
      <c r="D27" s="27">
        <v>6725.5750299999991</v>
      </c>
      <c r="E27" s="27">
        <v>1.4130151956595216</v>
      </c>
      <c r="F27" s="27">
        <v>6725.5750299999991</v>
      </c>
      <c r="G27" s="27">
        <v>0</v>
      </c>
      <c r="H27" s="27">
        <v>0</v>
      </c>
      <c r="I27" s="27">
        <v>0</v>
      </c>
    </row>
    <row r="28" spans="1:9" ht="13.5" customHeight="1" x14ac:dyDescent="0.45">
      <c r="A28" s="25" t="s">
        <v>45</v>
      </c>
      <c r="B28" s="35" t="s">
        <v>46</v>
      </c>
      <c r="C28" s="27">
        <v>305452.53269999998</v>
      </c>
      <c r="D28" s="27">
        <v>3600</v>
      </c>
      <c r="E28" s="27">
        <v>1.1785791946717095</v>
      </c>
      <c r="F28" s="27">
        <v>0</v>
      </c>
      <c r="G28" s="27">
        <v>0</v>
      </c>
      <c r="H28" s="27">
        <v>3600</v>
      </c>
      <c r="I28" s="27">
        <v>0</v>
      </c>
    </row>
    <row r="29" spans="1:9" ht="13.5" customHeight="1" x14ac:dyDescent="0.45">
      <c r="A29" s="25" t="s">
        <v>47</v>
      </c>
      <c r="B29" s="35" t="s">
        <v>85</v>
      </c>
      <c r="C29" s="27">
        <v>90885.518100000001</v>
      </c>
      <c r="D29" s="27">
        <v>2105</v>
      </c>
      <c r="E29" s="27">
        <v>2.3161005669615036</v>
      </c>
      <c r="F29" s="27">
        <v>0</v>
      </c>
      <c r="G29" s="27">
        <v>0</v>
      </c>
      <c r="H29" s="27">
        <v>2105</v>
      </c>
      <c r="I29" s="27">
        <v>0</v>
      </c>
    </row>
    <row r="30" spans="1:9" ht="13.5" customHeight="1" x14ac:dyDescent="0.45">
      <c r="A30" s="25" t="s">
        <v>49</v>
      </c>
      <c r="B30" s="35" t="s">
        <v>44</v>
      </c>
      <c r="C30" s="27">
        <v>57339.092770000003</v>
      </c>
      <c r="D30" s="27">
        <v>1859.92109</v>
      </c>
      <c r="E30" s="27">
        <v>3.2437225636976188</v>
      </c>
      <c r="F30" s="27">
        <v>351.38435999999996</v>
      </c>
      <c r="G30" s="27">
        <v>1508.53673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5" t="s">
        <v>108</v>
      </c>
      <c r="C31" s="27">
        <v>62253.488069999999</v>
      </c>
      <c r="D31" s="27">
        <v>1180.6010000000001</v>
      </c>
      <c r="E31" s="27">
        <v>1.8964415273767328</v>
      </c>
      <c r="F31" s="27">
        <v>1180.6010000000001</v>
      </c>
      <c r="G31" s="27">
        <v>0</v>
      </c>
      <c r="H31" s="27">
        <v>0</v>
      </c>
      <c r="I31" s="27">
        <v>0</v>
      </c>
    </row>
    <row r="32" spans="1:9" ht="13.5" customHeight="1" x14ac:dyDescent="0.45">
      <c r="A32" s="25" t="s">
        <v>53</v>
      </c>
      <c r="B32" s="35" t="s">
        <v>62</v>
      </c>
      <c r="C32" s="27">
        <v>2995407.07442</v>
      </c>
      <c r="D32" s="27">
        <v>792.47028</v>
      </c>
      <c r="E32" s="27">
        <v>2.6456179754915141E-2</v>
      </c>
      <c r="F32" s="27">
        <v>33.549289999999999</v>
      </c>
      <c r="G32" s="27">
        <v>630.75220999999999</v>
      </c>
      <c r="H32" s="27">
        <v>128.16878</v>
      </c>
      <c r="I32" s="27">
        <v>0</v>
      </c>
    </row>
    <row r="33" spans="1:9" ht="13.5" customHeight="1" x14ac:dyDescent="0.45">
      <c r="A33" s="25" t="s">
        <v>55</v>
      </c>
      <c r="B33" s="35" t="s">
        <v>56</v>
      </c>
      <c r="C33" s="27">
        <v>2961898.5102300001</v>
      </c>
      <c r="D33" s="27">
        <v>601.8850799999999</v>
      </c>
      <c r="E33" s="27">
        <v>2.0320921798001167E-2</v>
      </c>
      <c r="F33" s="27">
        <v>0</v>
      </c>
      <c r="G33" s="27">
        <v>0</v>
      </c>
      <c r="H33" s="27">
        <v>601.8850799999999</v>
      </c>
      <c r="I33" s="27">
        <v>0</v>
      </c>
    </row>
    <row r="34" spans="1:9" ht="13.5" customHeight="1" x14ac:dyDescent="0.45">
      <c r="A34" s="25" t="s">
        <v>57</v>
      </c>
      <c r="B34" s="35" t="s">
        <v>81</v>
      </c>
      <c r="C34" s="27">
        <v>58328.021369999995</v>
      </c>
      <c r="D34" s="27">
        <v>102.81860999999999</v>
      </c>
      <c r="E34" s="27">
        <v>0.17627652641905484</v>
      </c>
      <c r="F34" s="27">
        <v>98.749719999999996</v>
      </c>
      <c r="G34" s="27">
        <v>0</v>
      </c>
      <c r="H34" s="27">
        <v>0</v>
      </c>
      <c r="I34" s="27">
        <v>4.0688899999999997</v>
      </c>
    </row>
    <row r="35" spans="1:9" ht="13.5" customHeight="1" x14ac:dyDescent="0.45">
      <c r="A35" s="25" t="s">
        <v>59</v>
      </c>
      <c r="B35" s="35" t="s">
        <v>72</v>
      </c>
      <c r="C35" s="27">
        <v>29184.82762</v>
      </c>
      <c r="D35" s="27">
        <v>75</v>
      </c>
      <c r="E35" s="27">
        <v>0.25698284388222131</v>
      </c>
      <c r="F35" s="27">
        <v>0</v>
      </c>
      <c r="G35" s="27">
        <v>75</v>
      </c>
      <c r="H35" s="27">
        <v>0</v>
      </c>
      <c r="I35" s="27">
        <v>0</v>
      </c>
    </row>
    <row r="36" spans="1:9" ht="13.5" customHeight="1" x14ac:dyDescent="0.45">
      <c r="A36" s="25" t="s">
        <v>61</v>
      </c>
      <c r="B36" s="35" t="s">
        <v>60</v>
      </c>
      <c r="C36" s="27">
        <v>4497.1226100000003</v>
      </c>
      <c r="D36" s="27">
        <v>62.419000000000004</v>
      </c>
      <c r="E36" s="27">
        <v>1.3879763887513843</v>
      </c>
      <c r="F36" s="27">
        <v>13.03252</v>
      </c>
      <c r="G36" s="27">
        <v>49.386480000000006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5" t="s">
        <v>68</v>
      </c>
      <c r="C37" s="27">
        <v>525984.94414000004</v>
      </c>
      <c r="D37" s="27">
        <v>47.049469999999999</v>
      </c>
      <c r="E37" s="27">
        <v>8.9450221958210577E-3</v>
      </c>
      <c r="F37" s="27">
        <v>0</v>
      </c>
      <c r="G37" s="27">
        <v>47.049469999999999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5" t="s">
        <v>87</v>
      </c>
      <c r="C38" s="27">
        <v>309918.26822000003</v>
      </c>
      <c r="D38" s="27">
        <v>13.41732</v>
      </c>
      <c r="E38" s="27">
        <v>4.3293091682080256E-3</v>
      </c>
      <c r="F38" s="27">
        <v>0</v>
      </c>
      <c r="G38" s="27">
        <v>0</v>
      </c>
      <c r="H38" s="27">
        <v>13.41732</v>
      </c>
      <c r="I38" s="27">
        <v>0</v>
      </c>
    </row>
    <row r="39" spans="1:9" ht="13.5" customHeight="1" x14ac:dyDescent="0.45">
      <c r="A39" s="25" t="s">
        <v>67</v>
      </c>
      <c r="B39" s="35" t="s">
        <v>70</v>
      </c>
      <c r="C39" s="27">
        <v>131741.83739</v>
      </c>
      <c r="D39" s="27">
        <v>10.546569999999999</v>
      </c>
      <c r="E39" s="27">
        <v>8.0054826993027402E-3</v>
      </c>
      <c r="F39" s="27">
        <v>0</v>
      </c>
      <c r="G39" s="27">
        <v>10.546569999999999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5" t="s">
        <v>75</v>
      </c>
      <c r="C40" s="27">
        <v>386583.68657999998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5" t="s">
        <v>66</v>
      </c>
      <c r="C41" s="27">
        <v>168779.34722999998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5" t="s">
        <v>77</v>
      </c>
      <c r="C42" s="27">
        <v>165600.52191000001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5" t="s">
        <v>79</v>
      </c>
      <c r="C43" s="27">
        <v>161344.13219999999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5" t="s">
        <v>83</v>
      </c>
      <c r="C44" s="27">
        <v>26315.753699999997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5" t="s">
        <v>122</v>
      </c>
      <c r="C45" s="27">
        <v>402826.63594999997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5" t="s">
        <v>89</v>
      </c>
      <c r="C46" s="27">
        <v>474276.71512000001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5" t="s">
        <v>50</v>
      </c>
      <c r="C47" s="27">
        <v>472.99834999999996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5" t="s">
        <v>91</v>
      </c>
      <c r="C48" s="27">
        <v>80496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5" t="s">
        <v>93</v>
      </c>
      <c r="C49" s="27">
        <v>7317.99323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5" t="s">
        <v>95</v>
      </c>
      <c r="C50" s="27">
        <v>140960.61705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5" t="s">
        <v>97</v>
      </c>
      <c r="C51" s="27">
        <v>4521.9744900000005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5" t="s">
        <v>101</v>
      </c>
      <c r="C52" s="27">
        <v>70375.228340000001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6" t="s">
        <v>115</v>
      </c>
      <c r="C53" s="31">
        <v>54282155.439410001</v>
      </c>
      <c r="D53" s="31">
        <v>1869337.4423799999</v>
      </c>
      <c r="E53" s="31">
        <v>3.4437421050211672</v>
      </c>
      <c r="F53" s="31">
        <v>471395.18193000002</v>
      </c>
      <c r="G53" s="31">
        <v>1298004.1320400001</v>
      </c>
      <c r="H53" s="31">
        <v>95879.081139999995</v>
      </c>
      <c r="I53" s="31">
        <v>4059.0472700000009</v>
      </c>
    </row>
    <row r="54" spans="1:22" ht="13.5" customHeight="1" x14ac:dyDescent="0.45">
      <c r="A54" s="8" t="s">
        <v>102</v>
      </c>
    </row>
    <row r="55" spans="1:22" ht="12.75" customHeight="1" x14ac:dyDescent="0.45">
      <c r="A55" s="19"/>
      <c r="B55" s="19"/>
      <c r="C55" s="20"/>
      <c r="D55" s="20"/>
      <c r="E55" s="20"/>
      <c r="F55" s="20"/>
      <c r="G55" s="20"/>
      <c r="H55" s="20"/>
      <c r="I55" s="20"/>
      <c r="V55" s="21"/>
    </row>
    <row r="56" spans="1:22" x14ac:dyDescent="0.45">
      <c r="C56" s="11"/>
      <c r="D56" s="11"/>
      <c r="E56" s="11"/>
      <c r="F56" s="11"/>
      <c r="G56" s="11"/>
      <c r="H56" s="11"/>
      <c r="I56" s="11"/>
    </row>
    <row r="57" spans="1:22" x14ac:dyDescent="0.45">
      <c r="C57" s="13"/>
      <c r="D57" s="13"/>
      <c r="E57" s="13"/>
      <c r="F57" s="13"/>
      <c r="G57" s="13"/>
      <c r="H57" s="13"/>
      <c r="I57" s="13"/>
    </row>
    <row r="58" spans="1:22" x14ac:dyDescent="0.45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</sheetData>
  <sortState xmlns:xlrd2="http://schemas.microsoft.com/office/spreadsheetml/2017/richdata2" ref="B9:I52">
    <sortCondition descending="1" ref="D9:D52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V58"/>
  <sheetViews>
    <sheetView topLeftCell="A31" workbookViewId="0">
      <selection activeCell="B58" sqref="B58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188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5" t="s">
        <v>9</v>
      </c>
      <c r="C9" s="27">
        <v>4322948.2169399997</v>
      </c>
      <c r="D9" s="27">
        <v>606095.21969000006</v>
      </c>
      <c r="E9" s="27">
        <v>14.020413599102161</v>
      </c>
      <c r="F9" s="27">
        <v>122922.75516</v>
      </c>
      <c r="G9" s="27">
        <v>483110.89835000003</v>
      </c>
      <c r="H9" s="27">
        <v>31.834589999999999</v>
      </c>
      <c r="I9" s="27">
        <v>29.731590000000001</v>
      </c>
    </row>
    <row r="10" spans="1:9" ht="13.5" customHeight="1" x14ac:dyDescent="0.45">
      <c r="A10" s="25" t="s">
        <v>10</v>
      </c>
      <c r="B10" s="35" t="s">
        <v>11</v>
      </c>
      <c r="C10" s="27">
        <v>6119116.9246899998</v>
      </c>
      <c r="D10" s="27">
        <v>439298.54738999996</v>
      </c>
      <c r="E10" s="27">
        <v>7.1791167385195092</v>
      </c>
      <c r="F10" s="27">
        <v>113169.4608</v>
      </c>
      <c r="G10" s="27">
        <v>319626.71976999997</v>
      </c>
      <c r="H10" s="27">
        <v>5030.96821</v>
      </c>
      <c r="I10" s="27">
        <v>1471.3986100000002</v>
      </c>
    </row>
    <row r="11" spans="1:9" ht="13.5" customHeight="1" x14ac:dyDescent="0.45">
      <c r="A11" s="25" t="s">
        <v>12</v>
      </c>
      <c r="B11" s="35" t="s">
        <v>13</v>
      </c>
      <c r="C11" s="27">
        <v>3064935.4507300002</v>
      </c>
      <c r="D11" s="27">
        <v>252292.27676000001</v>
      </c>
      <c r="E11" s="27">
        <v>8.2315690106918726</v>
      </c>
      <c r="F11" s="27">
        <v>35195.919459999997</v>
      </c>
      <c r="G11" s="27">
        <v>199803.96781</v>
      </c>
      <c r="H11" s="27">
        <v>17290.613789999999</v>
      </c>
      <c r="I11" s="27">
        <v>1.7757000000000001</v>
      </c>
    </row>
    <row r="12" spans="1:9" ht="13.5" customHeight="1" x14ac:dyDescent="0.45">
      <c r="A12" s="25" t="s">
        <v>14</v>
      </c>
      <c r="B12" s="35" t="s">
        <v>17</v>
      </c>
      <c r="C12" s="27">
        <v>7203553.3332399996</v>
      </c>
      <c r="D12" s="27">
        <v>196068.43773999999</v>
      </c>
      <c r="E12" s="27">
        <v>2.7218294731749104</v>
      </c>
      <c r="F12" s="27">
        <v>71429.017859999993</v>
      </c>
      <c r="G12" s="27">
        <v>112478.96331000001</v>
      </c>
      <c r="H12" s="27">
        <v>12100.148449999999</v>
      </c>
      <c r="I12" s="27">
        <v>60.308120000000002</v>
      </c>
    </row>
    <row r="13" spans="1:9" ht="13.5" customHeight="1" x14ac:dyDescent="0.45">
      <c r="A13" s="25" t="s">
        <v>16</v>
      </c>
      <c r="B13" s="35" t="s">
        <v>180</v>
      </c>
      <c r="C13" s="27">
        <v>2260242.1214899998</v>
      </c>
      <c r="D13" s="27">
        <v>75091.658049999998</v>
      </c>
      <c r="E13" s="27">
        <v>3.3222838091566036</v>
      </c>
      <c r="F13" s="27">
        <v>12509.792519999999</v>
      </c>
      <c r="G13" s="27">
        <v>62581.865530000003</v>
      </c>
      <c r="H13" s="27">
        <v>0</v>
      </c>
      <c r="I13" s="27">
        <v>0</v>
      </c>
    </row>
    <row r="14" spans="1:9" ht="13.5" customHeight="1" x14ac:dyDescent="0.45">
      <c r="A14" s="25" t="s">
        <v>18</v>
      </c>
      <c r="B14" s="35" t="s">
        <v>23</v>
      </c>
      <c r="C14" s="27">
        <v>10579114.759919999</v>
      </c>
      <c r="D14" s="27">
        <v>49342.590519999991</v>
      </c>
      <c r="E14" s="27">
        <v>0.46641511733041385</v>
      </c>
      <c r="F14" s="27">
        <v>8468.341629999999</v>
      </c>
      <c r="G14" s="27">
        <v>38857.462719999996</v>
      </c>
      <c r="H14" s="27">
        <v>1173.13373</v>
      </c>
      <c r="I14" s="27">
        <v>843.65243999999996</v>
      </c>
    </row>
    <row r="15" spans="1:9" ht="13.5" customHeight="1" x14ac:dyDescent="0.45">
      <c r="A15" s="25" t="s">
        <v>20</v>
      </c>
      <c r="B15" s="35" t="s">
        <v>105</v>
      </c>
      <c r="C15" s="27">
        <v>299218.37221</v>
      </c>
      <c r="D15" s="27">
        <v>45313.465239999998</v>
      </c>
      <c r="E15" s="27">
        <v>15.143944840458431</v>
      </c>
      <c r="F15" s="27">
        <v>14929.608680000001</v>
      </c>
      <c r="G15" s="27">
        <v>29201.839740000003</v>
      </c>
      <c r="H15" s="27">
        <v>682.07328000000007</v>
      </c>
      <c r="I15" s="27">
        <v>499.94353999999998</v>
      </c>
    </row>
    <row r="16" spans="1:9" ht="13.5" customHeight="1" x14ac:dyDescent="0.45">
      <c r="A16" s="25" t="s">
        <v>22</v>
      </c>
      <c r="B16" s="35" t="s">
        <v>25</v>
      </c>
      <c r="C16" s="27">
        <v>384221.35008</v>
      </c>
      <c r="D16" s="27">
        <v>34591.049500000001</v>
      </c>
      <c r="E16" s="27">
        <v>9.0028962453017467</v>
      </c>
      <c r="F16" s="27">
        <v>1968.4146899999998</v>
      </c>
      <c r="G16" s="27">
        <v>16810.19629</v>
      </c>
      <c r="H16" s="27">
        <v>15715.167669999999</v>
      </c>
      <c r="I16" s="27">
        <v>97.27085000000001</v>
      </c>
    </row>
    <row r="17" spans="1:9" ht="13.5" customHeight="1" x14ac:dyDescent="0.45">
      <c r="A17" s="25" t="s">
        <v>24</v>
      </c>
      <c r="B17" s="35" t="s">
        <v>28</v>
      </c>
      <c r="C17" s="27">
        <v>967195.8202999999</v>
      </c>
      <c r="D17" s="27">
        <v>30686.961560000003</v>
      </c>
      <c r="E17" s="27">
        <v>3.1727764859944987</v>
      </c>
      <c r="F17" s="27">
        <v>3996.5516299999999</v>
      </c>
      <c r="G17" s="27">
        <v>17090.561530000003</v>
      </c>
      <c r="H17" s="27">
        <v>9599.8484000000008</v>
      </c>
      <c r="I17" s="27">
        <v>0</v>
      </c>
    </row>
    <row r="18" spans="1:9" ht="13.5" customHeight="1" x14ac:dyDescent="0.45">
      <c r="A18" s="25" t="s">
        <v>26</v>
      </c>
      <c r="B18" s="35" t="s">
        <v>21</v>
      </c>
      <c r="C18" s="27">
        <v>3598774.9625500003</v>
      </c>
      <c r="D18" s="27">
        <v>26352.010409999999</v>
      </c>
      <c r="E18" s="27">
        <v>0.73224946500482591</v>
      </c>
      <c r="F18" s="27">
        <v>7803.8753499999993</v>
      </c>
      <c r="G18" s="27">
        <v>15172.528199999999</v>
      </c>
      <c r="H18" s="27">
        <v>3375.6068599999999</v>
      </c>
      <c r="I18" s="27">
        <v>0</v>
      </c>
    </row>
    <row r="19" spans="1:9" ht="13.5" customHeight="1" x14ac:dyDescent="0.45">
      <c r="A19" s="25" t="s">
        <v>27</v>
      </c>
      <c r="B19" s="35" t="s">
        <v>30</v>
      </c>
      <c r="C19" s="27">
        <v>336727.47143000003</v>
      </c>
      <c r="D19" s="27">
        <v>23922.881090000003</v>
      </c>
      <c r="E19" s="27">
        <v>7.104523129165945</v>
      </c>
      <c r="F19" s="27">
        <v>6296.7451100000008</v>
      </c>
      <c r="G19" s="27">
        <v>3000</v>
      </c>
      <c r="H19" s="27">
        <v>14626.135980000001</v>
      </c>
      <c r="I19" s="27">
        <v>0</v>
      </c>
    </row>
    <row r="20" spans="1:9" ht="13.5" customHeight="1" x14ac:dyDescent="0.45">
      <c r="A20" s="25" t="s">
        <v>29</v>
      </c>
      <c r="B20" s="35" t="s">
        <v>32</v>
      </c>
      <c r="C20" s="27">
        <v>694835.94211000006</v>
      </c>
      <c r="D20" s="27">
        <v>22364.942920000001</v>
      </c>
      <c r="E20" s="27">
        <v>3.2187371960184792</v>
      </c>
      <c r="F20" s="27">
        <v>11546.12732</v>
      </c>
      <c r="G20" s="27">
        <v>10281.855730000001</v>
      </c>
      <c r="H20" s="27">
        <v>49.459870000000002</v>
      </c>
      <c r="I20" s="27">
        <v>487.5</v>
      </c>
    </row>
    <row r="21" spans="1:9" ht="13.5" customHeight="1" x14ac:dyDescent="0.45">
      <c r="A21" s="25" t="s">
        <v>31</v>
      </c>
      <c r="B21" s="35" t="s">
        <v>34</v>
      </c>
      <c r="C21" s="27">
        <v>536520.57204999996</v>
      </c>
      <c r="D21" s="27">
        <v>14658.969769999998</v>
      </c>
      <c r="E21" s="27">
        <v>2.7322288340201584</v>
      </c>
      <c r="F21" s="27">
        <v>14656.454469999999</v>
      </c>
      <c r="G21" s="27">
        <v>0</v>
      </c>
      <c r="H21" s="27">
        <v>2.5153000000000003</v>
      </c>
      <c r="I21" s="27">
        <v>0</v>
      </c>
    </row>
    <row r="22" spans="1:9" ht="13.5" customHeight="1" x14ac:dyDescent="0.45">
      <c r="A22" s="25" t="s">
        <v>33</v>
      </c>
      <c r="B22" s="35" t="s">
        <v>52</v>
      </c>
      <c r="C22" s="27">
        <v>333833.10733999999</v>
      </c>
      <c r="D22" s="27">
        <v>12413.09448</v>
      </c>
      <c r="E22" s="27">
        <v>3.7183533349667437</v>
      </c>
      <c r="F22" s="27">
        <v>12413.09448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5" t="s">
        <v>40</v>
      </c>
      <c r="C23" s="27">
        <v>1317624.1168699998</v>
      </c>
      <c r="D23" s="27">
        <v>10199.160829999999</v>
      </c>
      <c r="E23" s="27">
        <v>0.7740569331888052</v>
      </c>
      <c r="F23" s="27">
        <v>1.23E-3</v>
      </c>
      <c r="G23" s="27">
        <v>1346</v>
      </c>
      <c r="H23" s="27">
        <v>8771.5723799999996</v>
      </c>
      <c r="I23" s="27">
        <v>81.587220000000002</v>
      </c>
    </row>
    <row r="24" spans="1:9" ht="13.5" customHeight="1" x14ac:dyDescent="0.45">
      <c r="A24" s="25" t="s">
        <v>37</v>
      </c>
      <c r="B24" s="35" t="s">
        <v>38</v>
      </c>
      <c r="C24" s="27">
        <v>1233319.15497</v>
      </c>
      <c r="D24" s="27">
        <v>8279.7903500000011</v>
      </c>
      <c r="E24" s="27">
        <v>0.67134207043118566</v>
      </c>
      <c r="F24" s="27">
        <v>1175.04052</v>
      </c>
      <c r="G24" s="27">
        <v>7022.5958200000005</v>
      </c>
      <c r="H24" s="27">
        <v>0</v>
      </c>
      <c r="I24" s="27">
        <v>82.15401</v>
      </c>
    </row>
    <row r="25" spans="1:9" ht="13.5" customHeight="1" x14ac:dyDescent="0.45">
      <c r="A25" s="25" t="s">
        <v>39</v>
      </c>
      <c r="B25" s="35" t="s">
        <v>42</v>
      </c>
      <c r="C25" s="27">
        <v>188224.50847</v>
      </c>
      <c r="D25" s="27">
        <v>7664.8533799999987</v>
      </c>
      <c r="E25" s="27">
        <v>4.0721866893447904</v>
      </c>
      <c r="F25" s="27">
        <v>5292.431779999999</v>
      </c>
      <c r="G25" s="27">
        <v>2107.8925399999998</v>
      </c>
      <c r="H25" s="27">
        <v>264.52906000000002</v>
      </c>
      <c r="I25" s="27">
        <v>0</v>
      </c>
    </row>
    <row r="26" spans="1:9" ht="13.5" customHeight="1" x14ac:dyDescent="0.45">
      <c r="A26" s="25" t="s">
        <v>41</v>
      </c>
      <c r="B26" s="35" t="s">
        <v>58</v>
      </c>
      <c r="C26" s="27">
        <v>771733.21036999999</v>
      </c>
      <c r="D26" s="27">
        <v>7510.2522799999997</v>
      </c>
      <c r="E26" s="27">
        <v>0.97316691559759128</v>
      </c>
      <c r="F26" s="27">
        <v>0</v>
      </c>
      <c r="G26" s="27">
        <v>7500</v>
      </c>
      <c r="H26" s="27">
        <v>0</v>
      </c>
      <c r="I26" s="27">
        <v>10.252280000000001</v>
      </c>
    </row>
    <row r="27" spans="1:9" ht="13.5" customHeight="1" x14ac:dyDescent="0.45">
      <c r="A27" s="25" t="s">
        <v>43</v>
      </c>
      <c r="B27" s="35" t="s">
        <v>36</v>
      </c>
      <c r="C27" s="27">
        <v>484049.04180000001</v>
      </c>
      <c r="D27" s="27">
        <v>6718.8487500000001</v>
      </c>
      <c r="E27" s="27">
        <v>1.3880512447695543</v>
      </c>
      <c r="F27" s="27">
        <v>6718.8487500000001</v>
      </c>
      <c r="G27" s="27">
        <v>0</v>
      </c>
      <c r="H27" s="27">
        <v>0</v>
      </c>
      <c r="I27" s="27">
        <v>0</v>
      </c>
    </row>
    <row r="28" spans="1:9" ht="13.5" customHeight="1" x14ac:dyDescent="0.45">
      <c r="A28" s="25" t="s">
        <v>45</v>
      </c>
      <c r="B28" s="35" t="s">
        <v>46</v>
      </c>
      <c r="C28" s="27">
        <v>309442.26011000003</v>
      </c>
      <c r="D28" s="27">
        <v>3579.8899400000005</v>
      </c>
      <c r="E28" s="27">
        <v>1.1568846280813185</v>
      </c>
      <c r="F28" s="27">
        <v>2.6749999999999999E-2</v>
      </c>
      <c r="G28" s="27">
        <v>3.8632199999999997</v>
      </c>
      <c r="H28" s="27">
        <v>3575.9999700000003</v>
      </c>
      <c r="I28" s="27">
        <v>0</v>
      </c>
    </row>
    <row r="29" spans="1:9" ht="13.5" customHeight="1" x14ac:dyDescent="0.45">
      <c r="A29" s="25" t="s">
        <v>47</v>
      </c>
      <c r="B29" s="35" t="s">
        <v>70</v>
      </c>
      <c r="C29" s="27">
        <v>127884.68633</v>
      </c>
      <c r="D29" s="27">
        <v>2522.0438300000001</v>
      </c>
      <c r="E29" s="27">
        <v>1.9721234045896572</v>
      </c>
      <c r="F29" s="27">
        <v>1500</v>
      </c>
      <c r="G29" s="27">
        <v>22.043830000000003</v>
      </c>
      <c r="H29" s="27">
        <v>0</v>
      </c>
      <c r="I29" s="27">
        <v>1000</v>
      </c>
    </row>
    <row r="30" spans="1:9" ht="13.5" customHeight="1" x14ac:dyDescent="0.45">
      <c r="A30" s="25" t="s">
        <v>49</v>
      </c>
      <c r="B30" s="35" t="s">
        <v>85</v>
      </c>
      <c r="C30" s="27">
        <v>89129.977559999999</v>
      </c>
      <c r="D30" s="27">
        <v>2105</v>
      </c>
      <c r="E30" s="27">
        <v>2.3617194322560762</v>
      </c>
      <c r="F30" s="27">
        <v>0</v>
      </c>
      <c r="G30" s="27">
        <v>0</v>
      </c>
      <c r="H30" s="27">
        <v>2105</v>
      </c>
      <c r="I30" s="27">
        <v>0</v>
      </c>
    </row>
    <row r="31" spans="1:9" ht="13.5" customHeight="1" x14ac:dyDescent="0.45">
      <c r="A31" s="25" t="s">
        <v>51</v>
      </c>
      <c r="B31" s="35" t="s">
        <v>44</v>
      </c>
      <c r="C31" s="27">
        <v>57565.186659999999</v>
      </c>
      <c r="D31" s="27">
        <v>1855.01665</v>
      </c>
      <c r="E31" s="27">
        <v>3.22246266820322</v>
      </c>
      <c r="F31" s="27">
        <v>351.38435999999996</v>
      </c>
      <c r="G31" s="27">
        <v>1503.63229</v>
      </c>
      <c r="H31" s="27">
        <v>0</v>
      </c>
      <c r="I31" s="27">
        <v>0</v>
      </c>
    </row>
    <row r="32" spans="1:9" ht="13.5" customHeight="1" x14ac:dyDescent="0.45">
      <c r="A32" s="25" t="s">
        <v>53</v>
      </c>
      <c r="B32" s="35" t="s">
        <v>108</v>
      </c>
      <c r="C32" s="27">
        <v>62696.84</v>
      </c>
      <c r="D32" s="27">
        <v>1186.472</v>
      </c>
      <c r="E32" s="27">
        <v>1.8923952148146541</v>
      </c>
      <c r="F32" s="27">
        <v>1186.472</v>
      </c>
      <c r="G32" s="27">
        <v>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5" t="s">
        <v>62</v>
      </c>
      <c r="C33" s="27">
        <v>2982537.3103200002</v>
      </c>
      <c r="D33" s="27">
        <v>777.64531999999997</v>
      </c>
      <c r="E33" s="27">
        <v>2.6073280535644512E-2</v>
      </c>
      <c r="F33" s="27">
        <v>32.76202</v>
      </c>
      <c r="G33" s="27">
        <v>618.02837</v>
      </c>
      <c r="H33" s="27">
        <v>126.85493</v>
      </c>
      <c r="I33" s="27">
        <v>0</v>
      </c>
    </row>
    <row r="34" spans="1:9" ht="13.5" customHeight="1" x14ac:dyDescent="0.45">
      <c r="A34" s="25" t="s">
        <v>57</v>
      </c>
      <c r="B34" s="35" t="s">
        <v>56</v>
      </c>
      <c r="C34" s="27">
        <v>2986013.2755300002</v>
      </c>
      <c r="D34" s="27">
        <v>578.11639000000002</v>
      </c>
      <c r="E34" s="27">
        <v>1.9360811110171225E-2</v>
      </c>
      <c r="F34" s="27">
        <v>0</v>
      </c>
      <c r="G34" s="27">
        <v>0</v>
      </c>
      <c r="H34" s="27">
        <v>578.11639000000002</v>
      </c>
      <c r="I34" s="27">
        <v>0</v>
      </c>
    </row>
    <row r="35" spans="1:9" ht="13.5" customHeight="1" x14ac:dyDescent="0.45">
      <c r="A35" s="25" t="s">
        <v>59</v>
      </c>
      <c r="B35" s="35" t="s">
        <v>81</v>
      </c>
      <c r="C35" s="27">
        <v>68344.58382</v>
      </c>
      <c r="D35" s="27">
        <v>100.32271</v>
      </c>
      <c r="E35" s="27">
        <v>0.14678955433282204</v>
      </c>
      <c r="F35" s="27">
        <v>98.895380000000003</v>
      </c>
      <c r="G35" s="27">
        <v>0</v>
      </c>
      <c r="H35" s="27">
        <v>0</v>
      </c>
      <c r="I35" s="27">
        <v>1.42733</v>
      </c>
    </row>
    <row r="36" spans="1:9" ht="13.5" customHeight="1" x14ac:dyDescent="0.45">
      <c r="A36" s="25" t="s">
        <v>61</v>
      </c>
      <c r="B36" s="35" t="s">
        <v>72</v>
      </c>
      <c r="C36" s="27">
        <v>30302.20479</v>
      </c>
      <c r="D36" s="27">
        <v>75</v>
      </c>
      <c r="E36" s="27">
        <v>0.24750674256135541</v>
      </c>
      <c r="F36" s="27">
        <v>0</v>
      </c>
      <c r="G36" s="27">
        <v>75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5" t="s">
        <v>60</v>
      </c>
      <c r="C37" s="27">
        <v>4186.54061</v>
      </c>
      <c r="D37" s="27">
        <v>60.823559999999993</v>
      </c>
      <c r="E37" s="27">
        <v>1.452835781760158</v>
      </c>
      <c r="F37" s="27">
        <v>12.153180000000001</v>
      </c>
      <c r="G37" s="27">
        <v>48.670379999999994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5" t="s">
        <v>68</v>
      </c>
      <c r="C38" s="27">
        <v>521436.81412</v>
      </c>
      <c r="D38" s="27">
        <v>35.460599999999999</v>
      </c>
      <c r="E38" s="27">
        <v>6.8005555111878488E-3</v>
      </c>
      <c r="F38" s="27">
        <v>0</v>
      </c>
      <c r="G38" s="27">
        <v>35.460599999999999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35" t="s">
        <v>87</v>
      </c>
      <c r="C39" s="27">
        <v>315765.62523000001</v>
      </c>
      <c r="D39" s="27">
        <v>13.55866</v>
      </c>
      <c r="E39" s="27">
        <v>4.2938999424411792E-3</v>
      </c>
      <c r="F39" s="27">
        <v>0</v>
      </c>
      <c r="G39" s="27">
        <v>0</v>
      </c>
      <c r="H39" s="27">
        <v>13.55866</v>
      </c>
      <c r="I39" s="27">
        <v>0</v>
      </c>
    </row>
    <row r="40" spans="1:9" ht="13.5" customHeight="1" x14ac:dyDescent="0.45">
      <c r="A40" s="25" t="s">
        <v>69</v>
      </c>
      <c r="B40" s="35" t="s">
        <v>75</v>
      </c>
      <c r="C40" s="27">
        <v>339218.35320999997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5" t="s">
        <v>66</v>
      </c>
      <c r="C41" s="27">
        <v>189855.48409000001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5" t="s">
        <v>77</v>
      </c>
      <c r="C42" s="27">
        <v>167300.86908999999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5" t="s">
        <v>79</v>
      </c>
      <c r="C43" s="27">
        <v>160800.6588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5" t="s">
        <v>83</v>
      </c>
      <c r="C44" s="27">
        <v>26313.8629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5" t="s">
        <v>122</v>
      </c>
      <c r="C45" s="27">
        <v>407323.81078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5" t="s">
        <v>89</v>
      </c>
      <c r="C46" s="27">
        <v>481677.45880000002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5" t="s">
        <v>50</v>
      </c>
      <c r="C47" s="27">
        <v>472.99834999999996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5" t="s">
        <v>91</v>
      </c>
      <c r="C48" s="27">
        <v>80496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5" t="s">
        <v>93</v>
      </c>
      <c r="C49" s="27">
        <v>7586.8232200000002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5" t="s">
        <v>95</v>
      </c>
      <c r="C50" s="27">
        <v>143621.75333000001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5" t="s">
        <v>97</v>
      </c>
      <c r="C51" s="27">
        <v>4469.8928399999995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5" t="s">
        <v>101</v>
      </c>
      <c r="C52" s="27">
        <v>68153.734049999999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6" t="s">
        <v>128</v>
      </c>
      <c r="C53" s="31">
        <v>54328785.442099996</v>
      </c>
      <c r="D53" s="31">
        <v>1881754.3603700001</v>
      </c>
      <c r="E53" s="31">
        <v>3.4636415024875697</v>
      </c>
      <c r="F53" s="31">
        <v>453674.17512999999</v>
      </c>
      <c r="G53" s="31">
        <v>1328300.0460300001</v>
      </c>
      <c r="H53" s="31">
        <v>95113.137519999989</v>
      </c>
      <c r="I53" s="31">
        <v>4667.0016900000001</v>
      </c>
    </row>
    <row r="54" spans="1:22" ht="13.5" customHeight="1" x14ac:dyDescent="0.45">
      <c r="A54" s="8" t="s">
        <v>102</v>
      </c>
    </row>
    <row r="55" spans="1:22" ht="12.75" customHeight="1" x14ac:dyDescent="0.45">
      <c r="A55" s="19"/>
      <c r="B55" s="19"/>
      <c r="C55" s="20"/>
      <c r="D55" s="20"/>
      <c r="E55" s="20"/>
      <c r="F55" s="20"/>
      <c r="G55" s="20"/>
      <c r="H55" s="20"/>
      <c r="I55" s="20"/>
      <c r="V55" s="21"/>
    </row>
    <row r="56" spans="1:22" x14ac:dyDescent="0.45">
      <c r="C56" s="11"/>
      <c r="D56" s="11"/>
      <c r="E56" s="11"/>
      <c r="F56" s="11"/>
      <c r="G56" s="11"/>
      <c r="H56" s="11"/>
      <c r="I56" s="11"/>
    </row>
    <row r="57" spans="1:22" x14ac:dyDescent="0.45">
      <c r="C57" s="13"/>
      <c r="D57" s="13"/>
      <c r="E57" s="13"/>
      <c r="F57" s="13"/>
      <c r="G57" s="13"/>
      <c r="H57" s="13"/>
      <c r="I57" s="13"/>
    </row>
    <row r="58" spans="1:22" x14ac:dyDescent="0.45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</sheetData>
  <sortState xmlns:xlrd2="http://schemas.microsoft.com/office/spreadsheetml/2017/richdata2" ref="B9:I52">
    <sortCondition descending="1" ref="D9:D52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V58"/>
  <sheetViews>
    <sheetView workbookViewId="0">
      <selection activeCell="B8" sqref="B8:I5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5" t="s">
        <v>9</v>
      </c>
      <c r="C9" s="27">
        <v>4408669.7343300004</v>
      </c>
      <c r="D9" s="27">
        <v>612878.42882999999</v>
      </c>
      <c r="E9" s="27">
        <v>13.901663444135062</v>
      </c>
      <c r="F9" s="27">
        <v>125734.20893000001</v>
      </c>
      <c r="G9" s="27">
        <v>487084.31504000002</v>
      </c>
      <c r="H9" s="27">
        <v>30.863379999999999</v>
      </c>
      <c r="I9" s="27">
        <v>29.04148</v>
      </c>
    </row>
    <row r="10" spans="1:9" ht="13.5" customHeight="1" x14ac:dyDescent="0.45">
      <c r="A10" s="25" t="s">
        <v>10</v>
      </c>
      <c r="B10" s="35" t="s">
        <v>11</v>
      </c>
      <c r="C10" s="27">
        <v>6103959.4749300005</v>
      </c>
      <c r="D10" s="27">
        <v>434513.23706999997</v>
      </c>
      <c r="E10" s="27">
        <v>7.1185472127496876</v>
      </c>
      <c r="F10" s="27">
        <v>112134.43051000001</v>
      </c>
      <c r="G10" s="27">
        <v>315871.50254000002</v>
      </c>
      <c r="H10" s="27">
        <v>5035.91183</v>
      </c>
      <c r="I10" s="27">
        <v>1471.39219</v>
      </c>
    </row>
    <row r="11" spans="1:9" ht="13.5" customHeight="1" x14ac:dyDescent="0.45">
      <c r="A11" s="25" t="s">
        <v>12</v>
      </c>
      <c r="B11" s="35" t="s">
        <v>13</v>
      </c>
      <c r="C11" s="27">
        <v>3081957.5904899999</v>
      </c>
      <c r="D11" s="27">
        <v>248069.25984999997</v>
      </c>
      <c r="E11" s="27">
        <v>8.0490809028478374</v>
      </c>
      <c r="F11" s="27">
        <v>34634.847439999998</v>
      </c>
      <c r="G11" s="27">
        <v>196154.65344999998</v>
      </c>
      <c r="H11" s="27">
        <v>17277.967499999999</v>
      </c>
      <c r="I11" s="27">
        <v>1.7914600000000001</v>
      </c>
    </row>
    <row r="12" spans="1:9" ht="13.5" customHeight="1" x14ac:dyDescent="0.45">
      <c r="A12" s="25" t="s">
        <v>14</v>
      </c>
      <c r="B12" s="35" t="s">
        <v>17</v>
      </c>
      <c r="C12" s="27">
        <v>7131908.8377999999</v>
      </c>
      <c r="D12" s="27">
        <v>186457.30776</v>
      </c>
      <c r="E12" s="27">
        <v>2.6144095781448184</v>
      </c>
      <c r="F12" s="27">
        <v>66213.731740000003</v>
      </c>
      <c r="G12" s="27">
        <v>111174.67750000001</v>
      </c>
      <c r="H12" s="27">
        <v>9008.7390599999981</v>
      </c>
      <c r="I12" s="27">
        <v>60.159459999999996</v>
      </c>
    </row>
    <row r="13" spans="1:9" ht="13.5" customHeight="1" x14ac:dyDescent="0.45">
      <c r="A13" s="25" t="s">
        <v>16</v>
      </c>
      <c r="B13" s="35" t="s">
        <v>180</v>
      </c>
      <c r="C13" s="27">
        <v>2265413.2016799999</v>
      </c>
      <c r="D13" s="27">
        <v>77143.812570000009</v>
      </c>
      <c r="E13" s="27">
        <v>3.4052866167104172</v>
      </c>
      <c r="F13" s="27">
        <v>13040.596150000001</v>
      </c>
      <c r="G13" s="27">
        <v>64103.216420000004</v>
      </c>
      <c r="H13" s="27">
        <v>0</v>
      </c>
      <c r="I13" s="27">
        <v>0</v>
      </c>
    </row>
    <row r="14" spans="1:9" ht="13.5" customHeight="1" x14ac:dyDescent="0.45">
      <c r="A14" s="25" t="s">
        <v>18</v>
      </c>
      <c r="B14" s="35" t="s">
        <v>23</v>
      </c>
      <c r="C14" s="27">
        <v>10655070.321830001</v>
      </c>
      <c r="D14" s="27">
        <v>49481.097529999992</v>
      </c>
      <c r="E14" s="27">
        <v>0.46439015450347254</v>
      </c>
      <c r="F14" s="27">
        <v>8860.8508599999986</v>
      </c>
      <c r="G14" s="27">
        <v>38548.682139999997</v>
      </c>
      <c r="H14" s="27">
        <v>1199.5953300000001</v>
      </c>
      <c r="I14" s="27">
        <v>871.9692</v>
      </c>
    </row>
    <row r="15" spans="1:9" ht="13.5" customHeight="1" x14ac:dyDescent="0.45">
      <c r="A15" s="25" t="s">
        <v>20</v>
      </c>
      <c r="B15" s="35" t="s">
        <v>105</v>
      </c>
      <c r="C15" s="27">
        <v>305300.91610000003</v>
      </c>
      <c r="D15" s="27">
        <v>46110.887620000001</v>
      </c>
      <c r="E15" s="27">
        <v>15.1034226195694</v>
      </c>
      <c r="F15" s="27">
        <v>15362.169800000001</v>
      </c>
      <c r="G15" s="27">
        <v>29566.701000000001</v>
      </c>
      <c r="H15" s="27">
        <v>682.07328000000007</v>
      </c>
      <c r="I15" s="27">
        <v>499.94353999999998</v>
      </c>
    </row>
    <row r="16" spans="1:9" ht="13.5" customHeight="1" x14ac:dyDescent="0.45">
      <c r="A16" s="25" t="s">
        <v>22</v>
      </c>
      <c r="B16" s="35" t="s">
        <v>25</v>
      </c>
      <c r="C16" s="27">
        <v>375439.66305000003</v>
      </c>
      <c r="D16" s="27">
        <v>34539.601019999995</v>
      </c>
      <c r="E16" s="27">
        <v>9.1997741366500492</v>
      </c>
      <c r="F16" s="27">
        <v>1981.89752</v>
      </c>
      <c r="G16" s="27">
        <v>16687.025919999996</v>
      </c>
      <c r="H16" s="27">
        <v>15633.66726</v>
      </c>
      <c r="I16" s="27">
        <v>237.01032000000001</v>
      </c>
    </row>
    <row r="17" spans="1:9" ht="13.5" customHeight="1" x14ac:dyDescent="0.45">
      <c r="A17" s="25" t="s">
        <v>24</v>
      </c>
      <c r="B17" s="35" t="s">
        <v>28</v>
      </c>
      <c r="C17" s="27">
        <v>984244.63200999994</v>
      </c>
      <c r="D17" s="27">
        <v>27900.165840000001</v>
      </c>
      <c r="E17" s="27">
        <v>2.834677978687369</v>
      </c>
      <c r="F17" s="27">
        <v>4042.1407000000004</v>
      </c>
      <c r="G17" s="27">
        <v>14455.642940000002</v>
      </c>
      <c r="H17" s="27">
        <v>9402.3822</v>
      </c>
      <c r="I17" s="27">
        <v>0</v>
      </c>
    </row>
    <row r="18" spans="1:9" ht="13.5" customHeight="1" x14ac:dyDescent="0.45">
      <c r="A18" s="25" t="s">
        <v>26</v>
      </c>
      <c r="B18" s="35" t="s">
        <v>21</v>
      </c>
      <c r="C18" s="27">
        <v>3681562.5815900001</v>
      </c>
      <c r="D18" s="27">
        <v>26616.569620000002</v>
      </c>
      <c r="E18" s="27">
        <v>0.72296936504892417</v>
      </c>
      <c r="F18" s="27">
        <v>7987.4309499999999</v>
      </c>
      <c r="G18" s="27">
        <v>15338.831709999999</v>
      </c>
      <c r="H18" s="27">
        <v>3290.3069599999999</v>
      </c>
      <c r="I18" s="27">
        <v>0</v>
      </c>
    </row>
    <row r="19" spans="1:9" ht="13.5" customHeight="1" x14ac:dyDescent="0.45">
      <c r="A19" s="25" t="s">
        <v>27</v>
      </c>
      <c r="B19" s="35" t="s">
        <v>30</v>
      </c>
      <c r="C19" s="27">
        <v>344120.17651000002</v>
      </c>
      <c r="D19" s="27">
        <v>23207.746920000001</v>
      </c>
      <c r="E19" s="27">
        <v>6.7440820109324786</v>
      </c>
      <c r="F19" s="27">
        <v>6009.2588100000012</v>
      </c>
      <c r="G19" s="27">
        <v>3000</v>
      </c>
      <c r="H19" s="27">
        <v>14198.48811</v>
      </c>
      <c r="I19" s="27">
        <v>0</v>
      </c>
    </row>
    <row r="20" spans="1:9" ht="13.5" customHeight="1" x14ac:dyDescent="0.45">
      <c r="A20" s="25" t="s">
        <v>29</v>
      </c>
      <c r="B20" s="35" t="s">
        <v>32</v>
      </c>
      <c r="C20" s="27">
        <v>711578.08950999996</v>
      </c>
      <c r="D20" s="27">
        <v>22653.196940000002</v>
      </c>
      <c r="E20" s="27">
        <v>3.1835152422412598</v>
      </c>
      <c r="F20" s="27">
        <v>11516.373800000001</v>
      </c>
      <c r="G20" s="27">
        <v>10649.32314</v>
      </c>
      <c r="H20" s="27">
        <v>0</v>
      </c>
      <c r="I20" s="27">
        <v>487.5</v>
      </c>
    </row>
    <row r="21" spans="1:9" ht="13.5" customHeight="1" x14ac:dyDescent="0.45">
      <c r="A21" s="25" t="s">
        <v>31</v>
      </c>
      <c r="B21" s="35" t="s">
        <v>52</v>
      </c>
      <c r="C21" s="27">
        <v>334186.17401999998</v>
      </c>
      <c r="D21" s="27">
        <v>12413.09448</v>
      </c>
      <c r="E21" s="27">
        <v>3.7144249059379444</v>
      </c>
      <c r="F21" s="27">
        <v>12413.09448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5" t="s">
        <v>34</v>
      </c>
      <c r="C22" s="27">
        <v>537878.92109000008</v>
      </c>
      <c r="D22" s="27">
        <v>11504.310820000001</v>
      </c>
      <c r="E22" s="27">
        <v>2.1388290875364224</v>
      </c>
      <c r="F22" s="27">
        <v>11504.310820000001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5" t="s">
        <v>38</v>
      </c>
      <c r="C23" s="27">
        <v>1242737.0188</v>
      </c>
      <c r="D23" s="27">
        <v>8179.7672699999994</v>
      </c>
      <c r="E23" s="27">
        <v>0.65820581074332762</v>
      </c>
      <c r="F23" s="27">
        <v>1170.0996299999999</v>
      </c>
      <c r="G23" s="27">
        <v>6927.5136299999995</v>
      </c>
      <c r="H23" s="27">
        <v>0</v>
      </c>
      <c r="I23" s="27">
        <v>82.15401</v>
      </c>
    </row>
    <row r="24" spans="1:9" ht="13.5" customHeight="1" x14ac:dyDescent="0.45">
      <c r="A24" s="25" t="s">
        <v>37</v>
      </c>
      <c r="B24" s="35" t="s">
        <v>40</v>
      </c>
      <c r="C24" s="27">
        <v>1326659.1374600001</v>
      </c>
      <c r="D24" s="27">
        <v>7997.3886099999991</v>
      </c>
      <c r="E24" s="27">
        <v>0.60282165811722133</v>
      </c>
      <c r="F24" s="27">
        <v>2.623E-2</v>
      </c>
      <c r="G24" s="27">
        <v>1336</v>
      </c>
      <c r="H24" s="27">
        <v>6573.4257099999995</v>
      </c>
      <c r="I24" s="27">
        <v>87.936669999999992</v>
      </c>
    </row>
    <row r="25" spans="1:9" ht="13.5" customHeight="1" x14ac:dyDescent="0.45">
      <c r="A25" s="25" t="s">
        <v>39</v>
      </c>
      <c r="B25" s="35" t="s">
        <v>58</v>
      </c>
      <c r="C25" s="27">
        <v>764700.14441999991</v>
      </c>
      <c r="D25" s="27">
        <v>7513.9672499999997</v>
      </c>
      <c r="E25" s="27">
        <v>0.98260309022160552</v>
      </c>
      <c r="F25" s="27">
        <v>0</v>
      </c>
      <c r="G25" s="27">
        <v>7500</v>
      </c>
      <c r="H25" s="27">
        <v>0</v>
      </c>
      <c r="I25" s="27">
        <v>13.96725</v>
      </c>
    </row>
    <row r="26" spans="1:9" ht="13.5" customHeight="1" x14ac:dyDescent="0.45">
      <c r="A26" s="25" t="s">
        <v>41</v>
      </c>
      <c r="B26" s="35" t="s">
        <v>42</v>
      </c>
      <c r="C26" s="27">
        <v>188609.84943999999</v>
      </c>
      <c r="D26" s="27">
        <v>7466.0817800000004</v>
      </c>
      <c r="E26" s="27">
        <v>3.9584792640296809</v>
      </c>
      <c r="F26" s="27">
        <v>5110.8068300000004</v>
      </c>
      <c r="G26" s="27">
        <v>2091.8130799999999</v>
      </c>
      <c r="H26" s="27">
        <v>263.46186999999998</v>
      </c>
      <c r="I26" s="27">
        <v>0</v>
      </c>
    </row>
    <row r="27" spans="1:9" ht="13.5" customHeight="1" x14ac:dyDescent="0.45">
      <c r="A27" s="25" t="s">
        <v>43</v>
      </c>
      <c r="B27" s="35" t="s">
        <v>36</v>
      </c>
      <c r="C27" s="27">
        <v>484936.15038000001</v>
      </c>
      <c r="D27" s="27">
        <v>6706.5142500000011</v>
      </c>
      <c r="E27" s="27">
        <v>1.3829685093067863</v>
      </c>
      <c r="F27" s="27">
        <v>6706.4999700000008</v>
      </c>
      <c r="G27" s="27">
        <v>1.4279999999999999E-2</v>
      </c>
      <c r="H27" s="27">
        <v>0</v>
      </c>
      <c r="I27" s="27">
        <v>0</v>
      </c>
    </row>
    <row r="28" spans="1:9" ht="13.5" customHeight="1" x14ac:dyDescent="0.45">
      <c r="A28" s="25" t="s">
        <v>45</v>
      </c>
      <c r="B28" s="35" t="s">
        <v>46</v>
      </c>
      <c r="C28" s="27">
        <v>342402.28104999999</v>
      </c>
      <c r="D28" s="27">
        <v>3602.1290899999999</v>
      </c>
      <c r="E28" s="27">
        <v>1.052016674349781</v>
      </c>
      <c r="F28" s="27">
        <v>0</v>
      </c>
      <c r="G28" s="27">
        <v>3.9264299999999999</v>
      </c>
      <c r="H28" s="27">
        <v>3598.2026599999999</v>
      </c>
      <c r="I28" s="27">
        <v>0</v>
      </c>
    </row>
    <row r="29" spans="1:9" ht="13.5" customHeight="1" x14ac:dyDescent="0.45">
      <c r="A29" s="25" t="s">
        <v>47</v>
      </c>
      <c r="B29" s="35" t="s">
        <v>70</v>
      </c>
      <c r="C29" s="27">
        <v>133120.16284999999</v>
      </c>
      <c r="D29" s="27">
        <v>2526.7947899999999</v>
      </c>
      <c r="E29" s="27">
        <v>1.8981307834239927</v>
      </c>
      <c r="F29" s="27">
        <v>1500</v>
      </c>
      <c r="G29" s="27">
        <v>26.794790000000003</v>
      </c>
      <c r="H29" s="27">
        <v>0</v>
      </c>
      <c r="I29" s="27">
        <v>1000</v>
      </c>
    </row>
    <row r="30" spans="1:9" ht="13.5" customHeight="1" x14ac:dyDescent="0.45">
      <c r="A30" s="25" t="s">
        <v>49</v>
      </c>
      <c r="B30" s="35" t="s">
        <v>85</v>
      </c>
      <c r="C30" s="27">
        <v>87984.694739999992</v>
      </c>
      <c r="D30" s="27">
        <v>2105</v>
      </c>
      <c r="E30" s="27">
        <v>2.3924615596160224</v>
      </c>
      <c r="F30" s="27">
        <v>0</v>
      </c>
      <c r="G30" s="27">
        <v>0</v>
      </c>
      <c r="H30" s="27">
        <v>2105</v>
      </c>
      <c r="I30" s="27">
        <v>0</v>
      </c>
    </row>
    <row r="31" spans="1:9" ht="13.5" customHeight="1" x14ac:dyDescent="0.45">
      <c r="A31" s="25" t="s">
        <v>51</v>
      </c>
      <c r="B31" s="35" t="s">
        <v>44</v>
      </c>
      <c r="C31" s="27">
        <v>56869.507170000004</v>
      </c>
      <c r="D31" s="27">
        <v>1851.09455</v>
      </c>
      <c r="E31" s="27">
        <v>3.2549860938068687</v>
      </c>
      <c r="F31" s="27">
        <v>351.38435999999996</v>
      </c>
      <c r="G31" s="27">
        <v>1499.71019</v>
      </c>
      <c r="H31" s="27">
        <v>0</v>
      </c>
      <c r="I31" s="27">
        <v>0</v>
      </c>
    </row>
    <row r="32" spans="1:9" ht="13.5" customHeight="1" x14ac:dyDescent="0.45">
      <c r="A32" s="25" t="s">
        <v>53</v>
      </c>
      <c r="B32" s="35" t="s">
        <v>108</v>
      </c>
      <c r="C32" s="27">
        <v>62148.234340000003</v>
      </c>
      <c r="D32" s="27">
        <v>1186.4715200000001</v>
      </c>
      <c r="E32" s="27">
        <v>1.9090993213243392</v>
      </c>
      <c r="F32" s="27">
        <v>1186.4715200000001</v>
      </c>
      <c r="G32" s="27">
        <v>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5" t="s">
        <v>62</v>
      </c>
      <c r="C33" s="27">
        <v>3175372.9448000002</v>
      </c>
      <c r="D33" s="27">
        <v>775.12166000000002</v>
      </c>
      <c r="E33" s="27">
        <v>2.4410413311272347E-2</v>
      </c>
      <c r="F33" s="27">
        <v>31.988349999999997</v>
      </c>
      <c r="G33" s="27">
        <v>617.61833999999999</v>
      </c>
      <c r="H33" s="27">
        <v>125.51497000000001</v>
      </c>
      <c r="I33" s="27">
        <v>0</v>
      </c>
    </row>
    <row r="34" spans="1:9" ht="13.5" customHeight="1" x14ac:dyDescent="0.45">
      <c r="A34" s="25" t="s">
        <v>57</v>
      </c>
      <c r="B34" s="35" t="s">
        <v>56</v>
      </c>
      <c r="C34" s="27">
        <v>3014469.3434899999</v>
      </c>
      <c r="D34" s="27">
        <v>554.32229000000007</v>
      </c>
      <c r="E34" s="27">
        <v>1.8388718770589115E-2</v>
      </c>
      <c r="F34" s="27">
        <v>0</v>
      </c>
      <c r="G34" s="27">
        <v>0</v>
      </c>
      <c r="H34" s="27">
        <v>554.32229000000007</v>
      </c>
      <c r="I34" s="27">
        <v>0</v>
      </c>
    </row>
    <row r="35" spans="1:9" ht="13.5" customHeight="1" x14ac:dyDescent="0.45">
      <c r="A35" s="25" t="s">
        <v>59</v>
      </c>
      <c r="B35" s="35" t="s">
        <v>81</v>
      </c>
      <c r="C35" s="27">
        <v>61556.609649999999</v>
      </c>
      <c r="D35" s="27">
        <v>150.28111999999999</v>
      </c>
      <c r="E35" s="27">
        <v>0.24413482297753544</v>
      </c>
      <c r="F35" s="27">
        <v>149.62258</v>
      </c>
      <c r="G35" s="27">
        <v>0</v>
      </c>
      <c r="H35" s="27">
        <v>0</v>
      </c>
      <c r="I35" s="27">
        <v>0.65854000000000001</v>
      </c>
    </row>
    <row r="36" spans="1:9" ht="13.5" customHeight="1" x14ac:dyDescent="0.45">
      <c r="A36" s="25" t="s">
        <v>61</v>
      </c>
      <c r="B36" s="35" t="s">
        <v>72</v>
      </c>
      <c r="C36" s="27">
        <v>30281.74928</v>
      </c>
      <c r="D36" s="27">
        <v>75</v>
      </c>
      <c r="E36" s="27">
        <v>0.24767393490552009</v>
      </c>
      <c r="F36" s="27">
        <v>0</v>
      </c>
      <c r="G36" s="27">
        <v>75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5" t="s">
        <v>60</v>
      </c>
      <c r="C37" s="27">
        <v>4004.3403599999997</v>
      </c>
      <c r="D37" s="27">
        <v>59.817620000000005</v>
      </c>
      <c r="E37" s="27">
        <v>1.4938195713213551</v>
      </c>
      <c r="F37" s="27">
        <v>11.456469999999999</v>
      </c>
      <c r="G37" s="27">
        <v>48.361150000000002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5" t="s">
        <v>68</v>
      </c>
      <c r="C38" s="27">
        <v>523414.49916000001</v>
      </c>
      <c r="D38" s="27">
        <v>44.605029999999999</v>
      </c>
      <c r="E38" s="27">
        <v>8.521932440080324E-3</v>
      </c>
      <c r="F38" s="27">
        <v>0</v>
      </c>
      <c r="G38" s="27">
        <v>44.605029999999999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35" t="s">
        <v>87</v>
      </c>
      <c r="C39" s="27">
        <v>320466.60514999996</v>
      </c>
      <c r="D39" s="27">
        <v>11.0022</v>
      </c>
      <c r="E39" s="27">
        <v>3.4331814370643175E-3</v>
      </c>
      <c r="F39" s="27">
        <v>0</v>
      </c>
      <c r="G39" s="27">
        <v>0</v>
      </c>
      <c r="H39" s="27">
        <v>11.0022</v>
      </c>
      <c r="I39" s="27">
        <v>0</v>
      </c>
    </row>
    <row r="40" spans="1:9" ht="13.5" customHeight="1" x14ac:dyDescent="0.45">
      <c r="A40" s="25" t="s">
        <v>69</v>
      </c>
      <c r="B40" s="35" t="s">
        <v>75</v>
      </c>
      <c r="C40" s="27">
        <v>328126.25685000001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5" t="s">
        <v>66</v>
      </c>
      <c r="C41" s="27">
        <v>223552.62646999999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5" t="s">
        <v>77</v>
      </c>
      <c r="C42" s="27">
        <v>165143.19326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5" t="s">
        <v>79</v>
      </c>
      <c r="C43" s="27">
        <v>160133.82499000002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5" t="s">
        <v>83</v>
      </c>
      <c r="C44" s="27">
        <v>26390.826370000002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5" t="s">
        <v>122</v>
      </c>
      <c r="C45" s="27">
        <v>410036.67279000004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5" t="s">
        <v>89</v>
      </c>
      <c r="C46" s="27">
        <v>489409.48092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5" t="s">
        <v>50</v>
      </c>
      <c r="C47" s="27">
        <v>472.99834999999996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5" t="s">
        <v>91</v>
      </c>
      <c r="C48" s="27">
        <v>28996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5" t="s">
        <v>93</v>
      </c>
      <c r="C49" s="27">
        <v>7618.4465999999993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5" t="s">
        <v>95</v>
      </c>
      <c r="C50" s="27">
        <v>150157.07806999999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5" t="s">
        <v>97</v>
      </c>
      <c r="C51" s="27">
        <v>4467.8341799999998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5" t="s">
        <v>101</v>
      </c>
      <c r="C52" s="27">
        <v>69759.01698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6" t="s">
        <v>128</v>
      </c>
      <c r="C53" s="31">
        <v>54805287.843309999</v>
      </c>
      <c r="D53" s="31">
        <v>1864294.0759000001</v>
      </c>
      <c r="E53" s="31">
        <v>3.4016682500237461</v>
      </c>
      <c r="F53" s="31">
        <v>447653.69844999997</v>
      </c>
      <c r="G53" s="31">
        <v>1322805.92872</v>
      </c>
      <c r="H53" s="31">
        <v>88990.924610000002</v>
      </c>
      <c r="I53" s="31">
        <v>4843.52412</v>
      </c>
    </row>
    <row r="54" spans="1:22" ht="13.5" customHeight="1" x14ac:dyDescent="0.45">
      <c r="A54" s="8" t="s">
        <v>102</v>
      </c>
    </row>
    <row r="55" spans="1:22" ht="12.75" customHeight="1" x14ac:dyDescent="0.45">
      <c r="A55" s="19"/>
      <c r="B55" s="19"/>
      <c r="C55" s="20"/>
      <c r="D55" s="20"/>
      <c r="E55" s="20"/>
      <c r="F55" s="20"/>
      <c r="G55" s="20"/>
      <c r="H55" s="20"/>
      <c r="I55" s="20"/>
      <c r="V55" s="21"/>
    </row>
    <row r="56" spans="1:22" x14ac:dyDescent="0.45">
      <c r="C56" s="11"/>
      <c r="D56" s="11"/>
      <c r="E56" s="11"/>
      <c r="F56" s="11"/>
      <c r="G56" s="11"/>
      <c r="H56" s="11"/>
      <c r="I56" s="11"/>
    </row>
    <row r="57" spans="1:22" x14ac:dyDescent="0.45">
      <c r="C57" s="13"/>
      <c r="D57" s="13"/>
      <c r="E57" s="13"/>
      <c r="F57" s="13"/>
      <c r="G57" s="13"/>
      <c r="H57" s="13"/>
      <c r="I57" s="13"/>
    </row>
    <row r="58" spans="1:22" x14ac:dyDescent="0.45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</sheetData>
  <sortState xmlns:xlrd2="http://schemas.microsoft.com/office/spreadsheetml/2017/richdata2" ref="B9:I52">
    <sortCondition descending="1" ref="D9:D52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V57"/>
  <sheetViews>
    <sheetView workbookViewId="0">
      <selection activeCell="I56" sqref="I56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190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7" t="s">
        <v>9</v>
      </c>
      <c r="C9" s="27">
        <v>4475096.9716499997</v>
      </c>
      <c r="D9" s="27">
        <v>623919.94799000002</v>
      </c>
      <c r="E9" s="27">
        <v>13.942043087391609</v>
      </c>
      <c r="F9" s="27">
        <v>135381.56262000001</v>
      </c>
      <c r="G9" s="27">
        <v>488480.26727999997</v>
      </c>
      <c r="H9" s="27">
        <v>29.768189999999997</v>
      </c>
      <c r="I9" s="27">
        <v>28.349900000000002</v>
      </c>
    </row>
    <row r="10" spans="1:9" ht="13.5" customHeight="1" x14ac:dyDescent="0.45">
      <c r="A10" s="25" t="s">
        <v>10</v>
      </c>
      <c r="B10" s="37" t="s">
        <v>11</v>
      </c>
      <c r="C10" s="27">
        <v>6114985.3153100004</v>
      </c>
      <c r="D10" s="27">
        <v>425315.30043</v>
      </c>
      <c r="E10" s="27">
        <v>6.9552955321927641</v>
      </c>
      <c r="F10" s="27">
        <v>106760.03758</v>
      </c>
      <c r="G10" s="27">
        <v>312186.70972000004</v>
      </c>
      <c r="H10" s="27">
        <v>4892.0528800000002</v>
      </c>
      <c r="I10" s="27">
        <v>1476.5002500000001</v>
      </c>
    </row>
    <row r="11" spans="1:9" ht="13.5" customHeight="1" x14ac:dyDescent="0.45">
      <c r="A11" s="25" t="s">
        <v>12</v>
      </c>
      <c r="B11" s="37" t="s">
        <v>13</v>
      </c>
      <c r="C11" s="27">
        <v>3074268.9701</v>
      </c>
      <c r="D11" s="27">
        <v>251555.39958</v>
      </c>
      <c r="E11" s="27">
        <v>8.1826086795462594</v>
      </c>
      <c r="F11" s="27">
        <v>34489.914050000007</v>
      </c>
      <c r="G11" s="27">
        <v>199331.51056</v>
      </c>
      <c r="H11" s="27">
        <v>17732.348770000001</v>
      </c>
      <c r="I11" s="27">
        <v>1.6262000000000001</v>
      </c>
    </row>
    <row r="12" spans="1:9" ht="13.5" customHeight="1" x14ac:dyDescent="0.45">
      <c r="A12" s="25" t="s">
        <v>14</v>
      </c>
      <c r="B12" s="37" t="s">
        <v>17</v>
      </c>
      <c r="C12" s="27">
        <v>7188653.4914600002</v>
      </c>
      <c r="D12" s="27">
        <v>174462.92850000001</v>
      </c>
      <c r="E12" s="27">
        <v>2.4269208233121691</v>
      </c>
      <c r="F12" s="27">
        <v>52216.292950000003</v>
      </c>
      <c r="G12" s="27">
        <v>111781.43122</v>
      </c>
      <c r="H12" s="27">
        <v>10404.92807</v>
      </c>
      <c r="I12" s="27">
        <v>60.276260000000001</v>
      </c>
    </row>
    <row r="13" spans="1:9" ht="13.5" customHeight="1" x14ac:dyDescent="0.45">
      <c r="A13" s="25" t="s">
        <v>16</v>
      </c>
      <c r="B13" s="37" t="s">
        <v>180</v>
      </c>
      <c r="C13" s="27">
        <v>2279686.1446599998</v>
      </c>
      <c r="D13" s="27">
        <v>77188.168200000015</v>
      </c>
      <c r="E13" s="27">
        <v>3.3859120642904168</v>
      </c>
      <c r="F13" s="27">
        <v>13454.91135</v>
      </c>
      <c r="G13" s="27">
        <v>63733.256850000012</v>
      </c>
      <c r="H13" s="27">
        <v>0</v>
      </c>
      <c r="I13" s="27">
        <v>0</v>
      </c>
    </row>
    <row r="14" spans="1:9" ht="13.5" customHeight="1" x14ac:dyDescent="0.45">
      <c r="A14" s="25" t="s">
        <v>18</v>
      </c>
      <c r="B14" s="37" t="s">
        <v>23</v>
      </c>
      <c r="C14" s="27">
        <v>10679058.651860001</v>
      </c>
      <c r="D14" s="27">
        <v>49010.586670000004</v>
      </c>
      <c r="E14" s="27">
        <v>0.45894107587342164</v>
      </c>
      <c r="F14" s="27">
        <v>8666.2023399999998</v>
      </c>
      <c r="G14" s="27">
        <v>37694.464869999996</v>
      </c>
      <c r="H14" s="27">
        <v>1414.31476</v>
      </c>
      <c r="I14" s="27">
        <v>1235.6046999999999</v>
      </c>
    </row>
    <row r="15" spans="1:9" ht="13.5" customHeight="1" x14ac:dyDescent="0.45">
      <c r="A15" s="25" t="s">
        <v>20</v>
      </c>
      <c r="B15" s="37" t="s">
        <v>105</v>
      </c>
      <c r="C15" s="27">
        <v>306930.32163000002</v>
      </c>
      <c r="D15" s="27">
        <v>46193.727370000001</v>
      </c>
      <c r="E15" s="27">
        <v>15.050232614582098</v>
      </c>
      <c r="F15" s="27">
        <v>15583.69695</v>
      </c>
      <c r="G15" s="27">
        <v>29922.927530000001</v>
      </c>
      <c r="H15" s="27">
        <v>687.10289</v>
      </c>
      <c r="I15" s="27">
        <v>0</v>
      </c>
    </row>
    <row r="16" spans="1:9" ht="13.5" customHeight="1" x14ac:dyDescent="0.45">
      <c r="A16" s="25" t="s">
        <v>22</v>
      </c>
      <c r="B16" s="37" t="s">
        <v>25</v>
      </c>
      <c r="C16" s="27">
        <v>367953.77341000002</v>
      </c>
      <c r="D16" s="27">
        <v>32906.12098</v>
      </c>
      <c r="E16" s="27">
        <v>8.9430040831062989</v>
      </c>
      <c r="F16" s="27">
        <v>1563.08917</v>
      </c>
      <c r="G16" s="27">
        <v>15560.345730000001</v>
      </c>
      <c r="H16" s="27">
        <v>15554.249059999998</v>
      </c>
      <c r="I16" s="27">
        <v>228.43701999999999</v>
      </c>
    </row>
    <row r="17" spans="1:9" ht="13.5" customHeight="1" x14ac:dyDescent="0.45">
      <c r="A17" s="25" t="s">
        <v>24</v>
      </c>
      <c r="B17" s="37" t="s">
        <v>28</v>
      </c>
      <c r="C17" s="27">
        <v>983595.62260999996</v>
      </c>
      <c r="D17" s="27">
        <v>29413.772020000004</v>
      </c>
      <c r="E17" s="27">
        <v>2.9904334000541497</v>
      </c>
      <c r="F17" s="27">
        <v>4031.8167899999999</v>
      </c>
      <c r="G17" s="27">
        <v>15978.933540000002</v>
      </c>
      <c r="H17" s="27">
        <v>9403.0216900000014</v>
      </c>
      <c r="I17" s="27">
        <v>0</v>
      </c>
    </row>
    <row r="18" spans="1:9" ht="13.5" customHeight="1" x14ac:dyDescent="0.45">
      <c r="A18" s="25" t="s">
        <v>26</v>
      </c>
      <c r="B18" s="37" t="s">
        <v>21</v>
      </c>
      <c r="C18" s="27">
        <v>3672016.4336599996</v>
      </c>
      <c r="D18" s="27">
        <v>27206.672939999997</v>
      </c>
      <c r="E18" s="27">
        <v>0.74091914977848727</v>
      </c>
      <c r="F18" s="27">
        <v>8104.2903299999998</v>
      </c>
      <c r="G18" s="27">
        <v>15870.975269999999</v>
      </c>
      <c r="H18" s="27">
        <v>3231.4070400000001</v>
      </c>
      <c r="I18" s="27">
        <v>2.9999999999999997E-4</v>
      </c>
    </row>
    <row r="19" spans="1:9" ht="13.5" customHeight="1" x14ac:dyDescent="0.45">
      <c r="A19" s="25" t="s">
        <v>27</v>
      </c>
      <c r="B19" s="37" t="s">
        <v>32</v>
      </c>
      <c r="C19" s="27">
        <v>724478.21877000004</v>
      </c>
      <c r="D19" s="27">
        <v>22286.814189999997</v>
      </c>
      <c r="E19" s="27">
        <v>3.0762573135515328</v>
      </c>
      <c r="F19" s="27">
        <v>11427.7711</v>
      </c>
      <c r="G19" s="27">
        <v>10371.543089999999</v>
      </c>
      <c r="H19" s="27">
        <v>0</v>
      </c>
      <c r="I19" s="27">
        <v>487.5</v>
      </c>
    </row>
    <row r="20" spans="1:9" ht="13.5" customHeight="1" x14ac:dyDescent="0.45">
      <c r="A20" s="25" t="s">
        <v>29</v>
      </c>
      <c r="B20" s="37" t="s">
        <v>30</v>
      </c>
      <c r="C20" s="27">
        <v>345109.51974999998</v>
      </c>
      <c r="D20" s="27">
        <v>21978.368589999998</v>
      </c>
      <c r="E20" s="27">
        <v>6.368519942863732</v>
      </c>
      <c r="F20" s="27">
        <v>5584.88976</v>
      </c>
      <c r="G20" s="27">
        <v>3075</v>
      </c>
      <c r="H20" s="27">
        <v>13318.47883</v>
      </c>
      <c r="I20" s="27">
        <v>0</v>
      </c>
    </row>
    <row r="21" spans="1:9" ht="13.5" customHeight="1" x14ac:dyDescent="0.45">
      <c r="A21" s="25" t="s">
        <v>31</v>
      </c>
      <c r="B21" s="37" t="s">
        <v>34</v>
      </c>
      <c r="C21" s="27">
        <v>540026.74619000009</v>
      </c>
      <c r="D21" s="27">
        <v>11072.0118</v>
      </c>
      <c r="E21" s="27">
        <v>2.0502710056706124</v>
      </c>
      <c r="F21" s="27">
        <v>11072.0118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7" t="s">
        <v>38</v>
      </c>
      <c r="C22" s="27">
        <v>1251881.7279300001</v>
      </c>
      <c r="D22" s="27">
        <v>8078.43941</v>
      </c>
      <c r="E22" s="27">
        <v>0.64530372396742197</v>
      </c>
      <c r="F22" s="27">
        <v>1166.7195200000001</v>
      </c>
      <c r="G22" s="27">
        <v>6830.4205900000006</v>
      </c>
      <c r="H22" s="27">
        <v>0</v>
      </c>
      <c r="I22" s="27">
        <v>81.299300000000002</v>
      </c>
    </row>
    <row r="23" spans="1:9" ht="13.5" customHeight="1" x14ac:dyDescent="0.45">
      <c r="A23" s="25" t="s">
        <v>35</v>
      </c>
      <c r="B23" s="37" t="s">
        <v>58</v>
      </c>
      <c r="C23" s="27">
        <v>755147.98761000007</v>
      </c>
      <c r="D23" s="27">
        <v>7514.9303499999996</v>
      </c>
      <c r="E23" s="27">
        <v>0.99515995186378259</v>
      </c>
      <c r="F23" s="27">
        <v>0</v>
      </c>
      <c r="G23" s="27">
        <v>7500</v>
      </c>
      <c r="H23" s="27">
        <v>0</v>
      </c>
      <c r="I23" s="27">
        <v>14.930350000000001</v>
      </c>
    </row>
    <row r="24" spans="1:9" ht="13.5" customHeight="1" x14ac:dyDescent="0.45">
      <c r="A24" s="25" t="s">
        <v>37</v>
      </c>
      <c r="B24" s="37" t="s">
        <v>42</v>
      </c>
      <c r="C24" s="27">
        <v>183385.73394000001</v>
      </c>
      <c r="D24" s="27">
        <v>7242.4989300000007</v>
      </c>
      <c r="E24" s="27">
        <v>3.9493251598129193</v>
      </c>
      <c r="F24" s="27">
        <v>4896.72685</v>
      </c>
      <c r="G24" s="27">
        <v>2079.62156</v>
      </c>
      <c r="H24" s="27">
        <v>266.15052000000003</v>
      </c>
      <c r="I24" s="27">
        <v>0</v>
      </c>
    </row>
    <row r="25" spans="1:9" ht="13.5" customHeight="1" x14ac:dyDescent="0.45">
      <c r="A25" s="25" t="s">
        <v>39</v>
      </c>
      <c r="B25" s="37" t="s">
        <v>36</v>
      </c>
      <c r="C25" s="27">
        <v>487031.42332999996</v>
      </c>
      <c r="D25" s="27">
        <v>6706.5702900000006</v>
      </c>
      <c r="E25" s="27">
        <v>1.3770303041526339</v>
      </c>
      <c r="F25" s="27">
        <v>6706.4999700000008</v>
      </c>
      <c r="G25" s="27">
        <v>7.0319999999999994E-2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7" t="s">
        <v>40</v>
      </c>
      <c r="C26" s="27">
        <v>1330550.07794</v>
      </c>
      <c r="D26" s="27">
        <v>6692.1242100000018</v>
      </c>
      <c r="E26" s="27">
        <v>0.50295921370813501</v>
      </c>
      <c r="F26" s="27">
        <v>0</v>
      </c>
      <c r="G26" s="27">
        <v>1326</v>
      </c>
      <c r="H26" s="27">
        <v>5270.4000200000019</v>
      </c>
      <c r="I26" s="27">
        <v>95.724190000000007</v>
      </c>
    </row>
    <row r="27" spans="1:9" ht="13.5" customHeight="1" x14ac:dyDescent="0.45">
      <c r="A27" s="25" t="s">
        <v>43</v>
      </c>
      <c r="B27" s="37" t="s">
        <v>46</v>
      </c>
      <c r="C27" s="27">
        <v>316038.03576999996</v>
      </c>
      <c r="D27" s="27">
        <v>3598.2026599999999</v>
      </c>
      <c r="E27" s="27">
        <v>1.1385346865712802</v>
      </c>
      <c r="F27" s="27">
        <v>0</v>
      </c>
      <c r="G27" s="27">
        <v>0</v>
      </c>
      <c r="H27" s="27">
        <v>3598.2026599999999</v>
      </c>
      <c r="I27" s="27">
        <v>0</v>
      </c>
    </row>
    <row r="28" spans="1:9" ht="13.5" customHeight="1" x14ac:dyDescent="0.45">
      <c r="A28" s="25" t="s">
        <v>45</v>
      </c>
      <c r="B28" s="37" t="s">
        <v>85</v>
      </c>
      <c r="C28" s="27">
        <v>88798.28026</v>
      </c>
      <c r="D28" s="27">
        <v>2105</v>
      </c>
      <c r="E28" s="27">
        <v>2.3705414044467892</v>
      </c>
      <c r="F28" s="27">
        <v>0</v>
      </c>
      <c r="G28" s="27">
        <v>0</v>
      </c>
      <c r="H28" s="27">
        <v>2105</v>
      </c>
      <c r="I28" s="27">
        <v>0</v>
      </c>
    </row>
    <row r="29" spans="1:9" ht="13.5" customHeight="1" x14ac:dyDescent="0.45">
      <c r="A29" s="25" t="s">
        <v>47</v>
      </c>
      <c r="B29" s="37" t="s">
        <v>44</v>
      </c>
      <c r="C29" s="27">
        <v>54984.946630000006</v>
      </c>
      <c r="D29" s="27">
        <v>1853.5712799999999</v>
      </c>
      <c r="E29" s="27">
        <v>3.3710522490326182</v>
      </c>
      <c r="F29" s="27">
        <v>351.38435999999996</v>
      </c>
      <c r="G29" s="27">
        <v>1502.1869199999999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37" t="s">
        <v>70</v>
      </c>
      <c r="C30" s="27">
        <v>136606.64446000001</v>
      </c>
      <c r="D30" s="27">
        <v>1518.36535</v>
      </c>
      <c r="E30" s="27">
        <v>1.1114871871730916</v>
      </c>
      <c r="F30" s="27">
        <v>1500</v>
      </c>
      <c r="G30" s="27">
        <v>18.365349999999999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7" t="s">
        <v>108</v>
      </c>
      <c r="C31" s="27">
        <v>56975.691599999998</v>
      </c>
      <c r="D31" s="27">
        <v>1186.4715200000001</v>
      </c>
      <c r="E31" s="27">
        <v>2.0824170566101565</v>
      </c>
      <c r="F31" s="27">
        <v>1186.4715200000001</v>
      </c>
      <c r="G31" s="27">
        <v>0</v>
      </c>
      <c r="H31" s="27">
        <v>0</v>
      </c>
      <c r="I31" s="27">
        <v>0</v>
      </c>
    </row>
    <row r="32" spans="1:9" ht="13.5" customHeight="1" x14ac:dyDescent="0.45">
      <c r="A32" s="25" t="s">
        <v>53</v>
      </c>
      <c r="B32" s="37" t="s">
        <v>62</v>
      </c>
      <c r="C32" s="27">
        <v>3186216.7396999998</v>
      </c>
      <c r="D32" s="27">
        <v>749.48201000000006</v>
      </c>
      <c r="E32" s="27">
        <v>2.3522631108597088E-2</v>
      </c>
      <c r="F32" s="27">
        <v>31.205069999999999</v>
      </c>
      <c r="G32" s="27">
        <v>593.18990000000008</v>
      </c>
      <c r="H32" s="27">
        <v>125.08703999999999</v>
      </c>
      <c r="I32" s="27">
        <v>0</v>
      </c>
    </row>
    <row r="33" spans="1:9" ht="13.5" customHeight="1" x14ac:dyDescent="0.45">
      <c r="A33" s="25" t="s">
        <v>55</v>
      </c>
      <c r="B33" s="37" t="s">
        <v>52</v>
      </c>
      <c r="C33" s="27">
        <v>333570.27748000005</v>
      </c>
      <c r="D33" s="27">
        <v>679.8845</v>
      </c>
      <c r="E33" s="27">
        <v>0.2038204677995521</v>
      </c>
      <c r="F33" s="27">
        <v>279.8845</v>
      </c>
      <c r="G33" s="27">
        <v>400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37" t="s">
        <v>56</v>
      </c>
      <c r="C34" s="27">
        <v>3033944.77036</v>
      </c>
      <c r="D34" s="27">
        <v>530.37231999999995</v>
      </c>
      <c r="E34" s="27">
        <v>1.7481278010774974E-2</v>
      </c>
      <c r="F34" s="27">
        <v>0</v>
      </c>
      <c r="G34" s="27">
        <v>0</v>
      </c>
      <c r="H34" s="27">
        <v>530.37231999999995</v>
      </c>
      <c r="I34" s="27">
        <v>0</v>
      </c>
    </row>
    <row r="35" spans="1:9" ht="13.5" customHeight="1" x14ac:dyDescent="0.45">
      <c r="A35" s="25" t="s">
        <v>59</v>
      </c>
      <c r="B35" s="37" t="s">
        <v>72</v>
      </c>
      <c r="C35" s="27">
        <v>30699.055960000002</v>
      </c>
      <c r="D35" s="27">
        <v>527.68540000000007</v>
      </c>
      <c r="E35" s="27">
        <v>1.7188978080875166</v>
      </c>
      <c r="F35" s="27">
        <v>0</v>
      </c>
      <c r="G35" s="27">
        <v>75</v>
      </c>
      <c r="H35" s="27">
        <v>452.68540000000002</v>
      </c>
      <c r="I35" s="27">
        <v>0</v>
      </c>
    </row>
    <row r="36" spans="1:9" ht="13.5" customHeight="1" x14ac:dyDescent="0.45">
      <c r="A36" s="25" t="s">
        <v>61</v>
      </c>
      <c r="B36" s="37" t="s">
        <v>81</v>
      </c>
      <c r="C36" s="27">
        <v>69014.612930000003</v>
      </c>
      <c r="D36" s="27">
        <v>152.68922000000001</v>
      </c>
      <c r="E36" s="27">
        <v>0.2212418696818155</v>
      </c>
      <c r="F36" s="27">
        <v>150</v>
      </c>
      <c r="G36" s="27">
        <v>0</v>
      </c>
      <c r="H36" s="27">
        <v>0</v>
      </c>
      <c r="I36" s="27">
        <v>2.6892199999999997</v>
      </c>
    </row>
    <row r="37" spans="1:9" ht="13.5" customHeight="1" x14ac:dyDescent="0.45">
      <c r="A37" s="25" t="s">
        <v>63</v>
      </c>
      <c r="B37" s="37" t="s">
        <v>68</v>
      </c>
      <c r="C37" s="27">
        <v>520437.67991000001</v>
      </c>
      <c r="D37" s="27">
        <v>45.757649999999998</v>
      </c>
      <c r="E37" s="27">
        <v>8.7921477952774153E-3</v>
      </c>
      <c r="F37" s="27">
        <v>0</v>
      </c>
      <c r="G37" s="27">
        <v>45.757649999999998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7" t="s">
        <v>87</v>
      </c>
      <c r="C38" s="27">
        <v>323395.58108999999</v>
      </c>
      <c r="D38" s="27">
        <v>9.7988799999999987</v>
      </c>
      <c r="E38" s="27">
        <v>3.0299981115923169E-3</v>
      </c>
      <c r="F38" s="27">
        <v>0</v>
      </c>
      <c r="G38" s="27">
        <v>0</v>
      </c>
      <c r="H38" s="27">
        <v>9.7988799999999987</v>
      </c>
      <c r="I38" s="27">
        <v>0</v>
      </c>
    </row>
    <row r="39" spans="1:9" ht="13.5" customHeight="1" x14ac:dyDescent="0.45">
      <c r="A39" s="25" t="s">
        <v>67</v>
      </c>
      <c r="B39" s="37" t="s">
        <v>75</v>
      </c>
      <c r="C39" s="27">
        <v>358071.54189999995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7" t="s">
        <v>66</v>
      </c>
      <c r="C40" s="27">
        <v>215885.93347999998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7" t="s">
        <v>77</v>
      </c>
      <c r="C41" s="27">
        <v>163309.69829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7" t="s">
        <v>79</v>
      </c>
      <c r="C42" s="27">
        <v>150706.53946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7" t="s">
        <v>83</v>
      </c>
      <c r="C43" s="27">
        <v>26607.205989999999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7" t="s">
        <v>122</v>
      </c>
      <c r="C44" s="27">
        <v>434874.90172000002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7" t="s">
        <v>89</v>
      </c>
      <c r="C45" s="27">
        <v>496345.96904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7" t="s">
        <v>50</v>
      </c>
      <c r="C46" s="27">
        <v>469.28737000000001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7" t="s">
        <v>91</v>
      </c>
      <c r="C47" s="27">
        <v>128996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7" t="s">
        <v>93</v>
      </c>
      <c r="C48" s="27">
        <v>7278.2869099999989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7" t="s">
        <v>95</v>
      </c>
      <c r="C49" s="27">
        <v>154282.00183000002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7" t="s">
        <v>97</v>
      </c>
      <c r="C50" s="27">
        <v>4292.0242200000002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7" t="s">
        <v>101</v>
      </c>
      <c r="C51" s="27">
        <v>77497.520239999998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s="38" customFormat="1" ht="13.5" customHeight="1" x14ac:dyDescent="0.45">
      <c r="A52" s="22" t="s">
        <v>92</v>
      </c>
      <c r="B52" s="36" t="s">
        <v>128</v>
      </c>
      <c r="C52" s="31">
        <v>55129156.358410001</v>
      </c>
      <c r="D52" s="31">
        <v>1841701.6632400001</v>
      </c>
      <c r="E52" s="31">
        <v>3.3407035131584175</v>
      </c>
      <c r="F52" s="31">
        <v>424605.37857999996</v>
      </c>
      <c r="G52" s="31">
        <v>1324357.97795</v>
      </c>
      <c r="H52" s="31">
        <v>89025.369019999998</v>
      </c>
      <c r="I52" s="31">
        <v>3712.9376899999997</v>
      </c>
    </row>
    <row r="53" spans="1:22" ht="13.5" customHeight="1" x14ac:dyDescent="0.45">
      <c r="A53" s="8" t="s">
        <v>102</v>
      </c>
    </row>
    <row r="54" spans="1:22" ht="12.75" customHeight="1" x14ac:dyDescent="0.45">
      <c r="A54" s="19"/>
      <c r="B54" s="19"/>
      <c r="C54" s="20"/>
      <c r="D54" s="20"/>
      <c r="E54" s="20"/>
      <c r="F54" s="20"/>
      <c r="G54" s="20"/>
      <c r="H54" s="20"/>
      <c r="I54" s="20"/>
      <c r="V54" s="21"/>
    </row>
    <row r="55" spans="1:22" x14ac:dyDescent="0.45">
      <c r="C55" s="11"/>
      <c r="D55" s="11"/>
      <c r="E55" s="11"/>
      <c r="F55" s="11"/>
      <c r="G55" s="11"/>
      <c r="H55" s="11"/>
      <c r="I55" s="11"/>
    </row>
    <row r="56" spans="1:22" x14ac:dyDescent="0.45">
      <c r="C56" s="13"/>
      <c r="D56" s="13"/>
      <c r="E56" s="13"/>
      <c r="F56" s="13"/>
      <c r="G56" s="13"/>
      <c r="H56" s="13"/>
      <c r="I56" s="13"/>
    </row>
    <row r="57" spans="1:22" x14ac:dyDescent="0.4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V57"/>
  <sheetViews>
    <sheetView workbookViewId="0">
      <selection activeCell="B8" sqref="B8:I51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191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7" t="s">
        <v>9</v>
      </c>
      <c r="C9" s="27">
        <v>4516205.0392299993</v>
      </c>
      <c r="D9" s="27">
        <v>620630.68015000003</v>
      </c>
      <c r="E9" s="27">
        <v>13.742305204455816</v>
      </c>
      <c r="F9" s="27">
        <v>135119.23097</v>
      </c>
      <c r="G9" s="27">
        <v>485455.11742999998</v>
      </c>
      <c r="H9" s="27">
        <v>28.675540000000002</v>
      </c>
      <c r="I9" s="27">
        <v>27.656209999999998</v>
      </c>
    </row>
    <row r="10" spans="1:9" ht="13.5" customHeight="1" x14ac:dyDescent="0.45">
      <c r="A10" s="25" t="s">
        <v>10</v>
      </c>
      <c r="B10" s="37" t="s">
        <v>11</v>
      </c>
      <c r="C10" s="27">
        <v>6158708.3728</v>
      </c>
      <c r="D10" s="27">
        <v>423613.75584</v>
      </c>
      <c r="E10" s="27">
        <v>6.8782889235492073</v>
      </c>
      <c r="F10" s="27">
        <v>106412.71514</v>
      </c>
      <c r="G10" s="27">
        <v>311801.35649999999</v>
      </c>
      <c r="H10" s="27">
        <v>4928.7564599999996</v>
      </c>
      <c r="I10" s="27">
        <v>470.92773999999997</v>
      </c>
    </row>
    <row r="11" spans="1:9" ht="13.5" customHeight="1" x14ac:dyDescent="0.45">
      <c r="A11" s="25" t="s">
        <v>12</v>
      </c>
      <c r="B11" s="37" t="s">
        <v>13</v>
      </c>
      <c r="C11" s="27">
        <v>3084465.9850700004</v>
      </c>
      <c r="D11" s="27">
        <v>251559.25849000001</v>
      </c>
      <c r="E11" s="27">
        <v>8.1556826921627081</v>
      </c>
      <c r="F11" s="27">
        <v>34811.407269999996</v>
      </c>
      <c r="G11" s="27">
        <v>199134.41037999999</v>
      </c>
      <c r="H11" s="27">
        <v>17611.662390000001</v>
      </c>
      <c r="I11" s="27">
        <v>1.7784500000000001</v>
      </c>
    </row>
    <row r="12" spans="1:9" ht="13.5" customHeight="1" x14ac:dyDescent="0.45">
      <c r="A12" s="25" t="s">
        <v>14</v>
      </c>
      <c r="B12" s="37" t="s">
        <v>17</v>
      </c>
      <c r="C12" s="27">
        <v>7305868.8267399995</v>
      </c>
      <c r="D12" s="27">
        <v>176436.96320999999</v>
      </c>
      <c r="E12" s="27">
        <v>2.4150031624469928</v>
      </c>
      <c r="F12" s="27">
        <v>43600.747950000004</v>
      </c>
      <c r="G12" s="27">
        <v>119203.22424</v>
      </c>
      <c r="H12" s="27">
        <v>13573.691150000001</v>
      </c>
      <c r="I12" s="27">
        <v>59.299870000000006</v>
      </c>
    </row>
    <row r="13" spans="1:9" ht="13.5" customHeight="1" x14ac:dyDescent="0.45">
      <c r="A13" s="25" t="s">
        <v>16</v>
      </c>
      <c r="B13" s="37" t="s">
        <v>180</v>
      </c>
      <c r="C13" s="27">
        <v>2281386.0553299999</v>
      </c>
      <c r="D13" s="27">
        <v>75184.534390000001</v>
      </c>
      <c r="E13" s="27">
        <v>3.2955638619051979</v>
      </c>
      <c r="F13" s="27">
        <v>13309.30775</v>
      </c>
      <c r="G13" s="27">
        <v>61875.226640000001</v>
      </c>
      <c r="H13" s="27">
        <v>0</v>
      </c>
      <c r="I13" s="27">
        <v>0</v>
      </c>
    </row>
    <row r="14" spans="1:9" ht="13.5" customHeight="1" x14ac:dyDescent="0.45">
      <c r="A14" s="25" t="s">
        <v>18</v>
      </c>
      <c r="B14" s="37" t="s">
        <v>23</v>
      </c>
      <c r="C14" s="27">
        <v>10624332.19152</v>
      </c>
      <c r="D14" s="27">
        <v>50068.44382</v>
      </c>
      <c r="E14" s="27">
        <v>0.47126203245003034</v>
      </c>
      <c r="F14" s="27">
        <v>8931.0293499999989</v>
      </c>
      <c r="G14" s="27">
        <v>37861.482670000005</v>
      </c>
      <c r="H14" s="27">
        <v>2056.5904099999998</v>
      </c>
      <c r="I14" s="27">
        <v>1219.3413899999998</v>
      </c>
    </row>
    <row r="15" spans="1:9" ht="13.5" customHeight="1" x14ac:dyDescent="0.45">
      <c r="A15" s="25" t="s">
        <v>20</v>
      </c>
      <c r="B15" s="37" t="s">
        <v>105</v>
      </c>
      <c r="C15" s="27">
        <v>308944.12198</v>
      </c>
      <c r="D15" s="27">
        <v>45808.23835</v>
      </c>
      <c r="E15" s="27">
        <v>14.827353909962227</v>
      </c>
      <c r="F15" s="27">
        <v>15599.632290000001</v>
      </c>
      <c r="G15" s="27">
        <v>29521.398379999999</v>
      </c>
      <c r="H15" s="27">
        <v>687.2076800000001</v>
      </c>
      <c r="I15" s="27">
        <v>0</v>
      </c>
    </row>
    <row r="16" spans="1:9" ht="13.5" customHeight="1" x14ac:dyDescent="0.45">
      <c r="A16" s="25" t="s">
        <v>22</v>
      </c>
      <c r="B16" s="37" t="s">
        <v>25</v>
      </c>
      <c r="C16" s="27">
        <v>375987.56409</v>
      </c>
      <c r="D16" s="27">
        <v>32965.280169999998</v>
      </c>
      <c r="E16" s="27">
        <v>8.7676517306591322</v>
      </c>
      <c r="F16" s="27">
        <v>1569.3704599999999</v>
      </c>
      <c r="G16" s="27">
        <v>15718.227359999999</v>
      </c>
      <c r="H16" s="27">
        <v>15457.939580000002</v>
      </c>
      <c r="I16" s="27">
        <v>219.74276999999998</v>
      </c>
    </row>
    <row r="17" spans="1:9" ht="13.5" customHeight="1" x14ac:dyDescent="0.45">
      <c r="A17" s="25" t="s">
        <v>24</v>
      </c>
      <c r="B17" s="37" t="s">
        <v>28</v>
      </c>
      <c r="C17" s="27">
        <v>1000771.26466</v>
      </c>
      <c r="D17" s="27">
        <v>29541.370800000001</v>
      </c>
      <c r="E17" s="27">
        <v>2.9518604143811347</v>
      </c>
      <c r="F17" s="27">
        <v>4043.1447700000008</v>
      </c>
      <c r="G17" s="27">
        <v>16072.456890000001</v>
      </c>
      <c r="H17" s="27">
        <v>9425.7691400000003</v>
      </c>
      <c r="I17" s="27">
        <v>0</v>
      </c>
    </row>
    <row r="18" spans="1:9" ht="13.5" customHeight="1" x14ac:dyDescent="0.45">
      <c r="A18" s="25" t="s">
        <v>26</v>
      </c>
      <c r="B18" s="37" t="s">
        <v>21</v>
      </c>
      <c r="C18" s="27">
        <v>3697229.9046799997</v>
      </c>
      <c r="D18" s="27">
        <v>27479.542740000001</v>
      </c>
      <c r="E18" s="27">
        <v>0.74324679418004413</v>
      </c>
      <c r="F18" s="27">
        <v>8017.7182200000007</v>
      </c>
      <c r="G18" s="27">
        <v>16320.119369999999</v>
      </c>
      <c r="H18" s="27">
        <v>3141.6700499999997</v>
      </c>
      <c r="I18" s="27">
        <v>3.5099999999999999E-2</v>
      </c>
    </row>
    <row r="19" spans="1:9" ht="13.5" customHeight="1" x14ac:dyDescent="0.45">
      <c r="A19" s="25" t="s">
        <v>27</v>
      </c>
      <c r="B19" s="37" t="s">
        <v>32</v>
      </c>
      <c r="C19" s="27">
        <v>738177.73498000007</v>
      </c>
      <c r="D19" s="27">
        <v>22249.292829999999</v>
      </c>
      <c r="E19" s="27">
        <v>3.0140834348793808</v>
      </c>
      <c r="F19" s="27">
        <v>11415.48668</v>
      </c>
      <c r="G19" s="27">
        <v>10358.80615</v>
      </c>
      <c r="H19" s="27">
        <v>0</v>
      </c>
      <c r="I19" s="27">
        <v>475</v>
      </c>
    </row>
    <row r="20" spans="1:9" ht="13.5" customHeight="1" x14ac:dyDescent="0.45">
      <c r="A20" s="25" t="s">
        <v>29</v>
      </c>
      <c r="B20" s="37" t="s">
        <v>30</v>
      </c>
      <c r="C20" s="27">
        <v>342080.92031999998</v>
      </c>
      <c r="D20" s="27">
        <v>19993.53817</v>
      </c>
      <c r="E20" s="27">
        <v>5.8446808875797638</v>
      </c>
      <c r="F20" s="27">
        <v>5153.2747900000004</v>
      </c>
      <c r="G20" s="27">
        <v>176</v>
      </c>
      <c r="H20" s="27">
        <v>14664.26338</v>
      </c>
      <c r="I20" s="27">
        <v>0</v>
      </c>
    </row>
    <row r="21" spans="1:9" ht="13.5" customHeight="1" x14ac:dyDescent="0.45">
      <c r="A21" s="25" t="s">
        <v>31</v>
      </c>
      <c r="B21" s="37" t="s">
        <v>34</v>
      </c>
      <c r="C21" s="27">
        <v>532319.72876999993</v>
      </c>
      <c r="D21" s="27">
        <v>11448.616910000001</v>
      </c>
      <c r="E21" s="27">
        <v>2.1507031002690149</v>
      </c>
      <c r="F21" s="27">
        <v>11448.616910000001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7" t="s">
        <v>40</v>
      </c>
      <c r="C22" s="27">
        <v>1348026.95738</v>
      </c>
      <c r="D22" s="27">
        <v>8194.5949500000006</v>
      </c>
      <c r="E22" s="27">
        <v>0.60789548051226383</v>
      </c>
      <c r="F22" s="27">
        <v>0</v>
      </c>
      <c r="G22" s="27">
        <v>1316</v>
      </c>
      <c r="H22" s="27">
        <v>6765</v>
      </c>
      <c r="I22" s="27">
        <v>113.59495</v>
      </c>
    </row>
    <row r="23" spans="1:9" ht="13.5" customHeight="1" x14ac:dyDescent="0.45">
      <c r="A23" s="25" t="s">
        <v>35</v>
      </c>
      <c r="B23" s="37" t="s">
        <v>38</v>
      </c>
      <c r="C23" s="27">
        <v>1251904.4526899999</v>
      </c>
      <c r="D23" s="27">
        <v>7791.8895199999997</v>
      </c>
      <c r="E23" s="27">
        <v>0.62240289211028543</v>
      </c>
      <c r="F23" s="27">
        <v>1136.4905700000002</v>
      </c>
      <c r="G23" s="27">
        <v>6574.0996500000001</v>
      </c>
      <c r="H23" s="27">
        <v>0</v>
      </c>
      <c r="I23" s="27">
        <v>81.299300000000002</v>
      </c>
    </row>
    <row r="24" spans="1:9" ht="13.5" customHeight="1" x14ac:dyDescent="0.45">
      <c r="A24" s="25" t="s">
        <v>37</v>
      </c>
      <c r="B24" s="37" t="s">
        <v>58</v>
      </c>
      <c r="C24" s="27">
        <v>743850.46720000007</v>
      </c>
      <c r="D24" s="27">
        <v>7510.9098299999996</v>
      </c>
      <c r="E24" s="27">
        <v>1.0097338324290561</v>
      </c>
      <c r="F24" s="27">
        <v>0</v>
      </c>
      <c r="G24" s="27">
        <v>7500</v>
      </c>
      <c r="H24" s="27">
        <v>0</v>
      </c>
      <c r="I24" s="27">
        <v>10.909829999999999</v>
      </c>
    </row>
    <row r="25" spans="1:9" ht="13.5" customHeight="1" x14ac:dyDescent="0.45">
      <c r="A25" s="25" t="s">
        <v>39</v>
      </c>
      <c r="B25" s="37" t="s">
        <v>42</v>
      </c>
      <c r="C25" s="27">
        <v>182868.30078999998</v>
      </c>
      <c r="D25" s="27">
        <v>7335.7968099999998</v>
      </c>
      <c r="E25" s="27">
        <v>4.0115190977927835</v>
      </c>
      <c r="F25" s="27">
        <v>4992.9346699999996</v>
      </c>
      <c r="G25" s="27">
        <v>2090.9209099999998</v>
      </c>
      <c r="H25" s="27">
        <v>251.94123000000002</v>
      </c>
      <c r="I25" s="27">
        <v>0</v>
      </c>
    </row>
    <row r="26" spans="1:9" ht="13.5" customHeight="1" x14ac:dyDescent="0.45">
      <c r="A26" s="25" t="s">
        <v>41</v>
      </c>
      <c r="B26" s="37" t="s">
        <v>36</v>
      </c>
      <c r="C26" s="27">
        <v>495744.91366000002</v>
      </c>
      <c r="D26" s="27">
        <v>6411.5664999999999</v>
      </c>
      <c r="E26" s="27">
        <v>1.2933196737540886</v>
      </c>
      <c r="F26" s="27">
        <v>6411.5664999999999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37" t="s">
        <v>46</v>
      </c>
      <c r="C27" s="27">
        <v>309644.67223999999</v>
      </c>
      <c r="D27" s="27">
        <v>3598.2026599999999</v>
      </c>
      <c r="E27" s="27">
        <v>1.1620424901776119</v>
      </c>
      <c r="F27" s="27">
        <v>0</v>
      </c>
      <c r="G27" s="27">
        <v>0</v>
      </c>
      <c r="H27" s="27">
        <v>3598.2026599999999</v>
      </c>
      <c r="I27" s="27">
        <v>0</v>
      </c>
    </row>
    <row r="28" spans="1:9" ht="13.5" customHeight="1" x14ac:dyDescent="0.45">
      <c r="A28" s="25" t="s">
        <v>45</v>
      </c>
      <c r="B28" s="37" t="s">
        <v>44</v>
      </c>
      <c r="C28" s="27">
        <v>54846.466059999999</v>
      </c>
      <c r="D28" s="27">
        <v>1853.67407</v>
      </c>
      <c r="E28" s="27">
        <v>3.3797511547455938</v>
      </c>
      <c r="F28" s="27">
        <v>351.38435999999996</v>
      </c>
      <c r="G28" s="27">
        <v>1502.28971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37" t="s">
        <v>85</v>
      </c>
      <c r="C29" s="27">
        <v>87694.25215</v>
      </c>
      <c r="D29" s="27">
        <v>1705</v>
      </c>
      <c r="E29" s="27">
        <v>1.9442551343999346</v>
      </c>
      <c r="F29" s="27">
        <v>0</v>
      </c>
      <c r="G29" s="27">
        <v>0</v>
      </c>
      <c r="H29" s="27">
        <v>1705</v>
      </c>
      <c r="I29" s="27">
        <v>0</v>
      </c>
    </row>
    <row r="30" spans="1:9" ht="13.5" customHeight="1" x14ac:dyDescent="0.45">
      <c r="A30" s="25" t="s">
        <v>49</v>
      </c>
      <c r="B30" s="37" t="s">
        <v>108</v>
      </c>
      <c r="C30" s="27">
        <v>54890.545770000004</v>
      </c>
      <c r="D30" s="27">
        <v>1186.4715200000001</v>
      </c>
      <c r="E30" s="27">
        <v>2.1615225415529697</v>
      </c>
      <c r="F30" s="27">
        <v>1186.4715200000001</v>
      </c>
      <c r="G30" s="27">
        <v>0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7" t="s">
        <v>62</v>
      </c>
      <c r="C31" s="27">
        <v>3146469.2604200002</v>
      </c>
      <c r="D31" s="27">
        <v>735.2752999999999</v>
      </c>
      <c r="E31" s="27">
        <v>2.3368265797132026E-2</v>
      </c>
      <c r="F31" s="27">
        <v>30.3933</v>
      </c>
      <c r="G31" s="27">
        <v>580.72375</v>
      </c>
      <c r="H31" s="27">
        <v>124.15825</v>
      </c>
      <c r="I31" s="27">
        <v>0</v>
      </c>
    </row>
    <row r="32" spans="1:9" ht="13.5" customHeight="1" x14ac:dyDescent="0.45">
      <c r="A32" s="25" t="s">
        <v>53</v>
      </c>
      <c r="B32" s="37" t="s">
        <v>52</v>
      </c>
      <c r="C32" s="27">
        <v>344804.40702999994</v>
      </c>
      <c r="D32" s="27">
        <v>673.15055000000007</v>
      </c>
      <c r="E32" s="27">
        <v>0.19522678256877157</v>
      </c>
      <c r="F32" s="27">
        <v>273.15055000000001</v>
      </c>
      <c r="G32" s="27">
        <v>400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7" t="s">
        <v>72</v>
      </c>
      <c r="C33" s="27">
        <v>31734.428</v>
      </c>
      <c r="D33" s="27">
        <v>527.68540000000007</v>
      </c>
      <c r="E33" s="27">
        <v>1.6628167994709093</v>
      </c>
      <c r="F33" s="27">
        <v>0</v>
      </c>
      <c r="G33" s="27">
        <v>75</v>
      </c>
      <c r="H33" s="27">
        <v>452.68540000000002</v>
      </c>
      <c r="I33" s="27">
        <v>0</v>
      </c>
    </row>
    <row r="34" spans="1:9" ht="13.5" customHeight="1" x14ac:dyDescent="0.45">
      <c r="A34" s="25" t="s">
        <v>57</v>
      </c>
      <c r="B34" s="37" t="s">
        <v>56</v>
      </c>
      <c r="C34" s="27">
        <v>3065666.6479199999</v>
      </c>
      <c r="D34" s="27">
        <v>506.18135999999998</v>
      </c>
      <c r="E34" s="27">
        <v>1.651129813293415E-2</v>
      </c>
      <c r="F34" s="27">
        <v>0</v>
      </c>
      <c r="G34" s="27">
        <v>0</v>
      </c>
      <c r="H34" s="27">
        <v>506.18135999999998</v>
      </c>
      <c r="I34" s="27">
        <v>0</v>
      </c>
    </row>
    <row r="35" spans="1:9" ht="13.5" customHeight="1" x14ac:dyDescent="0.45">
      <c r="A35" s="25" t="s">
        <v>59</v>
      </c>
      <c r="B35" s="37" t="s">
        <v>81</v>
      </c>
      <c r="C35" s="27">
        <v>65561.619009999995</v>
      </c>
      <c r="D35" s="27">
        <v>152.74863000000002</v>
      </c>
      <c r="E35" s="27">
        <v>0.23298483519252561</v>
      </c>
      <c r="F35" s="27">
        <v>151.17320000000001</v>
      </c>
      <c r="G35" s="27">
        <v>0</v>
      </c>
      <c r="H35" s="27">
        <v>0</v>
      </c>
      <c r="I35" s="27">
        <v>1.5754300000000001</v>
      </c>
    </row>
    <row r="36" spans="1:9" ht="13.5" customHeight="1" x14ac:dyDescent="0.45">
      <c r="A36" s="25" t="s">
        <v>61</v>
      </c>
      <c r="B36" s="37" t="s">
        <v>68</v>
      </c>
      <c r="C36" s="27">
        <v>514825.89880999998</v>
      </c>
      <c r="D36" s="27">
        <v>30.27553</v>
      </c>
      <c r="E36" s="27">
        <v>5.8807317328014594E-3</v>
      </c>
      <c r="F36" s="27">
        <v>0</v>
      </c>
      <c r="G36" s="27">
        <v>30.27553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7" t="s">
        <v>70</v>
      </c>
      <c r="C37" s="27">
        <v>139848.44133</v>
      </c>
      <c r="D37" s="27">
        <v>17.766220000000001</v>
      </c>
      <c r="E37" s="27">
        <v>1.2703909912071954E-2</v>
      </c>
      <c r="F37" s="27">
        <v>0</v>
      </c>
      <c r="G37" s="27">
        <v>17.766220000000001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7" t="s">
        <v>87</v>
      </c>
      <c r="C38" s="27">
        <v>332671.62786000001</v>
      </c>
      <c r="D38" s="27">
        <v>9.3186400000000003</v>
      </c>
      <c r="E38" s="27">
        <v>2.8011526140490745E-3</v>
      </c>
      <c r="F38" s="27">
        <v>0</v>
      </c>
      <c r="G38" s="27">
        <v>0</v>
      </c>
      <c r="H38" s="27">
        <v>9.3186400000000003</v>
      </c>
      <c r="I38" s="27">
        <v>0</v>
      </c>
    </row>
    <row r="39" spans="1:9" ht="13.5" customHeight="1" x14ac:dyDescent="0.45">
      <c r="A39" s="25" t="s">
        <v>67</v>
      </c>
      <c r="B39" s="37" t="s">
        <v>75</v>
      </c>
      <c r="C39" s="27">
        <v>351055.34844999999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7" t="s">
        <v>66</v>
      </c>
      <c r="C40" s="27">
        <v>222763.37309000001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7" t="s">
        <v>77</v>
      </c>
      <c r="C41" s="27">
        <v>161394.75198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7" t="s">
        <v>79</v>
      </c>
      <c r="C42" s="27">
        <v>149950.09993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7" t="s">
        <v>83</v>
      </c>
      <c r="C43" s="27">
        <v>26875.125499999998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7" t="s">
        <v>122</v>
      </c>
      <c r="C44" s="27">
        <v>448035.71013000002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7" t="s">
        <v>89</v>
      </c>
      <c r="C45" s="27">
        <v>501969.20562000002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7" t="s">
        <v>50</v>
      </c>
      <c r="C46" s="27">
        <v>441.99265000000003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7" t="s">
        <v>91</v>
      </c>
      <c r="C47" s="27">
        <v>228996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7" t="s">
        <v>93</v>
      </c>
      <c r="C48" s="27">
        <v>7205.4195599999994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7" t="s">
        <v>95</v>
      </c>
      <c r="C49" s="27">
        <v>155601.05716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7" t="s">
        <v>97</v>
      </c>
      <c r="C50" s="27">
        <v>4284.89894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7" t="s">
        <v>101</v>
      </c>
      <c r="C51" s="27">
        <v>71172.094859999997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s="38" customFormat="1" ht="13.5" customHeight="1" x14ac:dyDescent="0.45">
      <c r="A52" s="22" t="s">
        <v>92</v>
      </c>
      <c r="B52" s="36" t="s">
        <v>128</v>
      </c>
      <c r="C52" s="31">
        <v>55467276.146360002</v>
      </c>
      <c r="D52" s="31">
        <v>1835220.02336</v>
      </c>
      <c r="E52" s="31">
        <v>3.3086535897624656</v>
      </c>
      <c r="F52" s="31">
        <v>413965.24722000002</v>
      </c>
      <c r="G52" s="31">
        <v>1323584.90178</v>
      </c>
      <c r="H52" s="31">
        <v>94988.713319999995</v>
      </c>
      <c r="I52" s="31">
        <v>2681.16104</v>
      </c>
    </row>
    <row r="53" spans="1:22" ht="13.5" customHeight="1" x14ac:dyDescent="0.45">
      <c r="A53" s="8" t="s">
        <v>102</v>
      </c>
    </row>
    <row r="54" spans="1:22" ht="12.75" customHeight="1" x14ac:dyDescent="0.45">
      <c r="A54" s="19"/>
      <c r="B54" s="19"/>
      <c r="C54" s="20"/>
      <c r="D54" s="20"/>
      <c r="E54" s="20"/>
      <c r="F54" s="20"/>
      <c r="G54" s="20"/>
      <c r="H54" s="20"/>
      <c r="I54" s="20"/>
      <c r="V54" s="21"/>
    </row>
    <row r="55" spans="1:22" x14ac:dyDescent="0.45">
      <c r="C55" s="11"/>
      <c r="D55" s="11"/>
      <c r="E55" s="11"/>
      <c r="F55" s="11"/>
      <c r="G55" s="11"/>
      <c r="H55" s="11"/>
      <c r="I55" s="11"/>
    </row>
    <row r="56" spans="1:22" x14ac:dyDescent="0.45">
      <c r="C56" s="13"/>
      <c r="D56" s="13"/>
      <c r="E56" s="13"/>
      <c r="F56" s="13"/>
      <c r="G56" s="13"/>
      <c r="H56" s="13"/>
      <c r="I56" s="13"/>
    </row>
    <row r="57" spans="1:22" x14ac:dyDescent="0.4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V57"/>
  <sheetViews>
    <sheetView workbookViewId="0">
      <selection activeCell="B8" sqref="B8:I51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192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7" t="s">
        <v>9</v>
      </c>
      <c r="C9" s="27">
        <v>4890707.53883</v>
      </c>
      <c r="D9" s="27">
        <v>622066.87160999991</v>
      </c>
      <c r="E9" s="27">
        <v>12.719363541390916</v>
      </c>
      <c r="F9" s="27">
        <v>135046.52969999998</v>
      </c>
      <c r="G9" s="27">
        <v>486964.70400999999</v>
      </c>
      <c r="H9" s="27">
        <v>28.675540000000002</v>
      </c>
      <c r="I9" s="27">
        <v>26.96236</v>
      </c>
    </row>
    <row r="10" spans="1:9" ht="13.5" customHeight="1" x14ac:dyDescent="0.45">
      <c r="A10" s="25" t="s">
        <v>10</v>
      </c>
      <c r="B10" s="37" t="s">
        <v>11</v>
      </c>
      <c r="C10" s="27">
        <v>6103483.5073699998</v>
      </c>
      <c r="D10" s="27">
        <v>418206.48742999998</v>
      </c>
      <c r="E10" s="27">
        <v>6.8519311459597239</v>
      </c>
      <c r="F10" s="27">
        <v>105747.53801999999</v>
      </c>
      <c r="G10" s="27">
        <v>307026.66499999998</v>
      </c>
      <c r="H10" s="27">
        <v>4965.9661299999998</v>
      </c>
      <c r="I10" s="27">
        <v>466.31828000000002</v>
      </c>
    </row>
    <row r="11" spans="1:9" ht="13.5" customHeight="1" x14ac:dyDescent="0.45">
      <c r="A11" s="25" t="s">
        <v>12</v>
      </c>
      <c r="B11" s="37" t="s">
        <v>13</v>
      </c>
      <c r="C11" s="27">
        <v>3087245.0219000001</v>
      </c>
      <c r="D11" s="27">
        <v>249961.71234000003</v>
      </c>
      <c r="E11" s="27">
        <v>8.0965945549137128</v>
      </c>
      <c r="F11" s="27">
        <v>34816.07374</v>
      </c>
      <c r="G11" s="27">
        <v>197167.56952000002</v>
      </c>
      <c r="H11" s="27">
        <v>17975.727890000002</v>
      </c>
      <c r="I11" s="27">
        <v>2.3411900000000001</v>
      </c>
    </row>
    <row r="12" spans="1:9" ht="13.5" customHeight="1" x14ac:dyDescent="0.45">
      <c r="A12" s="25" t="s">
        <v>14</v>
      </c>
      <c r="B12" s="37" t="s">
        <v>17</v>
      </c>
      <c r="C12" s="27">
        <v>7268537.3328500008</v>
      </c>
      <c r="D12" s="27">
        <v>171897.84147000001</v>
      </c>
      <c r="E12" s="27">
        <v>2.364957811981117</v>
      </c>
      <c r="F12" s="27">
        <v>36892.599040000008</v>
      </c>
      <c r="G12" s="27">
        <v>130005.63183</v>
      </c>
      <c r="H12" s="27">
        <v>4945.1620000000003</v>
      </c>
      <c r="I12" s="27">
        <v>54.448599999999999</v>
      </c>
    </row>
    <row r="13" spans="1:9" ht="13.5" customHeight="1" x14ac:dyDescent="0.45">
      <c r="A13" s="25" t="s">
        <v>16</v>
      </c>
      <c r="B13" s="37" t="s">
        <v>180</v>
      </c>
      <c r="C13" s="27">
        <v>2291197.28327</v>
      </c>
      <c r="D13" s="27">
        <v>74235.384659999996</v>
      </c>
      <c r="E13" s="27">
        <v>3.2400258677878297</v>
      </c>
      <c r="F13" s="27">
        <v>13016.51958</v>
      </c>
      <c r="G13" s="27">
        <v>61218.865079999996</v>
      </c>
      <c r="H13" s="27">
        <v>0</v>
      </c>
      <c r="I13" s="27">
        <v>0</v>
      </c>
    </row>
    <row r="14" spans="1:9" ht="13.5" customHeight="1" x14ac:dyDescent="0.45">
      <c r="A14" s="25" t="s">
        <v>18</v>
      </c>
      <c r="B14" s="37" t="s">
        <v>23</v>
      </c>
      <c r="C14" s="27">
        <v>10669200.609579999</v>
      </c>
      <c r="D14" s="27">
        <v>51227.912539999998</v>
      </c>
      <c r="E14" s="27">
        <v>0.48014761756379259</v>
      </c>
      <c r="F14" s="27">
        <v>9065.6159800000005</v>
      </c>
      <c r="G14" s="27">
        <v>38707.291769999996</v>
      </c>
      <c r="H14" s="27">
        <v>2190.9681399999999</v>
      </c>
      <c r="I14" s="27">
        <v>1264.03665</v>
      </c>
    </row>
    <row r="15" spans="1:9" ht="13.5" customHeight="1" x14ac:dyDescent="0.45">
      <c r="A15" s="25" t="s">
        <v>20</v>
      </c>
      <c r="B15" s="37" t="s">
        <v>105</v>
      </c>
      <c r="C15" s="27">
        <v>313355.88517000002</v>
      </c>
      <c r="D15" s="27">
        <v>45263.768730000003</v>
      </c>
      <c r="E15" s="27">
        <v>14.444843984801423</v>
      </c>
      <c r="F15" s="27">
        <v>15453.40602</v>
      </c>
      <c r="G15" s="27">
        <v>29125.060400000002</v>
      </c>
      <c r="H15" s="27">
        <v>685.30231000000003</v>
      </c>
      <c r="I15" s="27">
        <v>0</v>
      </c>
    </row>
    <row r="16" spans="1:9" ht="13.5" customHeight="1" x14ac:dyDescent="0.45">
      <c r="A16" s="25" t="s">
        <v>22</v>
      </c>
      <c r="B16" s="37" t="s">
        <v>25</v>
      </c>
      <c r="C16" s="27">
        <v>371044.01329999999</v>
      </c>
      <c r="D16" s="27">
        <v>32878.885849999999</v>
      </c>
      <c r="E16" s="27">
        <v>8.8611821432128721</v>
      </c>
      <c r="F16" s="27">
        <v>1601.6229900000001</v>
      </c>
      <c r="G16" s="27">
        <v>15686.50915</v>
      </c>
      <c r="H16" s="27">
        <v>15379.681309999998</v>
      </c>
      <c r="I16" s="27">
        <v>211.07239999999999</v>
      </c>
    </row>
    <row r="17" spans="1:9" ht="13.5" customHeight="1" x14ac:dyDescent="0.45">
      <c r="A17" s="25" t="s">
        <v>24</v>
      </c>
      <c r="B17" s="37" t="s">
        <v>28</v>
      </c>
      <c r="C17" s="27">
        <v>995693.80862999998</v>
      </c>
      <c r="D17" s="27">
        <v>29200.28671</v>
      </c>
      <c r="E17" s="27">
        <v>2.9326572543598926</v>
      </c>
      <c r="F17" s="27">
        <v>4078.5588900000002</v>
      </c>
      <c r="G17" s="27">
        <v>15761.54536</v>
      </c>
      <c r="H17" s="27">
        <v>9360.1824599999982</v>
      </c>
      <c r="I17" s="27">
        <v>0</v>
      </c>
    </row>
    <row r="18" spans="1:9" ht="13.5" customHeight="1" x14ac:dyDescent="0.45">
      <c r="A18" s="25" t="s">
        <v>26</v>
      </c>
      <c r="B18" s="37" t="s">
        <v>21</v>
      </c>
      <c r="C18" s="27">
        <v>3695627.6004499998</v>
      </c>
      <c r="D18" s="27">
        <v>28010.584380000004</v>
      </c>
      <c r="E18" s="27">
        <v>0.75793849944700276</v>
      </c>
      <c r="F18" s="27">
        <v>7933.3172799999993</v>
      </c>
      <c r="G18" s="27">
        <v>16995.740830000002</v>
      </c>
      <c r="H18" s="27">
        <v>3081.4561699999999</v>
      </c>
      <c r="I18" s="27">
        <v>7.0099999999999996E-2</v>
      </c>
    </row>
    <row r="19" spans="1:9" ht="13.5" customHeight="1" x14ac:dyDescent="0.45">
      <c r="A19" s="25" t="s">
        <v>27</v>
      </c>
      <c r="B19" s="37" t="s">
        <v>32</v>
      </c>
      <c r="C19" s="27">
        <v>744352.46077000001</v>
      </c>
      <c r="D19" s="27">
        <v>24326.824980000001</v>
      </c>
      <c r="E19" s="27">
        <v>3.2681862776183972</v>
      </c>
      <c r="F19" s="27">
        <v>11409.541590000001</v>
      </c>
      <c r="G19" s="27">
        <v>12442.283390000001</v>
      </c>
      <c r="H19" s="27">
        <v>0</v>
      </c>
      <c r="I19" s="27">
        <v>475</v>
      </c>
    </row>
    <row r="20" spans="1:9" ht="13.5" customHeight="1" x14ac:dyDescent="0.45">
      <c r="A20" s="25" t="s">
        <v>29</v>
      </c>
      <c r="B20" s="37" t="s">
        <v>30</v>
      </c>
      <c r="C20" s="27">
        <v>340880.01041000005</v>
      </c>
      <c r="D20" s="27">
        <v>18206.006889999997</v>
      </c>
      <c r="E20" s="27">
        <v>5.3408842801026584</v>
      </c>
      <c r="F20" s="27">
        <v>4274.3737999999994</v>
      </c>
      <c r="G20" s="27">
        <v>176</v>
      </c>
      <c r="H20" s="27">
        <v>13755.633089999999</v>
      </c>
      <c r="I20" s="27">
        <v>0</v>
      </c>
    </row>
    <row r="21" spans="1:9" ht="13.5" customHeight="1" x14ac:dyDescent="0.45">
      <c r="A21" s="25" t="s">
        <v>31</v>
      </c>
      <c r="B21" s="37" t="s">
        <v>58</v>
      </c>
      <c r="C21" s="27">
        <v>746595.51883000007</v>
      </c>
      <c r="D21" s="27">
        <v>13504.823539999999</v>
      </c>
      <c r="E21" s="27">
        <v>1.8088540848950703</v>
      </c>
      <c r="F21" s="27">
        <v>0</v>
      </c>
      <c r="G21" s="27">
        <v>13500</v>
      </c>
      <c r="H21" s="27">
        <v>0</v>
      </c>
      <c r="I21" s="27">
        <v>4.8235400000000004</v>
      </c>
    </row>
    <row r="22" spans="1:9" ht="13.5" customHeight="1" x14ac:dyDescent="0.45">
      <c r="A22" s="25" t="s">
        <v>33</v>
      </c>
      <c r="B22" s="37" t="s">
        <v>34</v>
      </c>
      <c r="C22" s="27">
        <v>524591.40758999996</v>
      </c>
      <c r="D22" s="27">
        <v>11539.09816</v>
      </c>
      <c r="E22" s="27">
        <v>2.1996353720338679</v>
      </c>
      <c r="F22" s="27">
        <v>11539.09816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7" t="s">
        <v>38</v>
      </c>
      <c r="C23" s="27">
        <v>1262036.04311</v>
      </c>
      <c r="D23" s="27">
        <v>8104.7379899999996</v>
      </c>
      <c r="E23" s="27">
        <v>0.64219544554589114</v>
      </c>
      <c r="F23" s="27">
        <v>1136.2692400000001</v>
      </c>
      <c r="G23" s="27">
        <v>6888.0166300000001</v>
      </c>
      <c r="H23" s="27">
        <v>0</v>
      </c>
      <c r="I23" s="27">
        <v>80.452119999999994</v>
      </c>
    </row>
    <row r="24" spans="1:9" ht="13.5" customHeight="1" x14ac:dyDescent="0.45">
      <c r="A24" s="25" t="s">
        <v>37</v>
      </c>
      <c r="B24" s="37" t="s">
        <v>42</v>
      </c>
      <c r="C24" s="27">
        <v>181032.32047999999</v>
      </c>
      <c r="D24" s="27">
        <v>7277.0880000000006</v>
      </c>
      <c r="E24" s="27">
        <v>4.019772812227723</v>
      </c>
      <c r="F24" s="27">
        <v>4877.4015600000012</v>
      </c>
      <c r="G24" s="27">
        <v>2140.0072099999998</v>
      </c>
      <c r="H24" s="27">
        <v>259.67923000000002</v>
      </c>
      <c r="I24" s="27">
        <v>0</v>
      </c>
    </row>
    <row r="25" spans="1:9" ht="13.5" customHeight="1" x14ac:dyDescent="0.45">
      <c r="A25" s="25" t="s">
        <v>39</v>
      </c>
      <c r="B25" s="37" t="s">
        <v>36</v>
      </c>
      <c r="C25" s="27">
        <v>484082.18361000001</v>
      </c>
      <c r="D25" s="27">
        <v>6401.7384800000009</v>
      </c>
      <c r="E25" s="27">
        <v>1.3224486867621532</v>
      </c>
      <c r="F25" s="27">
        <v>6401.7384800000009</v>
      </c>
      <c r="G25" s="27">
        <v>0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7" t="s">
        <v>40</v>
      </c>
      <c r="C26" s="27">
        <v>1333087.2429500001</v>
      </c>
      <c r="D26" s="27">
        <v>5683.6806999999999</v>
      </c>
      <c r="E26" s="27">
        <v>0.42635474385176281</v>
      </c>
      <c r="F26" s="27">
        <v>1.1200000000000001E-3</v>
      </c>
      <c r="G26" s="27">
        <v>1306</v>
      </c>
      <c r="H26" s="27">
        <v>4265</v>
      </c>
      <c r="I26" s="27">
        <v>112.67958</v>
      </c>
    </row>
    <row r="27" spans="1:9" ht="13.5" customHeight="1" x14ac:dyDescent="0.45">
      <c r="A27" s="25" t="s">
        <v>43</v>
      </c>
      <c r="B27" s="37" t="s">
        <v>46</v>
      </c>
      <c r="C27" s="27">
        <v>310729.38883999997</v>
      </c>
      <c r="D27" s="27">
        <v>3598.2026599999999</v>
      </c>
      <c r="E27" s="27">
        <v>1.1579859482981758</v>
      </c>
      <c r="F27" s="27">
        <v>0</v>
      </c>
      <c r="G27" s="27">
        <v>0</v>
      </c>
      <c r="H27" s="27">
        <v>3598.2026599999999</v>
      </c>
      <c r="I27" s="27">
        <v>0</v>
      </c>
    </row>
    <row r="28" spans="1:9" ht="13.5" customHeight="1" x14ac:dyDescent="0.45">
      <c r="A28" s="25" t="s">
        <v>45</v>
      </c>
      <c r="B28" s="37" t="s">
        <v>44</v>
      </c>
      <c r="C28" s="27">
        <v>53629.280709999999</v>
      </c>
      <c r="D28" s="27">
        <v>1853.7980499999999</v>
      </c>
      <c r="E28" s="27">
        <v>3.4566901242334414</v>
      </c>
      <c r="F28" s="27">
        <v>351.38435999999996</v>
      </c>
      <c r="G28" s="27">
        <v>1502.4136899999999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37" t="s">
        <v>85</v>
      </c>
      <c r="C29" s="27">
        <v>86586.674379999997</v>
      </c>
      <c r="D29" s="27">
        <v>1705</v>
      </c>
      <c r="E29" s="27">
        <v>1.9691251710596072</v>
      </c>
      <c r="F29" s="27">
        <v>0</v>
      </c>
      <c r="G29" s="27">
        <v>0</v>
      </c>
      <c r="H29" s="27">
        <v>1705</v>
      </c>
      <c r="I29" s="27">
        <v>0</v>
      </c>
    </row>
    <row r="30" spans="1:9" ht="13.5" customHeight="1" x14ac:dyDescent="0.45">
      <c r="A30" s="25" t="s">
        <v>49</v>
      </c>
      <c r="B30" s="37" t="s">
        <v>108</v>
      </c>
      <c r="C30" s="27">
        <v>56482.417939999999</v>
      </c>
      <c r="D30" s="27">
        <v>1186.4715200000001</v>
      </c>
      <c r="E30" s="27">
        <v>2.1006032731466311</v>
      </c>
      <c r="F30" s="27">
        <v>1186.4715200000001</v>
      </c>
      <c r="G30" s="27">
        <v>0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7" t="s">
        <v>62</v>
      </c>
      <c r="C31" s="27">
        <v>3081653.8991100001</v>
      </c>
      <c r="D31" s="27">
        <v>832.11323999999991</v>
      </c>
      <c r="E31" s="27">
        <v>2.7002164008110032E-2</v>
      </c>
      <c r="F31" s="27">
        <v>129.61190999999999</v>
      </c>
      <c r="G31" s="27">
        <v>580.30918999999994</v>
      </c>
      <c r="H31" s="27">
        <v>122.19213999999999</v>
      </c>
      <c r="I31" s="27">
        <v>0</v>
      </c>
    </row>
    <row r="32" spans="1:9" ht="13.5" customHeight="1" x14ac:dyDescent="0.45">
      <c r="A32" s="25" t="s">
        <v>53</v>
      </c>
      <c r="B32" s="37" t="s">
        <v>52</v>
      </c>
      <c r="C32" s="27">
        <v>322333.10631</v>
      </c>
      <c r="D32" s="27">
        <v>673.15085999999997</v>
      </c>
      <c r="E32" s="27">
        <v>0.20883702195721876</v>
      </c>
      <c r="F32" s="27">
        <v>273.15085999999997</v>
      </c>
      <c r="G32" s="27">
        <v>400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7" t="s">
        <v>72</v>
      </c>
      <c r="C33" s="27">
        <v>42220.232830000001</v>
      </c>
      <c r="D33" s="27">
        <v>527.68540000000007</v>
      </c>
      <c r="E33" s="27">
        <v>1.2498400994725165</v>
      </c>
      <c r="F33" s="27">
        <v>0</v>
      </c>
      <c r="G33" s="27">
        <v>75</v>
      </c>
      <c r="H33" s="27">
        <v>452.68540000000002</v>
      </c>
      <c r="I33" s="27">
        <v>0</v>
      </c>
    </row>
    <row r="34" spans="1:9" ht="13.5" customHeight="1" x14ac:dyDescent="0.45">
      <c r="A34" s="25" t="s">
        <v>57</v>
      </c>
      <c r="B34" s="37" t="s">
        <v>56</v>
      </c>
      <c r="C34" s="27">
        <v>3084140.4080100004</v>
      </c>
      <c r="D34" s="27">
        <v>482.00236999999998</v>
      </c>
      <c r="E34" s="27">
        <v>1.5628418497036115E-2</v>
      </c>
      <c r="F34" s="27">
        <v>0</v>
      </c>
      <c r="G34" s="27">
        <v>0</v>
      </c>
      <c r="H34" s="27">
        <v>482.00236999999998</v>
      </c>
      <c r="I34" s="27">
        <v>0</v>
      </c>
    </row>
    <row r="35" spans="1:9" ht="13.5" customHeight="1" x14ac:dyDescent="0.45">
      <c r="A35" s="25" t="s">
        <v>59</v>
      </c>
      <c r="B35" s="37" t="s">
        <v>81</v>
      </c>
      <c r="C35" s="27">
        <v>66075.985619999992</v>
      </c>
      <c r="D35" s="27">
        <v>156.40833000000001</v>
      </c>
      <c r="E35" s="27">
        <v>0.2367097948405904</v>
      </c>
      <c r="F35" s="27">
        <v>155.37863000000002</v>
      </c>
      <c r="G35" s="27">
        <v>0</v>
      </c>
      <c r="H35" s="27">
        <v>0</v>
      </c>
      <c r="I35" s="27">
        <v>1.0297000000000001</v>
      </c>
    </row>
    <row r="36" spans="1:9" ht="13.5" customHeight="1" x14ac:dyDescent="0.45">
      <c r="A36" s="25" t="s">
        <v>61</v>
      </c>
      <c r="B36" s="37" t="s">
        <v>68</v>
      </c>
      <c r="C36" s="27">
        <v>510704.18189000001</v>
      </c>
      <c r="D36" s="27">
        <v>45.574269999999999</v>
      </c>
      <c r="E36" s="27">
        <v>8.923809832795962E-3</v>
      </c>
      <c r="F36" s="27">
        <v>0</v>
      </c>
      <c r="G36" s="27">
        <v>45.574269999999999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7" t="s">
        <v>70</v>
      </c>
      <c r="C37" s="27">
        <v>150069.37104</v>
      </c>
      <c r="D37" s="27">
        <v>19.461839999999999</v>
      </c>
      <c r="E37" s="27">
        <v>1.2968562382268246E-2</v>
      </c>
      <c r="F37" s="27">
        <v>0</v>
      </c>
      <c r="G37" s="27">
        <v>19.461839999999999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7" t="s">
        <v>87</v>
      </c>
      <c r="C38" s="27">
        <v>336491.50789000001</v>
      </c>
      <c r="D38" s="27">
        <v>8.2582500000000003</v>
      </c>
      <c r="E38" s="27">
        <v>2.454222411669196E-3</v>
      </c>
      <c r="F38" s="27">
        <v>0</v>
      </c>
      <c r="G38" s="27">
        <v>0</v>
      </c>
      <c r="H38" s="27">
        <v>8.2582500000000003</v>
      </c>
      <c r="I38" s="27">
        <v>0</v>
      </c>
    </row>
    <row r="39" spans="1:9" ht="13.5" customHeight="1" x14ac:dyDescent="0.45">
      <c r="A39" s="25" t="s">
        <v>67</v>
      </c>
      <c r="B39" s="37" t="s">
        <v>75</v>
      </c>
      <c r="C39" s="27">
        <v>337780.21554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7" t="s">
        <v>66</v>
      </c>
      <c r="C40" s="27">
        <v>209504.14895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7" t="s">
        <v>77</v>
      </c>
      <c r="C41" s="27">
        <v>159842.70262999999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7" t="s">
        <v>79</v>
      </c>
      <c r="C42" s="27">
        <v>149451.84651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7" t="s">
        <v>83</v>
      </c>
      <c r="C43" s="27">
        <v>27311.23242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7" t="s">
        <v>122</v>
      </c>
      <c r="C44" s="27">
        <v>457605.73219000001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7" t="s">
        <v>89</v>
      </c>
      <c r="C45" s="27">
        <v>507393.56913999998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7" t="s">
        <v>50</v>
      </c>
      <c r="C46" s="27">
        <v>417.99265000000003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7" t="s">
        <v>91</v>
      </c>
      <c r="C47" s="27">
        <v>228996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7" t="s">
        <v>93</v>
      </c>
      <c r="C48" s="27">
        <v>7555.6323300000004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7" t="s">
        <v>95</v>
      </c>
      <c r="C49" s="27">
        <v>157893.25809000002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7" t="s">
        <v>97</v>
      </c>
      <c r="C50" s="27">
        <v>4275.6793600000001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7" t="s">
        <v>101</v>
      </c>
      <c r="C51" s="27">
        <v>71239.682910000003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s="38" customFormat="1" ht="13.5" customHeight="1" x14ac:dyDescent="0.45">
      <c r="A52" s="22" t="s">
        <v>92</v>
      </c>
      <c r="B52" s="39" t="s">
        <v>115</v>
      </c>
      <c r="C52" s="31">
        <v>55723133.936389998</v>
      </c>
      <c r="D52" s="31">
        <v>1829081.8612500001</v>
      </c>
      <c r="E52" s="31">
        <v>3.2824461440700086</v>
      </c>
      <c r="F52" s="31">
        <v>405386.20247000002</v>
      </c>
      <c r="G52" s="31">
        <v>1337734.6491700001</v>
      </c>
      <c r="H52" s="31">
        <v>83261.77509000001</v>
      </c>
      <c r="I52" s="31">
        <v>2699.23452</v>
      </c>
    </row>
    <row r="53" spans="1:22" ht="13.5" customHeight="1" x14ac:dyDescent="0.45">
      <c r="A53" s="8" t="s">
        <v>102</v>
      </c>
    </row>
    <row r="54" spans="1:22" ht="12.75" customHeight="1" x14ac:dyDescent="0.45">
      <c r="A54" s="19"/>
      <c r="B54" s="19"/>
      <c r="C54" s="20"/>
      <c r="D54" s="20"/>
      <c r="E54" s="20"/>
      <c r="F54" s="20"/>
      <c r="G54" s="20"/>
      <c r="H54" s="20"/>
      <c r="I54" s="20"/>
      <c r="V54" s="21"/>
    </row>
    <row r="55" spans="1:22" x14ac:dyDescent="0.45">
      <c r="C55" s="11"/>
      <c r="D55" s="11"/>
      <c r="E55" s="11"/>
      <c r="F55" s="11"/>
      <c r="G55" s="11"/>
      <c r="H55" s="11"/>
      <c r="I55" s="11"/>
    </row>
    <row r="56" spans="1:22" x14ac:dyDescent="0.45">
      <c r="C56" s="13"/>
      <c r="D56" s="13"/>
      <c r="E56" s="13"/>
      <c r="F56" s="13"/>
      <c r="G56" s="13"/>
      <c r="H56" s="13"/>
      <c r="I56" s="13"/>
    </row>
    <row r="57" spans="1:22" x14ac:dyDescent="0.4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V57"/>
  <sheetViews>
    <sheetView workbookViewId="0">
      <selection activeCell="B8" sqref="B8:I51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7" t="s">
        <v>9</v>
      </c>
      <c r="C9" s="27">
        <v>4459389.7392600002</v>
      </c>
      <c r="D9" s="27">
        <v>620634.59391000005</v>
      </c>
      <c r="E9" s="27">
        <v>13.917478179715895</v>
      </c>
      <c r="F9" s="27">
        <v>134796.25233000002</v>
      </c>
      <c r="G9" s="27">
        <v>485784.33061</v>
      </c>
      <c r="H9" s="27">
        <v>27.74484</v>
      </c>
      <c r="I9" s="27">
        <v>26.26613</v>
      </c>
    </row>
    <row r="10" spans="1:9" ht="13.5" customHeight="1" x14ac:dyDescent="0.45">
      <c r="A10" s="25" t="s">
        <v>10</v>
      </c>
      <c r="B10" s="37" t="s">
        <v>11</v>
      </c>
      <c r="C10" s="27">
        <v>6142009.7006099997</v>
      </c>
      <c r="D10" s="27">
        <v>413362.31926999998</v>
      </c>
      <c r="E10" s="27">
        <v>6.7300824879671959</v>
      </c>
      <c r="F10" s="27">
        <v>105576.99187</v>
      </c>
      <c r="G10" s="27">
        <v>302594.33772000001</v>
      </c>
      <c r="H10" s="27">
        <v>4734.6143000000002</v>
      </c>
      <c r="I10" s="27">
        <v>456.37538000000001</v>
      </c>
    </row>
    <row r="11" spans="1:9" ht="13.5" customHeight="1" x14ac:dyDescent="0.45">
      <c r="A11" s="25" t="s">
        <v>12</v>
      </c>
      <c r="B11" s="37" t="s">
        <v>13</v>
      </c>
      <c r="C11" s="27">
        <v>3108158.2736599999</v>
      </c>
      <c r="D11" s="27">
        <v>258061.00456</v>
      </c>
      <c r="E11" s="27">
        <v>8.3026983132400556</v>
      </c>
      <c r="F11" s="27">
        <v>36919.767199999995</v>
      </c>
      <c r="G11" s="27">
        <v>203602.93028999999</v>
      </c>
      <c r="H11" s="27">
        <v>17535.990959999999</v>
      </c>
      <c r="I11" s="27">
        <v>2.3161100000000001</v>
      </c>
    </row>
    <row r="12" spans="1:9" ht="13.5" customHeight="1" x14ac:dyDescent="0.45">
      <c r="A12" s="25" t="s">
        <v>14</v>
      </c>
      <c r="B12" s="37" t="s">
        <v>17</v>
      </c>
      <c r="C12" s="27">
        <v>7156963.7439799998</v>
      </c>
      <c r="D12" s="27">
        <v>171336.54095</v>
      </c>
      <c r="E12" s="27">
        <v>2.3939836371829859</v>
      </c>
      <c r="F12" s="27">
        <v>37902.174370000001</v>
      </c>
      <c r="G12" s="27">
        <v>128470.05089</v>
      </c>
      <c r="H12" s="27">
        <v>4964.3156900000004</v>
      </c>
      <c r="I12" s="27">
        <v>0</v>
      </c>
    </row>
    <row r="13" spans="1:9" ht="13.5" customHeight="1" x14ac:dyDescent="0.45">
      <c r="A13" s="25" t="s">
        <v>16</v>
      </c>
      <c r="B13" s="37" t="s">
        <v>180</v>
      </c>
      <c r="C13" s="27">
        <v>2266315.3897500001</v>
      </c>
      <c r="D13" s="27">
        <v>74078.322379999998</v>
      </c>
      <c r="E13" s="27">
        <v>3.2686678436301695</v>
      </c>
      <c r="F13" s="27">
        <v>12146.580620000001</v>
      </c>
      <c r="G13" s="27">
        <v>61851.682440000004</v>
      </c>
      <c r="H13" s="27">
        <v>80.059320000000014</v>
      </c>
      <c r="I13" s="27">
        <v>0</v>
      </c>
    </row>
    <row r="14" spans="1:9" ht="13.5" customHeight="1" x14ac:dyDescent="0.45">
      <c r="A14" s="25" t="s">
        <v>18</v>
      </c>
      <c r="B14" s="37" t="s">
        <v>23</v>
      </c>
      <c r="C14" s="27">
        <v>10585297.318089999</v>
      </c>
      <c r="D14" s="27">
        <v>49560.36105</v>
      </c>
      <c r="E14" s="27">
        <v>0.46819999061625434</v>
      </c>
      <c r="F14" s="27">
        <v>9030.1989599999997</v>
      </c>
      <c r="G14" s="27">
        <v>37143.617899999997</v>
      </c>
      <c r="H14" s="27">
        <v>2036.35797</v>
      </c>
      <c r="I14" s="27">
        <v>1350.18622</v>
      </c>
    </row>
    <row r="15" spans="1:9" ht="13.5" customHeight="1" x14ac:dyDescent="0.45">
      <c r="A15" s="25" t="s">
        <v>20</v>
      </c>
      <c r="B15" s="37" t="s">
        <v>105</v>
      </c>
      <c r="C15" s="27">
        <v>326081.01814</v>
      </c>
      <c r="D15" s="27">
        <v>46089.958019999998</v>
      </c>
      <c r="E15" s="27">
        <v>14.134511196911095</v>
      </c>
      <c r="F15" s="27">
        <v>15531.061699999998</v>
      </c>
      <c r="G15" s="27">
        <v>29876.827949999999</v>
      </c>
      <c r="H15" s="27">
        <v>682.06836999999996</v>
      </c>
      <c r="I15" s="27">
        <v>0</v>
      </c>
    </row>
    <row r="16" spans="1:9" ht="13.5" customHeight="1" x14ac:dyDescent="0.45">
      <c r="A16" s="25" t="s">
        <v>22</v>
      </c>
      <c r="B16" s="37" t="s">
        <v>25</v>
      </c>
      <c r="C16" s="27">
        <v>364888.14857999998</v>
      </c>
      <c r="D16" s="27">
        <v>35145.811600000001</v>
      </c>
      <c r="E16" s="27">
        <v>9.6319411131256434</v>
      </c>
      <c r="F16" s="27">
        <v>1777.18658</v>
      </c>
      <c r="G16" s="27">
        <v>15898.639430000001</v>
      </c>
      <c r="H16" s="27">
        <v>17267.613859999998</v>
      </c>
      <c r="I16" s="27">
        <v>202.37173000000001</v>
      </c>
    </row>
    <row r="17" spans="1:9" ht="13.5" customHeight="1" x14ac:dyDescent="0.45">
      <c r="A17" s="25" t="s">
        <v>24</v>
      </c>
      <c r="B17" s="37" t="s">
        <v>28</v>
      </c>
      <c r="C17" s="27">
        <v>987868.73028999998</v>
      </c>
      <c r="D17" s="27">
        <v>29734.163260000001</v>
      </c>
      <c r="E17" s="27">
        <v>3.0099306059896445</v>
      </c>
      <c r="F17" s="27">
        <v>4078.2592</v>
      </c>
      <c r="G17" s="27">
        <v>16189.569369999999</v>
      </c>
      <c r="H17" s="27">
        <v>9466.3346900000015</v>
      </c>
      <c r="I17" s="27">
        <v>0</v>
      </c>
    </row>
    <row r="18" spans="1:9" ht="13.5" customHeight="1" x14ac:dyDescent="0.45">
      <c r="A18" s="25" t="s">
        <v>26</v>
      </c>
      <c r="B18" s="37" t="s">
        <v>21</v>
      </c>
      <c r="C18" s="27">
        <v>3695523.0218000002</v>
      </c>
      <c r="D18" s="27">
        <v>28297.197690000001</v>
      </c>
      <c r="E18" s="27">
        <v>0.76571563816742561</v>
      </c>
      <c r="F18" s="27">
        <v>8045.4452300000003</v>
      </c>
      <c r="G18" s="27">
        <v>17220.720440000001</v>
      </c>
      <c r="H18" s="27">
        <v>3030.9269199999999</v>
      </c>
      <c r="I18" s="27">
        <v>0.1051</v>
      </c>
    </row>
    <row r="19" spans="1:9" ht="13.5" customHeight="1" x14ac:dyDescent="0.45">
      <c r="A19" s="25" t="s">
        <v>27</v>
      </c>
      <c r="B19" s="37" t="s">
        <v>32</v>
      </c>
      <c r="C19" s="27">
        <v>716330.45209000004</v>
      </c>
      <c r="D19" s="27">
        <v>23587.353419999999</v>
      </c>
      <c r="E19" s="27">
        <v>3.2928033913929537</v>
      </c>
      <c r="F19" s="27">
        <v>11418.599769999999</v>
      </c>
      <c r="G19" s="27">
        <v>11693.753650000001</v>
      </c>
      <c r="H19" s="27">
        <v>0</v>
      </c>
      <c r="I19" s="27">
        <v>475</v>
      </c>
    </row>
    <row r="20" spans="1:9" ht="13.5" customHeight="1" x14ac:dyDescent="0.45">
      <c r="A20" s="25" t="s">
        <v>29</v>
      </c>
      <c r="B20" s="37" t="s">
        <v>30</v>
      </c>
      <c r="C20" s="27">
        <v>344106.46736000001</v>
      </c>
      <c r="D20" s="27">
        <v>17522.289550000001</v>
      </c>
      <c r="E20" s="27">
        <v>5.0921128232293276</v>
      </c>
      <c r="F20" s="27">
        <v>4267.1085800000001</v>
      </c>
      <c r="G20" s="27">
        <v>176</v>
      </c>
      <c r="H20" s="27">
        <v>13079.180970000001</v>
      </c>
      <c r="I20" s="27">
        <v>0</v>
      </c>
    </row>
    <row r="21" spans="1:9" ht="13.5" customHeight="1" x14ac:dyDescent="0.45">
      <c r="A21" s="25" t="s">
        <v>31</v>
      </c>
      <c r="B21" s="37" t="s">
        <v>34</v>
      </c>
      <c r="C21" s="27">
        <v>524706.68192999996</v>
      </c>
      <c r="D21" s="27">
        <v>11628.120339999999</v>
      </c>
      <c r="E21" s="27">
        <v>2.2161182124132517</v>
      </c>
      <c r="F21" s="27">
        <v>11628.120339999999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7" t="s">
        <v>38</v>
      </c>
      <c r="C22" s="27">
        <v>1260245.5459799999</v>
      </c>
      <c r="D22" s="27">
        <v>7845.7004099999995</v>
      </c>
      <c r="E22" s="27">
        <v>0.622553313917803</v>
      </c>
      <c r="F22" s="27">
        <v>1144.6523999999999</v>
      </c>
      <c r="G22" s="27">
        <v>6620.5958899999996</v>
      </c>
      <c r="H22" s="27">
        <v>0</v>
      </c>
      <c r="I22" s="27">
        <v>80.452119999999994</v>
      </c>
    </row>
    <row r="23" spans="1:9" ht="13.5" customHeight="1" x14ac:dyDescent="0.45">
      <c r="A23" s="25" t="s">
        <v>35</v>
      </c>
      <c r="B23" s="37" t="s">
        <v>42</v>
      </c>
      <c r="C23" s="27">
        <v>180656.52656999999</v>
      </c>
      <c r="D23" s="27">
        <v>7273.0327200000002</v>
      </c>
      <c r="E23" s="27">
        <v>4.0258898242360912</v>
      </c>
      <c r="F23" s="27">
        <v>4898.1771200000003</v>
      </c>
      <c r="G23" s="27">
        <v>2125.7731899999999</v>
      </c>
      <c r="H23" s="27">
        <v>249.08241000000001</v>
      </c>
      <c r="I23" s="27">
        <v>0</v>
      </c>
    </row>
    <row r="24" spans="1:9" ht="13.5" customHeight="1" x14ac:dyDescent="0.45">
      <c r="A24" s="25" t="s">
        <v>37</v>
      </c>
      <c r="B24" s="37" t="s">
        <v>36</v>
      </c>
      <c r="C24" s="27">
        <v>482466.82811</v>
      </c>
      <c r="D24" s="27">
        <v>6401.7384800000009</v>
      </c>
      <c r="E24" s="27">
        <v>1.3268763999958224</v>
      </c>
      <c r="F24" s="27">
        <v>6401.7384800000009</v>
      </c>
      <c r="G24" s="27">
        <v>0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37" t="s">
        <v>40</v>
      </c>
      <c r="C25" s="27">
        <v>1355420.22025</v>
      </c>
      <c r="D25" s="27">
        <v>5689.0816400000003</v>
      </c>
      <c r="E25" s="27">
        <v>0.41972825512007483</v>
      </c>
      <c r="F25" s="27">
        <v>2.6120000000000001E-2</v>
      </c>
      <c r="G25" s="27">
        <v>1296</v>
      </c>
      <c r="H25" s="27">
        <v>4266.8439000000008</v>
      </c>
      <c r="I25" s="27">
        <v>126.21162</v>
      </c>
    </row>
    <row r="26" spans="1:9" ht="13.5" customHeight="1" x14ac:dyDescent="0.45">
      <c r="A26" s="25" t="s">
        <v>41</v>
      </c>
      <c r="B26" s="37" t="s">
        <v>46</v>
      </c>
      <c r="C26" s="27">
        <v>265959.20180000004</v>
      </c>
      <c r="D26" s="27">
        <v>3592.6292599999997</v>
      </c>
      <c r="E26" s="27">
        <v>1.3508196880142687</v>
      </c>
      <c r="F26" s="27">
        <v>0</v>
      </c>
      <c r="G26" s="27">
        <v>0</v>
      </c>
      <c r="H26" s="27">
        <v>3592.6292599999997</v>
      </c>
      <c r="I26" s="27">
        <v>0</v>
      </c>
    </row>
    <row r="27" spans="1:9" ht="13.5" customHeight="1" x14ac:dyDescent="0.45">
      <c r="A27" s="25" t="s">
        <v>43</v>
      </c>
      <c r="B27" s="37" t="s">
        <v>72</v>
      </c>
      <c r="C27" s="27">
        <v>51608.251149999996</v>
      </c>
      <c r="D27" s="27">
        <v>3090.39896</v>
      </c>
      <c r="E27" s="27">
        <v>5.9881877241251953</v>
      </c>
      <c r="F27" s="27">
        <v>0</v>
      </c>
      <c r="G27" s="27">
        <v>75</v>
      </c>
      <c r="H27" s="27">
        <v>3015.39896</v>
      </c>
      <c r="I27" s="27">
        <v>0</v>
      </c>
    </row>
    <row r="28" spans="1:9" ht="13.5" customHeight="1" x14ac:dyDescent="0.45">
      <c r="A28" s="25" t="s">
        <v>45</v>
      </c>
      <c r="B28" s="37" t="s">
        <v>58</v>
      </c>
      <c r="C28" s="27">
        <v>718954.62734000001</v>
      </c>
      <c r="D28" s="27">
        <v>2505.0360700000001</v>
      </c>
      <c r="E28" s="27">
        <v>0.34842756061925262</v>
      </c>
      <c r="F28" s="27">
        <v>0</v>
      </c>
      <c r="G28" s="27">
        <v>2500</v>
      </c>
      <c r="H28" s="27">
        <v>0</v>
      </c>
      <c r="I28" s="27">
        <v>5.0360699999999996</v>
      </c>
    </row>
    <row r="29" spans="1:9" ht="13.5" customHeight="1" x14ac:dyDescent="0.45">
      <c r="A29" s="25" t="s">
        <v>47</v>
      </c>
      <c r="B29" s="37" t="s">
        <v>44</v>
      </c>
      <c r="C29" s="27">
        <v>53373.974880000002</v>
      </c>
      <c r="D29" s="27">
        <v>1849.6197499999998</v>
      </c>
      <c r="E29" s="27">
        <v>3.4653962987738414</v>
      </c>
      <c r="F29" s="27">
        <v>351.38435999999996</v>
      </c>
      <c r="G29" s="27">
        <v>1498.2353899999998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37" t="s">
        <v>85</v>
      </c>
      <c r="C30" s="27">
        <v>86807.745469999994</v>
      </c>
      <c r="D30" s="27">
        <v>1705</v>
      </c>
      <c r="E30" s="27">
        <v>1.9641104497861119</v>
      </c>
      <c r="F30" s="27">
        <v>0</v>
      </c>
      <c r="G30" s="27">
        <v>0</v>
      </c>
      <c r="H30" s="27">
        <v>1705</v>
      </c>
      <c r="I30" s="27">
        <v>0</v>
      </c>
    </row>
    <row r="31" spans="1:9" ht="13.5" customHeight="1" x14ac:dyDescent="0.45">
      <c r="A31" s="25" t="s">
        <v>51</v>
      </c>
      <c r="B31" s="37" t="s">
        <v>52</v>
      </c>
      <c r="C31" s="27">
        <v>322999.94806000002</v>
      </c>
      <c r="D31" s="27">
        <v>673.15241000000003</v>
      </c>
      <c r="E31" s="27">
        <v>0.20840635239822272</v>
      </c>
      <c r="F31" s="27">
        <v>273.15084000000002</v>
      </c>
      <c r="G31" s="27">
        <v>400</v>
      </c>
      <c r="H31" s="27">
        <v>1.57E-3</v>
      </c>
      <c r="I31" s="27">
        <v>0</v>
      </c>
    </row>
    <row r="32" spans="1:9" ht="13.5" customHeight="1" x14ac:dyDescent="0.45">
      <c r="A32" s="25" t="s">
        <v>53</v>
      </c>
      <c r="B32" s="37" t="s">
        <v>62</v>
      </c>
      <c r="C32" s="27">
        <v>3046454.3753400003</v>
      </c>
      <c r="D32" s="27">
        <v>655.46085999999991</v>
      </c>
      <c r="E32" s="27">
        <v>2.1515531803322906E-2</v>
      </c>
      <c r="F32" s="27">
        <v>28.787650000000003</v>
      </c>
      <c r="G32" s="27">
        <v>555.34119999999996</v>
      </c>
      <c r="H32" s="27">
        <v>71.332009999999997</v>
      </c>
      <c r="I32" s="27">
        <v>0</v>
      </c>
    </row>
    <row r="33" spans="1:9" ht="13.5" customHeight="1" x14ac:dyDescent="0.45">
      <c r="A33" s="25" t="s">
        <v>55</v>
      </c>
      <c r="B33" s="37" t="s">
        <v>108</v>
      </c>
      <c r="C33" s="27">
        <v>53341.108810000005</v>
      </c>
      <c r="D33" s="27">
        <v>500</v>
      </c>
      <c r="E33" s="27">
        <v>0.9373633416226691</v>
      </c>
      <c r="F33" s="27">
        <v>500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37" t="s">
        <v>56</v>
      </c>
      <c r="C34" s="27">
        <v>3096196.63747</v>
      </c>
      <c r="D34" s="27">
        <v>457.55604</v>
      </c>
      <c r="E34" s="27">
        <v>1.4778003259311188E-2</v>
      </c>
      <c r="F34" s="27">
        <v>0</v>
      </c>
      <c r="G34" s="27">
        <v>0</v>
      </c>
      <c r="H34" s="27">
        <v>457.55604</v>
      </c>
      <c r="I34" s="27">
        <v>0</v>
      </c>
    </row>
    <row r="35" spans="1:9" ht="13.5" customHeight="1" x14ac:dyDescent="0.45">
      <c r="A35" s="25" t="s">
        <v>59</v>
      </c>
      <c r="B35" s="37" t="s">
        <v>81</v>
      </c>
      <c r="C35" s="27">
        <v>65933.543980000002</v>
      </c>
      <c r="D35" s="27">
        <v>151.18813</v>
      </c>
      <c r="E35" s="27">
        <v>0.22930381240520115</v>
      </c>
      <c r="F35" s="27">
        <v>150</v>
      </c>
      <c r="G35" s="27">
        <v>0</v>
      </c>
      <c r="H35" s="27">
        <v>0</v>
      </c>
      <c r="I35" s="27">
        <v>1.1881300000000001</v>
      </c>
    </row>
    <row r="36" spans="1:9" ht="13.5" customHeight="1" x14ac:dyDescent="0.45">
      <c r="A36" s="25" t="s">
        <v>61</v>
      </c>
      <c r="B36" s="37" t="s">
        <v>68</v>
      </c>
      <c r="C36" s="27">
        <v>513445.78148000001</v>
      </c>
      <c r="D36" s="27">
        <v>34.93385</v>
      </c>
      <c r="E36" s="27">
        <v>6.8038050481793195E-3</v>
      </c>
      <c r="F36" s="27">
        <v>5.0146199999999999</v>
      </c>
      <c r="G36" s="27">
        <v>29.919229999999999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7" t="s">
        <v>70</v>
      </c>
      <c r="C37" s="27">
        <v>150903.31381999998</v>
      </c>
      <c r="D37" s="27">
        <v>15.81404</v>
      </c>
      <c r="E37" s="27">
        <v>1.0479584311092898E-2</v>
      </c>
      <c r="F37" s="27">
        <v>0</v>
      </c>
      <c r="G37" s="27">
        <v>15.81404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7" t="s">
        <v>87</v>
      </c>
      <c r="C38" s="27">
        <v>337871.62056999997</v>
      </c>
      <c r="D38" s="27">
        <v>7.9732200000000004</v>
      </c>
      <c r="E38" s="27">
        <v>2.3598371436313382E-3</v>
      </c>
      <c r="F38" s="27">
        <v>0</v>
      </c>
      <c r="G38" s="27">
        <v>0</v>
      </c>
      <c r="H38" s="27">
        <v>7.9732200000000004</v>
      </c>
      <c r="I38" s="27">
        <v>0</v>
      </c>
    </row>
    <row r="39" spans="1:9" ht="13.5" customHeight="1" x14ac:dyDescent="0.45">
      <c r="A39" s="25" t="s">
        <v>67</v>
      </c>
      <c r="B39" s="37" t="s">
        <v>75</v>
      </c>
      <c r="C39" s="27">
        <v>484382.39182999998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7" t="s">
        <v>66</v>
      </c>
      <c r="C40" s="27">
        <v>211780.31775999998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7" t="s">
        <v>77</v>
      </c>
      <c r="C41" s="27">
        <v>160408.30734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7" t="s">
        <v>79</v>
      </c>
      <c r="C42" s="27">
        <v>138112.48853999999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7" t="s">
        <v>83</v>
      </c>
      <c r="C43" s="27">
        <v>27764.387910000001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7" t="s">
        <v>122</v>
      </c>
      <c r="C44" s="27">
        <v>480829.90007999999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7" t="s">
        <v>89</v>
      </c>
      <c r="C45" s="27">
        <v>511257.39829000004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7" t="s">
        <v>50</v>
      </c>
      <c r="C46" s="27">
        <v>387.84771999999998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7" t="s">
        <v>91</v>
      </c>
      <c r="C47" s="27">
        <v>228996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7" t="s">
        <v>93</v>
      </c>
      <c r="C48" s="27">
        <v>7479.5482900000006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7" t="s">
        <v>95</v>
      </c>
      <c r="C49" s="27">
        <v>161032.39852000002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7" t="s">
        <v>97</v>
      </c>
      <c r="C50" s="27">
        <v>4273.7803899999999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7" t="s">
        <v>101</v>
      </c>
      <c r="C51" s="27">
        <v>74637.13106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s="38" customFormat="1" ht="13.5" customHeight="1" x14ac:dyDescent="0.45">
      <c r="A52" s="22" t="s">
        <v>92</v>
      </c>
      <c r="B52" s="39" t="s">
        <v>115</v>
      </c>
      <c r="C52" s="31">
        <v>55211619.834349997</v>
      </c>
      <c r="D52" s="31">
        <v>1821486.3518400001</v>
      </c>
      <c r="E52" s="31">
        <v>3.2990996411714759</v>
      </c>
      <c r="F52" s="31">
        <v>406870.67833999998</v>
      </c>
      <c r="G52" s="31">
        <v>1325619.1396300001</v>
      </c>
      <c r="H52" s="31">
        <v>86271.025260000009</v>
      </c>
      <c r="I52" s="31">
        <v>2725.5086099999999</v>
      </c>
    </row>
    <row r="53" spans="1:22" ht="13.5" customHeight="1" x14ac:dyDescent="0.45">
      <c r="A53" s="8" t="s">
        <v>102</v>
      </c>
    </row>
    <row r="54" spans="1:22" ht="12.75" customHeight="1" x14ac:dyDescent="0.45">
      <c r="A54" s="19"/>
      <c r="B54" s="19"/>
      <c r="C54" s="20"/>
      <c r="D54" s="20"/>
      <c r="E54" s="20"/>
      <c r="F54" s="20"/>
      <c r="G54" s="20"/>
      <c r="H54" s="20"/>
      <c r="I54" s="20"/>
      <c r="V54" s="21"/>
    </row>
    <row r="55" spans="1:22" x14ac:dyDescent="0.45">
      <c r="C55" s="11"/>
      <c r="D55" s="11"/>
      <c r="E55" s="11"/>
      <c r="F55" s="11"/>
      <c r="G55" s="11"/>
      <c r="H55" s="11"/>
      <c r="I55" s="11"/>
    </row>
    <row r="56" spans="1:22" x14ac:dyDescent="0.45">
      <c r="C56" s="13"/>
      <c r="D56" s="13"/>
      <c r="E56" s="13"/>
      <c r="F56" s="13"/>
      <c r="G56" s="13"/>
      <c r="H56" s="13"/>
      <c r="I56" s="13"/>
    </row>
    <row r="57" spans="1:22" x14ac:dyDescent="0.4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V57"/>
  <sheetViews>
    <sheetView topLeftCell="A28" workbookViewId="0">
      <selection activeCell="A53" sqref="A53:F53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7" t="s">
        <v>9</v>
      </c>
      <c r="C9" s="27">
        <v>4414450.4952100003</v>
      </c>
      <c r="D9" s="27">
        <v>620114.60626000003</v>
      </c>
      <c r="E9" s="27">
        <v>14.047379326891749</v>
      </c>
      <c r="F9" s="27">
        <v>133360.46651</v>
      </c>
      <c r="G9" s="27">
        <v>486700.82498000003</v>
      </c>
      <c r="H9" s="27">
        <v>27.74484</v>
      </c>
      <c r="I9" s="27">
        <v>25.569929999999999</v>
      </c>
    </row>
    <row r="10" spans="1:9" ht="13.5" customHeight="1" x14ac:dyDescent="0.45">
      <c r="A10" s="25" t="s">
        <v>10</v>
      </c>
      <c r="B10" s="37" t="s">
        <v>11</v>
      </c>
      <c r="C10" s="27">
        <v>6116363.2976000002</v>
      </c>
      <c r="D10" s="27">
        <v>410369.27196999994</v>
      </c>
      <c r="E10" s="27">
        <v>6.7093671844349849</v>
      </c>
      <c r="F10" s="27">
        <v>105894.48146</v>
      </c>
      <c r="G10" s="27">
        <v>299317.99898999999</v>
      </c>
      <c r="H10" s="27">
        <v>4700.5840699999999</v>
      </c>
      <c r="I10" s="27">
        <v>456.20744999999999</v>
      </c>
    </row>
    <row r="11" spans="1:9" ht="13.5" customHeight="1" x14ac:dyDescent="0.45">
      <c r="A11" s="25" t="s">
        <v>12</v>
      </c>
      <c r="B11" s="37" t="s">
        <v>13</v>
      </c>
      <c r="C11" s="27">
        <v>3098327.4701300003</v>
      </c>
      <c r="D11" s="27">
        <v>253575.92083000002</v>
      </c>
      <c r="E11" s="27">
        <v>8.1842840459778916</v>
      </c>
      <c r="F11" s="27">
        <v>37277.490519999999</v>
      </c>
      <c r="G11" s="27">
        <v>199033.88849000001</v>
      </c>
      <c r="H11" s="27">
        <v>17262.322190000003</v>
      </c>
      <c r="I11" s="27">
        <v>2.21963</v>
      </c>
    </row>
    <row r="12" spans="1:9" ht="13.5" customHeight="1" x14ac:dyDescent="0.45">
      <c r="A12" s="25" t="s">
        <v>14</v>
      </c>
      <c r="B12" s="37" t="s">
        <v>17</v>
      </c>
      <c r="C12" s="27">
        <v>7186274.0958900005</v>
      </c>
      <c r="D12" s="27">
        <v>163533.84956999999</v>
      </c>
      <c r="E12" s="27">
        <v>2.2756416939833795</v>
      </c>
      <c r="F12" s="27">
        <v>32124.325929999999</v>
      </c>
      <c r="G12" s="27">
        <v>126456.76422</v>
      </c>
      <c r="H12" s="27">
        <v>4952.7594200000003</v>
      </c>
      <c r="I12" s="27">
        <v>0</v>
      </c>
    </row>
    <row r="13" spans="1:9" ht="13.5" customHeight="1" x14ac:dyDescent="0.45">
      <c r="A13" s="25" t="s">
        <v>16</v>
      </c>
      <c r="B13" s="37" t="s">
        <v>180</v>
      </c>
      <c r="C13" s="27">
        <v>2246013.9308600002</v>
      </c>
      <c r="D13" s="27">
        <v>74201.186650000003</v>
      </c>
      <c r="E13" s="27">
        <v>3.3036832777608072</v>
      </c>
      <c r="F13" s="27">
        <v>12106.490800000001</v>
      </c>
      <c r="G13" s="27">
        <v>62014.636529999996</v>
      </c>
      <c r="H13" s="27">
        <v>80.059320000000014</v>
      </c>
      <c r="I13" s="27">
        <v>0</v>
      </c>
    </row>
    <row r="14" spans="1:9" ht="13.5" customHeight="1" x14ac:dyDescent="0.45">
      <c r="A14" s="25" t="s">
        <v>18</v>
      </c>
      <c r="B14" s="37" t="s">
        <v>23</v>
      </c>
      <c r="C14" s="27">
        <v>10599214.904139999</v>
      </c>
      <c r="D14" s="27">
        <v>49119.589910000002</v>
      </c>
      <c r="E14" s="27">
        <v>0.46342668163860079</v>
      </c>
      <c r="F14" s="27">
        <v>8775.2480799999994</v>
      </c>
      <c r="G14" s="27">
        <v>36902.864500000003</v>
      </c>
      <c r="H14" s="27">
        <v>2043.5363</v>
      </c>
      <c r="I14" s="27">
        <v>1397.94103</v>
      </c>
    </row>
    <row r="15" spans="1:9" ht="13.5" customHeight="1" x14ac:dyDescent="0.45">
      <c r="A15" s="25" t="s">
        <v>20</v>
      </c>
      <c r="B15" s="37" t="s">
        <v>105</v>
      </c>
      <c r="C15" s="27">
        <v>322075.63150999998</v>
      </c>
      <c r="D15" s="27">
        <v>45167.291569999994</v>
      </c>
      <c r="E15" s="27">
        <v>14.023815262968014</v>
      </c>
      <c r="F15" s="27">
        <v>15039.652559999999</v>
      </c>
      <c r="G15" s="27">
        <v>29445.459060000001</v>
      </c>
      <c r="H15" s="27">
        <v>682.17994999999996</v>
      </c>
      <c r="I15" s="27">
        <v>0</v>
      </c>
    </row>
    <row r="16" spans="1:9" ht="13.5" customHeight="1" x14ac:dyDescent="0.45">
      <c r="A16" s="25" t="s">
        <v>22</v>
      </c>
      <c r="B16" s="37" t="s">
        <v>25</v>
      </c>
      <c r="C16" s="27">
        <v>363958.80404000002</v>
      </c>
      <c r="D16" s="27">
        <v>34902.926319999999</v>
      </c>
      <c r="E16" s="27">
        <v>9.5898013545961867</v>
      </c>
      <c r="F16" s="27">
        <v>1773.6770100000001</v>
      </c>
      <c r="G16" s="27">
        <v>15776.1528</v>
      </c>
      <c r="H16" s="27">
        <v>17159.498660000001</v>
      </c>
      <c r="I16" s="27">
        <v>193.59784999999999</v>
      </c>
    </row>
    <row r="17" spans="1:9" ht="13.5" customHeight="1" x14ac:dyDescent="0.45">
      <c r="A17" s="25" t="s">
        <v>24</v>
      </c>
      <c r="B17" s="37" t="s">
        <v>28</v>
      </c>
      <c r="C17" s="27">
        <v>991731.62815999996</v>
      </c>
      <c r="D17" s="27">
        <v>29133.990010000001</v>
      </c>
      <c r="E17" s="27">
        <v>2.9376889052185899</v>
      </c>
      <c r="F17" s="27">
        <v>3772.5745400000001</v>
      </c>
      <c r="G17" s="27">
        <v>15614.324069999999</v>
      </c>
      <c r="H17" s="27">
        <v>9747.0914000000012</v>
      </c>
      <c r="I17" s="27">
        <v>0</v>
      </c>
    </row>
    <row r="18" spans="1:9" ht="13.5" customHeight="1" x14ac:dyDescent="0.45">
      <c r="A18" s="25" t="s">
        <v>26</v>
      </c>
      <c r="B18" s="37" t="s">
        <v>21</v>
      </c>
      <c r="C18" s="27">
        <v>3660546.9757900001</v>
      </c>
      <c r="D18" s="27">
        <v>28368.877920000003</v>
      </c>
      <c r="E18" s="27">
        <v>0.774990134196477</v>
      </c>
      <c r="F18" s="27">
        <v>8202.889799999999</v>
      </c>
      <c r="G18" s="27">
        <v>17184.792160000001</v>
      </c>
      <c r="H18" s="27">
        <v>2981.0558599999999</v>
      </c>
      <c r="I18" s="27">
        <v>0.1401</v>
      </c>
    </row>
    <row r="19" spans="1:9" ht="13.5" customHeight="1" x14ac:dyDescent="0.45">
      <c r="A19" s="25" t="s">
        <v>27</v>
      </c>
      <c r="B19" s="37" t="s">
        <v>32</v>
      </c>
      <c r="C19" s="27">
        <v>737171.49346999999</v>
      </c>
      <c r="D19" s="27">
        <v>23997.213259999997</v>
      </c>
      <c r="E19" s="27">
        <v>3.2553094459798979</v>
      </c>
      <c r="F19" s="27">
        <v>11427.661779999999</v>
      </c>
      <c r="G19" s="27">
        <v>12144.55148</v>
      </c>
      <c r="H19" s="27">
        <v>0</v>
      </c>
      <c r="I19" s="27">
        <v>425</v>
      </c>
    </row>
    <row r="20" spans="1:9" ht="13.5" customHeight="1" x14ac:dyDescent="0.45">
      <c r="A20" s="25" t="s">
        <v>29</v>
      </c>
      <c r="B20" s="37" t="s">
        <v>30</v>
      </c>
      <c r="C20" s="27">
        <v>337674.33769000001</v>
      </c>
      <c r="D20" s="27">
        <v>17429.43822</v>
      </c>
      <c r="E20" s="27">
        <v>5.1616117289910832</v>
      </c>
      <c r="F20" s="27">
        <v>4259.8535999999995</v>
      </c>
      <c r="G20" s="27">
        <v>176</v>
      </c>
      <c r="H20" s="27">
        <v>12993.584620000001</v>
      </c>
      <c r="I20" s="27">
        <v>0</v>
      </c>
    </row>
    <row r="21" spans="1:9" ht="13.5" customHeight="1" x14ac:dyDescent="0.45">
      <c r="A21" s="25" t="s">
        <v>31</v>
      </c>
      <c r="B21" s="37" t="s">
        <v>34</v>
      </c>
      <c r="C21" s="27">
        <v>512708.32579999999</v>
      </c>
      <c r="D21" s="27">
        <v>10789.20242</v>
      </c>
      <c r="E21" s="27">
        <v>2.1043548304321296</v>
      </c>
      <c r="F21" s="27">
        <v>10789.20242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7" t="s">
        <v>38</v>
      </c>
      <c r="C22" s="27">
        <v>1260466.1309200001</v>
      </c>
      <c r="D22" s="27">
        <v>8146.1140200000009</v>
      </c>
      <c r="E22" s="27">
        <v>0.6462778983243479</v>
      </c>
      <c r="F22" s="27">
        <v>1440.1879799999999</v>
      </c>
      <c r="G22" s="27">
        <v>6626.8134400000008</v>
      </c>
      <c r="H22" s="27">
        <v>0</v>
      </c>
      <c r="I22" s="27">
        <v>79.1126</v>
      </c>
    </row>
    <row r="23" spans="1:9" ht="13.5" customHeight="1" x14ac:dyDescent="0.45">
      <c r="A23" s="25" t="s">
        <v>35</v>
      </c>
      <c r="B23" s="37" t="s">
        <v>42</v>
      </c>
      <c r="C23" s="27">
        <v>181158.45105</v>
      </c>
      <c r="D23" s="27">
        <v>7286.5201800000004</v>
      </c>
      <c r="E23" s="27">
        <v>4.0221806588470503</v>
      </c>
      <c r="F23" s="27">
        <v>4893.8505700000005</v>
      </c>
      <c r="G23" s="27">
        <v>2154.7352400000004</v>
      </c>
      <c r="H23" s="27">
        <v>237.93437</v>
      </c>
      <c r="I23" s="27">
        <v>0</v>
      </c>
    </row>
    <row r="24" spans="1:9" ht="13.5" customHeight="1" x14ac:dyDescent="0.45">
      <c r="A24" s="25" t="s">
        <v>37</v>
      </c>
      <c r="B24" s="37" t="s">
        <v>36</v>
      </c>
      <c r="C24" s="27">
        <v>475465.09031</v>
      </c>
      <c r="D24" s="27">
        <v>6401.7384800000009</v>
      </c>
      <c r="E24" s="27">
        <v>1.3464160903645126</v>
      </c>
      <c r="F24" s="27">
        <v>6401.7384800000009</v>
      </c>
      <c r="G24" s="27">
        <v>0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37" t="s">
        <v>40</v>
      </c>
      <c r="C25" s="27">
        <v>1347262.8535499999</v>
      </c>
      <c r="D25" s="27">
        <v>5795.0052500000002</v>
      </c>
      <c r="E25" s="27">
        <v>0.43013174709970842</v>
      </c>
      <c r="F25" s="27">
        <v>5.1119999999999999E-2</v>
      </c>
      <c r="G25" s="27">
        <v>1286.0007700000001</v>
      </c>
      <c r="H25" s="27">
        <v>4366.3942999999999</v>
      </c>
      <c r="I25" s="27">
        <v>142.55905999999999</v>
      </c>
    </row>
    <row r="26" spans="1:9" ht="13.5" customHeight="1" x14ac:dyDescent="0.45">
      <c r="A26" s="25" t="s">
        <v>41</v>
      </c>
      <c r="B26" s="37" t="s">
        <v>46</v>
      </c>
      <c r="C26" s="27">
        <v>241303.22587999998</v>
      </c>
      <c r="D26" s="27">
        <v>3591.68514</v>
      </c>
      <c r="E26" s="27">
        <v>1.4884530146257324</v>
      </c>
      <c r="F26" s="27">
        <v>0</v>
      </c>
      <c r="G26" s="27">
        <v>0</v>
      </c>
      <c r="H26" s="27">
        <v>3591.68514</v>
      </c>
      <c r="I26" s="27">
        <v>0</v>
      </c>
    </row>
    <row r="27" spans="1:9" ht="13.5" customHeight="1" x14ac:dyDescent="0.45">
      <c r="A27" s="25" t="s">
        <v>43</v>
      </c>
      <c r="B27" s="37" t="s">
        <v>58</v>
      </c>
      <c r="C27" s="27">
        <v>697973.01598000003</v>
      </c>
      <c r="D27" s="27">
        <v>3506.96209</v>
      </c>
      <c r="E27" s="27">
        <v>0.50244952307733481</v>
      </c>
      <c r="F27" s="27">
        <v>0</v>
      </c>
      <c r="G27" s="27">
        <v>3500</v>
      </c>
      <c r="H27" s="27">
        <v>0</v>
      </c>
      <c r="I27" s="27">
        <v>6.9620899999999999</v>
      </c>
    </row>
    <row r="28" spans="1:9" ht="13.5" customHeight="1" x14ac:dyDescent="0.45">
      <c r="A28" s="25" t="s">
        <v>45</v>
      </c>
      <c r="B28" s="37" t="s">
        <v>72</v>
      </c>
      <c r="C28" s="27">
        <v>52772.388070000001</v>
      </c>
      <c r="D28" s="27">
        <v>3390.39896</v>
      </c>
      <c r="E28" s="27">
        <v>6.4245699010300639</v>
      </c>
      <c r="F28" s="27">
        <v>300</v>
      </c>
      <c r="G28" s="27">
        <v>75</v>
      </c>
      <c r="H28" s="27">
        <v>3015.39896</v>
      </c>
      <c r="I28" s="27">
        <v>0</v>
      </c>
    </row>
    <row r="29" spans="1:9" ht="13.5" customHeight="1" x14ac:dyDescent="0.45">
      <c r="A29" s="25" t="s">
        <v>47</v>
      </c>
      <c r="B29" s="37" t="s">
        <v>44</v>
      </c>
      <c r="C29" s="27">
        <v>53101.333380000004</v>
      </c>
      <c r="D29" s="27">
        <v>1845.2475899999999</v>
      </c>
      <c r="E29" s="27">
        <v>3.4749552836934803</v>
      </c>
      <c r="F29" s="27">
        <v>351.38435999999996</v>
      </c>
      <c r="G29" s="27">
        <v>1493.8632299999999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37" t="s">
        <v>85</v>
      </c>
      <c r="C30" s="27">
        <v>87854.84556999999</v>
      </c>
      <c r="D30" s="27">
        <v>1705</v>
      </c>
      <c r="E30" s="27">
        <v>1.9407011519262298</v>
      </c>
      <c r="F30" s="27">
        <v>0</v>
      </c>
      <c r="G30" s="27">
        <v>0</v>
      </c>
      <c r="H30" s="27">
        <v>1705</v>
      </c>
      <c r="I30" s="27">
        <v>0</v>
      </c>
    </row>
    <row r="31" spans="1:9" ht="13.5" customHeight="1" x14ac:dyDescent="0.45">
      <c r="A31" s="25" t="s">
        <v>51</v>
      </c>
      <c r="B31" s="37" t="s">
        <v>70</v>
      </c>
      <c r="C31" s="27">
        <v>150223.00571</v>
      </c>
      <c r="D31" s="27">
        <v>1394.0846799999999</v>
      </c>
      <c r="E31" s="27">
        <v>0.9280101096440776</v>
      </c>
      <c r="F31" s="27">
        <v>1378.4637499999999</v>
      </c>
      <c r="G31" s="27">
        <v>15.62093</v>
      </c>
      <c r="H31" s="27">
        <v>0</v>
      </c>
      <c r="I31" s="27">
        <v>0</v>
      </c>
    </row>
    <row r="32" spans="1:9" ht="13.5" customHeight="1" x14ac:dyDescent="0.45">
      <c r="A32" s="25" t="s">
        <v>53</v>
      </c>
      <c r="B32" s="37" t="s">
        <v>52</v>
      </c>
      <c r="C32" s="27">
        <v>335247.76886000001</v>
      </c>
      <c r="D32" s="27">
        <v>673.15050999999994</v>
      </c>
      <c r="E32" s="27">
        <v>0.20079194331077224</v>
      </c>
      <c r="F32" s="27">
        <v>273.15051</v>
      </c>
      <c r="G32" s="27">
        <v>400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7" t="s">
        <v>62</v>
      </c>
      <c r="C33" s="27">
        <v>3069542.7598699997</v>
      </c>
      <c r="D33" s="27">
        <v>640.12633000000005</v>
      </c>
      <c r="E33" s="27">
        <v>2.0854126496257393E-2</v>
      </c>
      <c r="F33" s="27">
        <v>27.984090000000002</v>
      </c>
      <c r="G33" s="27">
        <v>542.98082999999997</v>
      </c>
      <c r="H33" s="27">
        <v>69.161410000000004</v>
      </c>
      <c r="I33" s="27">
        <v>0</v>
      </c>
    </row>
    <row r="34" spans="1:9" ht="13.5" customHeight="1" x14ac:dyDescent="0.45">
      <c r="A34" s="25" t="s">
        <v>57</v>
      </c>
      <c r="B34" s="37" t="s">
        <v>108</v>
      </c>
      <c r="C34" s="27">
        <v>52714.665289999997</v>
      </c>
      <c r="D34" s="27">
        <v>500</v>
      </c>
      <c r="E34" s="27">
        <v>0.94850265528452526</v>
      </c>
      <c r="F34" s="27">
        <v>500</v>
      </c>
      <c r="G34" s="27">
        <v>0</v>
      </c>
      <c r="H34" s="27">
        <v>0</v>
      </c>
      <c r="I34" s="27">
        <v>0</v>
      </c>
    </row>
    <row r="35" spans="1:9" ht="13.5" customHeight="1" x14ac:dyDescent="0.45">
      <c r="A35" s="25" t="s">
        <v>59</v>
      </c>
      <c r="B35" s="37" t="s">
        <v>56</v>
      </c>
      <c r="C35" s="27">
        <v>3118953.5904299999</v>
      </c>
      <c r="D35" s="27">
        <v>433.05602000000005</v>
      </c>
      <c r="E35" s="27">
        <v>1.3884657384090671E-2</v>
      </c>
      <c r="F35" s="27">
        <v>0</v>
      </c>
      <c r="G35" s="27">
        <v>0</v>
      </c>
      <c r="H35" s="27">
        <v>433.05602000000005</v>
      </c>
      <c r="I35" s="27">
        <v>0</v>
      </c>
    </row>
    <row r="36" spans="1:9" ht="13.5" customHeight="1" x14ac:dyDescent="0.45">
      <c r="A36" s="25" t="s">
        <v>61</v>
      </c>
      <c r="B36" s="37" t="s">
        <v>81</v>
      </c>
      <c r="C36" s="27">
        <v>62396.354770000005</v>
      </c>
      <c r="D36" s="27">
        <v>152.30904000000001</v>
      </c>
      <c r="E36" s="27">
        <v>0.24409925958243603</v>
      </c>
      <c r="F36" s="27">
        <v>150</v>
      </c>
      <c r="G36" s="27">
        <v>0</v>
      </c>
      <c r="H36" s="27">
        <v>0</v>
      </c>
      <c r="I36" s="27">
        <v>2.30904</v>
      </c>
    </row>
    <row r="37" spans="1:9" ht="13.5" customHeight="1" x14ac:dyDescent="0.45">
      <c r="A37" s="25" t="s">
        <v>63</v>
      </c>
      <c r="B37" s="37" t="s">
        <v>68</v>
      </c>
      <c r="C37" s="27">
        <v>509900.44738999999</v>
      </c>
      <c r="D37" s="27">
        <v>39.713790000000003</v>
      </c>
      <c r="E37" s="27">
        <v>7.7885379789880251E-3</v>
      </c>
      <c r="F37" s="27">
        <v>5.16404</v>
      </c>
      <c r="G37" s="27">
        <v>34.549750000000003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7" t="s">
        <v>87</v>
      </c>
      <c r="C38" s="27">
        <v>340662.06253</v>
      </c>
      <c r="D38" s="27">
        <v>6.3614899999999999</v>
      </c>
      <c r="E38" s="27">
        <v>1.8673902085706367E-3</v>
      </c>
      <c r="F38" s="27">
        <v>0</v>
      </c>
      <c r="G38" s="27">
        <v>0</v>
      </c>
      <c r="H38" s="27">
        <v>6.3614899999999999</v>
      </c>
      <c r="I38" s="27">
        <v>0</v>
      </c>
    </row>
    <row r="39" spans="1:9" ht="13.5" customHeight="1" x14ac:dyDescent="0.45">
      <c r="A39" s="25" t="s">
        <v>67</v>
      </c>
      <c r="B39" s="37" t="s">
        <v>75</v>
      </c>
      <c r="C39" s="27">
        <v>531005.84782000002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7" t="s">
        <v>66</v>
      </c>
      <c r="C40" s="27">
        <v>236602.9111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7" t="s">
        <v>77</v>
      </c>
      <c r="C41" s="27">
        <v>159648.65088999999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7" t="s">
        <v>79</v>
      </c>
      <c r="C42" s="27">
        <v>137382.54755000002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7" t="s">
        <v>83</v>
      </c>
      <c r="C43" s="27">
        <v>27442.812190000001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7" t="s">
        <v>122</v>
      </c>
      <c r="C44" s="27">
        <v>478336.98460000003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7" t="s">
        <v>89</v>
      </c>
      <c r="C45" s="27">
        <v>518573.90354999999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7" t="s">
        <v>50</v>
      </c>
      <c r="C46" s="27">
        <v>387.84771999999998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7" t="s">
        <v>91</v>
      </c>
      <c r="C47" s="27">
        <v>228996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7" t="s">
        <v>93</v>
      </c>
      <c r="C48" s="27">
        <v>7095.7371199999998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7" t="s">
        <v>95</v>
      </c>
      <c r="C49" s="27">
        <v>158924.53558000003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7" t="s">
        <v>97</v>
      </c>
      <c r="C50" s="27">
        <v>4221.8744800000004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7" t="s">
        <v>101</v>
      </c>
      <c r="C51" s="27">
        <v>67398.675269999992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s="38" customFormat="1" ht="13.5" customHeight="1" x14ac:dyDescent="0.45">
      <c r="A52" s="22" t="s">
        <v>92</v>
      </c>
      <c r="B52" s="39" t="s">
        <v>128</v>
      </c>
      <c r="C52" s="31">
        <v>55179527.707720004</v>
      </c>
      <c r="D52" s="31">
        <v>1806210.8384799999</v>
      </c>
      <c r="E52" s="31">
        <v>3.2733350818936033</v>
      </c>
      <c r="F52" s="31">
        <v>400525.98991</v>
      </c>
      <c r="G52" s="31">
        <v>1316897.8214700001</v>
      </c>
      <c r="H52" s="31">
        <v>86055.408319999988</v>
      </c>
      <c r="I52" s="31">
        <v>2731.6187799999998</v>
      </c>
    </row>
    <row r="53" spans="1:22" ht="13.5" customHeight="1" x14ac:dyDescent="0.45">
      <c r="A53" s="8" t="s">
        <v>102</v>
      </c>
    </row>
    <row r="54" spans="1:22" ht="12.75" customHeight="1" x14ac:dyDescent="0.45">
      <c r="A54" s="19"/>
      <c r="B54" s="19"/>
      <c r="C54" s="20"/>
      <c r="D54" s="20"/>
      <c r="E54" s="20"/>
      <c r="F54" s="20"/>
      <c r="G54" s="20"/>
      <c r="H54" s="20"/>
      <c r="I54" s="20"/>
      <c r="V54" s="21"/>
    </row>
    <row r="55" spans="1:22" x14ac:dyDescent="0.45">
      <c r="C55" s="11"/>
      <c r="D55" s="11"/>
      <c r="E55" s="11"/>
      <c r="F55" s="11"/>
      <c r="G55" s="11"/>
      <c r="H55" s="11"/>
      <c r="I55" s="11"/>
    </row>
    <row r="56" spans="1:22" x14ac:dyDescent="0.45">
      <c r="C56" s="13"/>
      <c r="D56" s="13"/>
      <c r="E56" s="13"/>
      <c r="F56" s="13"/>
      <c r="G56" s="13"/>
      <c r="H56" s="13"/>
      <c r="I56" s="13"/>
    </row>
    <row r="57" spans="1:22" x14ac:dyDescent="0.4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V57"/>
  <sheetViews>
    <sheetView topLeftCell="A28" workbookViewId="0">
      <selection activeCell="F13" sqref="F13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195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7" t="s">
        <v>9</v>
      </c>
      <c r="C9" s="27">
        <v>4434655.3663800005</v>
      </c>
      <c r="D9" s="27">
        <v>619254.1627000001</v>
      </c>
      <c r="E9" s="27">
        <v>13.963974909858573</v>
      </c>
      <c r="F9" s="27">
        <v>134050.44764</v>
      </c>
      <c r="G9" s="27">
        <v>485151.09711000003</v>
      </c>
      <c r="H9" s="27">
        <v>27.74484</v>
      </c>
      <c r="I9" s="27">
        <v>24.87311</v>
      </c>
    </row>
    <row r="10" spans="1:9" ht="13.5" customHeight="1" x14ac:dyDescent="0.45">
      <c r="A10" s="25" t="s">
        <v>10</v>
      </c>
      <c r="B10" s="37" t="s">
        <v>11</v>
      </c>
      <c r="C10" s="27">
        <v>6121197.9373599999</v>
      </c>
      <c r="D10" s="27">
        <v>407524.84071999998</v>
      </c>
      <c r="E10" s="27">
        <v>6.657599458313884</v>
      </c>
      <c r="F10" s="27">
        <v>105435.88498</v>
      </c>
      <c r="G10" s="27">
        <v>296887.82457999996</v>
      </c>
      <c r="H10" s="27">
        <v>4744.92371</v>
      </c>
      <c r="I10" s="27">
        <v>456.20744999999999</v>
      </c>
    </row>
    <row r="11" spans="1:9" ht="13.5" customHeight="1" x14ac:dyDescent="0.45">
      <c r="A11" s="25" t="s">
        <v>12</v>
      </c>
      <c r="B11" s="37" t="s">
        <v>13</v>
      </c>
      <c r="C11" s="27">
        <v>3103586.0626300001</v>
      </c>
      <c r="D11" s="27">
        <v>259813.39207999999</v>
      </c>
      <c r="E11" s="27">
        <v>8.371393183143514</v>
      </c>
      <c r="F11" s="27">
        <v>36230.653269999995</v>
      </c>
      <c r="G11" s="27">
        <v>205727.12622000001</v>
      </c>
      <c r="H11" s="27">
        <v>17853.472690000002</v>
      </c>
      <c r="I11" s="27">
        <v>2.1398999999999999</v>
      </c>
    </row>
    <row r="12" spans="1:9" ht="13.5" customHeight="1" x14ac:dyDescent="0.45">
      <c r="A12" s="25" t="s">
        <v>14</v>
      </c>
      <c r="B12" s="37" t="s">
        <v>17</v>
      </c>
      <c r="C12" s="27">
        <v>7173962.57809</v>
      </c>
      <c r="D12" s="27">
        <v>162731.71801000001</v>
      </c>
      <c r="E12" s="27">
        <v>2.2683658611072071</v>
      </c>
      <c r="F12" s="27">
        <v>31897.554259999997</v>
      </c>
      <c r="G12" s="27">
        <v>125860.41472</v>
      </c>
      <c r="H12" s="27">
        <v>4973.749029999999</v>
      </c>
      <c r="I12" s="27">
        <v>0</v>
      </c>
    </row>
    <row r="13" spans="1:9" ht="13.5" customHeight="1" x14ac:dyDescent="0.45">
      <c r="A13" s="25" t="s">
        <v>16</v>
      </c>
      <c r="B13" s="37" t="s">
        <v>180</v>
      </c>
      <c r="C13" s="27">
        <v>2238819.5076700002</v>
      </c>
      <c r="D13" s="27">
        <v>73540.116650000011</v>
      </c>
      <c r="E13" s="27">
        <v>3.284772014807714</v>
      </c>
      <c r="F13" s="27">
        <v>11977.202800000001</v>
      </c>
      <c r="G13" s="27">
        <v>61482.854530000004</v>
      </c>
      <c r="H13" s="27">
        <v>80.059320000000014</v>
      </c>
      <c r="I13" s="27">
        <v>0</v>
      </c>
    </row>
    <row r="14" spans="1:9" ht="13.5" customHeight="1" x14ac:dyDescent="0.45">
      <c r="A14" s="25" t="s">
        <v>18</v>
      </c>
      <c r="B14" s="37" t="s">
        <v>21</v>
      </c>
      <c r="C14" s="27">
        <v>3678738.4741400001</v>
      </c>
      <c r="D14" s="27">
        <v>51672.251550000001</v>
      </c>
      <c r="E14" s="27">
        <v>1.4046187820426599</v>
      </c>
      <c r="F14" s="27">
        <v>8263.7440900000001</v>
      </c>
      <c r="G14" s="27">
        <v>40477.843639999999</v>
      </c>
      <c r="H14" s="27">
        <v>2930.6638199999998</v>
      </c>
      <c r="I14" s="27">
        <v>0</v>
      </c>
    </row>
    <row r="15" spans="1:9" ht="13.5" customHeight="1" x14ac:dyDescent="0.45">
      <c r="A15" s="25" t="s">
        <v>20</v>
      </c>
      <c r="B15" s="37" t="s">
        <v>23</v>
      </c>
      <c r="C15" s="27">
        <v>10570955.895020001</v>
      </c>
      <c r="D15" s="27">
        <v>48329.475430000006</v>
      </c>
      <c r="E15" s="27">
        <v>0.45719115574749608</v>
      </c>
      <c r="F15" s="27">
        <v>8561.5921500000004</v>
      </c>
      <c r="G15" s="27">
        <v>36378.863290000001</v>
      </c>
      <c r="H15" s="27">
        <v>2025.3883700000001</v>
      </c>
      <c r="I15" s="27">
        <v>1363.6316200000001</v>
      </c>
    </row>
    <row r="16" spans="1:9" ht="13.5" customHeight="1" x14ac:dyDescent="0.45">
      <c r="A16" s="25" t="s">
        <v>22</v>
      </c>
      <c r="B16" s="37" t="s">
        <v>105</v>
      </c>
      <c r="C16" s="27">
        <v>330751.29014999996</v>
      </c>
      <c r="D16" s="27">
        <v>44415.827629999992</v>
      </c>
      <c r="E16" s="27">
        <v>13.428769275505124</v>
      </c>
      <c r="F16" s="27">
        <v>15283.281309999998</v>
      </c>
      <c r="G16" s="27">
        <v>28454.7804</v>
      </c>
      <c r="H16" s="27">
        <v>677.76592000000005</v>
      </c>
      <c r="I16" s="27">
        <v>0</v>
      </c>
    </row>
    <row r="17" spans="1:9" ht="13.5" customHeight="1" x14ac:dyDescent="0.45">
      <c r="A17" s="25" t="s">
        <v>24</v>
      </c>
      <c r="B17" s="37" t="s">
        <v>25</v>
      </c>
      <c r="C17" s="27">
        <v>372628.89304</v>
      </c>
      <c r="D17" s="27">
        <v>33933.461660000001</v>
      </c>
      <c r="E17" s="27">
        <v>9.1065030902897277</v>
      </c>
      <c r="F17" s="27">
        <v>1388.09168</v>
      </c>
      <c r="G17" s="27">
        <v>15222.448550000001</v>
      </c>
      <c r="H17" s="27">
        <v>17129.32358</v>
      </c>
      <c r="I17" s="27">
        <v>193.59784999999999</v>
      </c>
    </row>
    <row r="18" spans="1:9" ht="13.5" customHeight="1" x14ac:dyDescent="0.45">
      <c r="A18" s="25" t="s">
        <v>26</v>
      </c>
      <c r="B18" s="37" t="s">
        <v>28</v>
      </c>
      <c r="C18" s="27">
        <v>995572.56764000002</v>
      </c>
      <c r="D18" s="27">
        <v>29527.122360000001</v>
      </c>
      <c r="E18" s="27">
        <v>2.965843306630465</v>
      </c>
      <c r="F18" s="27">
        <v>3968.9877499999998</v>
      </c>
      <c r="G18" s="27">
        <v>15385.822530000001</v>
      </c>
      <c r="H18" s="27">
        <v>10172.31208</v>
      </c>
      <c r="I18" s="27">
        <v>0</v>
      </c>
    </row>
    <row r="19" spans="1:9" ht="13.5" customHeight="1" x14ac:dyDescent="0.45">
      <c r="A19" s="25" t="s">
        <v>27</v>
      </c>
      <c r="B19" s="37" t="s">
        <v>32</v>
      </c>
      <c r="C19" s="27">
        <v>738086.95186999999</v>
      </c>
      <c r="D19" s="27">
        <v>23705.10655</v>
      </c>
      <c r="E19" s="27">
        <v>3.211695653193881</v>
      </c>
      <c r="F19" s="27">
        <v>11398.248509999999</v>
      </c>
      <c r="G19" s="27">
        <v>11981.858040000001</v>
      </c>
      <c r="H19" s="27">
        <v>0</v>
      </c>
      <c r="I19" s="27">
        <v>325</v>
      </c>
    </row>
    <row r="20" spans="1:9" ht="13.5" customHeight="1" x14ac:dyDescent="0.45">
      <c r="A20" s="25" t="s">
        <v>29</v>
      </c>
      <c r="B20" s="37" t="s">
        <v>30</v>
      </c>
      <c r="C20" s="27">
        <v>337214.56823000003</v>
      </c>
      <c r="D20" s="27">
        <v>17372.151519999999</v>
      </c>
      <c r="E20" s="27">
        <v>5.1516610362311441</v>
      </c>
      <c r="F20" s="27">
        <v>4252.5517599999994</v>
      </c>
      <c r="G20" s="27">
        <v>176</v>
      </c>
      <c r="H20" s="27">
        <v>12943.599759999999</v>
      </c>
      <c r="I20" s="27">
        <v>0</v>
      </c>
    </row>
    <row r="21" spans="1:9" ht="13.5" customHeight="1" x14ac:dyDescent="0.45">
      <c r="A21" s="25" t="s">
        <v>31</v>
      </c>
      <c r="B21" s="37" t="s">
        <v>34</v>
      </c>
      <c r="C21" s="27">
        <v>515772.21385</v>
      </c>
      <c r="D21" s="27">
        <v>11350.841550000001</v>
      </c>
      <c r="E21" s="27">
        <v>2.2007470052082181</v>
      </c>
      <c r="F21" s="27">
        <v>11350.841550000001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7" t="s">
        <v>38</v>
      </c>
      <c r="C22" s="27">
        <v>1258192.3318099999</v>
      </c>
      <c r="D22" s="27">
        <v>8121.2006600000004</v>
      </c>
      <c r="E22" s="27">
        <v>0.64546575707682707</v>
      </c>
      <c r="F22" s="27">
        <v>1435.8211899999999</v>
      </c>
      <c r="G22" s="27">
        <v>6606.2668700000004</v>
      </c>
      <c r="H22" s="27">
        <v>0</v>
      </c>
      <c r="I22" s="27">
        <v>79.1126</v>
      </c>
    </row>
    <row r="23" spans="1:9" ht="13.5" customHeight="1" x14ac:dyDescent="0.45">
      <c r="A23" s="25" t="s">
        <v>35</v>
      </c>
      <c r="B23" s="37" t="s">
        <v>42</v>
      </c>
      <c r="C23" s="27">
        <v>179759.43132</v>
      </c>
      <c r="D23" s="27">
        <v>7154.0001700000003</v>
      </c>
      <c r="E23" s="27">
        <v>3.9797634635730224</v>
      </c>
      <c r="F23" s="27">
        <v>4795.2792099999997</v>
      </c>
      <c r="G23" s="27">
        <v>2125.8990699999999</v>
      </c>
      <c r="H23" s="27">
        <v>232.82189000000002</v>
      </c>
      <c r="I23" s="27">
        <v>0</v>
      </c>
    </row>
    <row r="24" spans="1:9" ht="13.5" customHeight="1" x14ac:dyDescent="0.45">
      <c r="A24" s="25" t="s">
        <v>37</v>
      </c>
      <c r="B24" s="37" t="s">
        <v>36</v>
      </c>
      <c r="C24" s="27">
        <v>475492.16894</v>
      </c>
      <c r="D24" s="27">
        <v>6401.7384800000009</v>
      </c>
      <c r="E24" s="27">
        <v>1.3463394138059515</v>
      </c>
      <c r="F24" s="27">
        <v>6401.7384800000009</v>
      </c>
      <c r="G24" s="27">
        <v>0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37" t="s">
        <v>40</v>
      </c>
      <c r="C25" s="27">
        <v>1362915.1762099999</v>
      </c>
      <c r="D25" s="27">
        <v>5789.1142399999999</v>
      </c>
      <c r="E25" s="27">
        <v>0.42475968725349378</v>
      </c>
      <c r="F25" s="27">
        <v>7.6120000000000007E-2</v>
      </c>
      <c r="G25" s="27">
        <v>1276.02577</v>
      </c>
      <c r="H25" s="27">
        <v>4369.7964499999998</v>
      </c>
      <c r="I25" s="27">
        <v>143.2159</v>
      </c>
    </row>
    <row r="26" spans="1:9" ht="13.5" customHeight="1" x14ac:dyDescent="0.45">
      <c r="A26" s="25" t="s">
        <v>41</v>
      </c>
      <c r="B26" s="37" t="s">
        <v>58</v>
      </c>
      <c r="C26" s="27">
        <v>695226.54071000009</v>
      </c>
      <c r="D26" s="27">
        <v>4000</v>
      </c>
      <c r="E26" s="27">
        <v>0.57535202783182016</v>
      </c>
      <c r="F26" s="27">
        <v>0</v>
      </c>
      <c r="G26" s="27">
        <v>4000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37" t="s">
        <v>46</v>
      </c>
      <c r="C27" s="27">
        <v>241024.49249999999</v>
      </c>
      <c r="D27" s="27">
        <v>3587.67839</v>
      </c>
      <c r="E27" s="27">
        <v>1.4885119569331735</v>
      </c>
      <c r="F27" s="27">
        <v>0</v>
      </c>
      <c r="G27" s="27">
        <v>0</v>
      </c>
      <c r="H27" s="27">
        <v>3587.67839</v>
      </c>
      <c r="I27" s="27">
        <v>0</v>
      </c>
    </row>
    <row r="28" spans="1:9" ht="13.5" customHeight="1" x14ac:dyDescent="0.45">
      <c r="A28" s="25" t="s">
        <v>45</v>
      </c>
      <c r="B28" s="37" t="s">
        <v>72</v>
      </c>
      <c r="C28" s="27">
        <v>54410.442289999999</v>
      </c>
      <c r="D28" s="27">
        <v>3252.8899300000003</v>
      </c>
      <c r="E28" s="27">
        <v>5.9784294945859013</v>
      </c>
      <c r="F28" s="27">
        <v>300</v>
      </c>
      <c r="G28" s="27">
        <v>0</v>
      </c>
      <c r="H28" s="27">
        <v>2952.8899300000003</v>
      </c>
      <c r="I28" s="27">
        <v>0</v>
      </c>
    </row>
    <row r="29" spans="1:9" ht="13.5" customHeight="1" x14ac:dyDescent="0.45">
      <c r="A29" s="25" t="s">
        <v>47</v>
      </c>
      <c r="B29" s="37" t="s">
        <v>52</v>
      </c>
      <c r="C29" s="27">
        <v>328243.38045</v>
      </c>
      <c r="D29" s="27">
        <v>2673.1505099999999</v>
      </c>
      <c r="E29" s="27">
        <v>0.81438063010906336</v>
      </c>
      <c r="F29" s="27">
        <v>2273.1505099999999</v>
      </c>
      <c r="G29" s="27">
        <v>400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37" t="s">
        <v>44</v>
      </c>
      <c r="C30" s="27">
        <v>52781.130340000003</v>
      </c>
      <c r="D30" s="27">
        <v>1844.71027</v>
      </c>
      <c r="E30" s="27">
        <v>3.4950185002044045</v>
      </c>
      <c r="F30" s="27">
        <v>351.38435999999996</v>
      </c>
      <c r="G30" s="27">
        <v>1493.32591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7" t="s">
        <v>85</v>
      </c>
      <c r="C31" s="27">
        <v>87551.450849999994</v>
      </c>
      <c r="D31" s="27">
        <v>1705</v>
      </c>
      <c r="E31" s="27">
        <v>1.9474263229756632</v>
      </c>
      <c r="F31" s="27">
        <v>0</v>
      </c>
      <c r="G31" s="27">
        <v>0</v>
      </c>
      <c r="H31" s="27">
        <v>1705</v>
      </c>
      <c r="I31" s="27">
        <v>0</v>
      </c>
    </row>
    <row r="32" spans="1:9" ht="13.5" customHeight="1" x14ac:dyDescent="0.45">
      <c r="A32" s="25" t="s">
        <v>53</v>
      </c>
      <c r="B32" s="37" t="s">
        <v>70</v>
      </c>
      <c r="C32" s="27">
        <v>147018.80291</v>
      </c>
      <c r="D32" s="27">
        <v>1400.0911199999998</v>
      </c>
      <c r="E32" s="27">
        <v>0.95232112647325029</v>
      </c>
      <c r="F32" s="27">
        <v>1378.4637499999999</v>
      </c>
      <c r="G32" s="27">
        <v>21.627369999999999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7" t="s">
        <v>62</v>
      </c>
      <c r="C33" s="27">
        <v>3026762.82602</v>
      </c>
      <c r="D33" s="27">
        <v>638.88415000000009</v>
      </c>
      <c r="E33" s="27">
        <v>2.1107836547605945E-2</v>
      </c>
      <c r="F33" s="27">
        <v>27.161960000000001</v>
      </c>
      <c r="G33" s="27">
        <v>542.56078000000002</v>
      </c>
      <c r="H33" s="27">
        <v>69.161410000000004</v>
      </c>
      <c r="I33" s="27">
        <v>0</v>
      </c>
    </row>
    <row r="34" spans="1:9" ht="13.5" customHeight="1" x14ac:dyDescent="0.45">
      <c r="A34" s="25" t="s">
        <v>57</v>
      </c>
      <c r="B34" s="37" t="s">
        <v>108</v>
      </c>
      <c r="C34" s="27">
        <v>52432.023630000003</v>
      </c>
      <c r="D34" s="27">
        <v>500</v>
      </c>
      <c r="E34" s="27">
        <v>0.95361568252329532</v>
      </c>
      <c r="F34" s="27">
        <v>500</v>
      </c>
      <c r="G34" s="27">
        <v>0</v>
      </c>
      <c r="H34" s="27">
        <v>0</v>
      </c>
      <c r="I34" s="27">
        <v>0</v>
      </c>
    </row>
    <row r="35" spans="1:9" ht="13.5" customHeight="1" x14ac:dyDescent="0.45">
      <c r="A35" s="25" t="s">
        <v>59</v>
      </c>
      <c r="B35" s="37" t="s">
        <v>56</v>
      </c>
      <c r="C35" s="27">
        <v>3147426.46527</v>
      </c>
      <c r="D35" s="27">
        <v>408.39427000000001</v>
      </c>
      <c r="E35" s="27">
        <v>1.2975498379593314E-2</v>
      </c>
      <c r="F35" s="27">
        <v>0</v>
      </c>
      <c r="G35" s="27">
        <v>0</v>
      </c>
      <c r="H35" s="27">
        <v>408.39427000000001</v>
      </c>
      <c r="I35" s="27">
        <v>0</v>
      </c>
    </row>
    <row r="36" spans="1:9" ht="13.5" customHeight="1" x14ac:dyDescent="0.45">
      <c r="A36" s="25" t="s">
        <v>61</v>
      </c>
      <c r="B36" s="37" t="s">
        <v>81</v>
      </c>
      <c r="C36" s="27">
        <v>62192.766470000002</v>
      </c>
      <c r="D36" s="27">
        <v>151.54481000000001</v>
      </c>
      <c r="E36" s="27">
        <v>0.24366951110480167</v>
      </c>
      <c r="F36" s="27">
        <v>150.27548000000002</v>
      </c>
      <c r="G36" s="27">
        <v>0</v>
      </c>
      <c r="H36" s="27">
        <v>0</v>
      </c>
      <c r="I36" s="27">
        <v>1.2693299999999998</v>
      </c>
    </row>
    <row r="37" spans="1:9" ht="13.5" customHeight="1" x14ac:dyDescent="0.45">
      <c r="A37" s="25" t="s">
        <v>63</v>
      </c>
      <c r="B37" s="37" t="s">
        <v>68</v>
      </c>
      <c r="C37" s="27">
        <v>514177.29911000002</v>
      </c>
      <c r="D37" s="27">
        <v>49.814599999999999</v>
      </c>
      <c r="E37" s="27">
        <v>9.6882145684426563E-3</v>
      </c>
      <c r="F37" s="27">
        <v>1.9232499999999999</v>
      </c>
      <c r="G37" s="27">
        <v>47.891349999999996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7" t="s">
        <v>87</v>
      </c>
      <c r="C38" s="27">
        <v>342804.84275999997</v>
      </c>
      <c r="D38" s="27">
        <v>5.48184</v>
      </c>
      <c r="E38" s="27">
        <v>1.5991139319574529E-3</v>
      </c>
      <c r="F38" s="27">
        <v>0</v>
      </c>
      <c r="G38" s="27">
        <v>0</v>
      </c>
      <c r="H38" s="27">
        <v>5.48184</v>
      </c>
      <c r="I38" s="27">
        <v>0</v>
      </c>
    </row>
    <row r="39" spans="1:9" ht="13.5" customHeight="1" x14ac:dyDescent="0.45">
      <c r="A39" s="25" t="s">
        <v>67</v>
      </c>
      <c r="B39" s="37" t="s">
        <v>75</v>
      </c>
      <c r="C39" s="27">
        <v>481731.32594999997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7" t="s">
        <v>66</v>
      </c>
      <c r="C40" s="27">
        <v>219815.72927000001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7" t="s">
        <v>77</v>
      </c>
      <c r="C41" s="27">
        <v>158643.12246000001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7" t="s">
        <v>79</v>
      </c>
      <c r="C42" s="27">
        <v>145389.75521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7" t="s">
        <v>83</v>
      </c>
      <c r="C43" s="27">
        <v>27227.504880000004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7" t="s">
        <v>122</v>
      </c>
      <c r="C44" s="27">
        <v>484465.03910000005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7" t="s">
        <v>89</v>
      </c>
      <c r="C45" s="27">
        <v>523656.06293000001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7" t="s">
        <v>50</v>
      </c>
      <c r="C46" s="27">
        <v>387.84771999999998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7" t="s">
        <v>91</v>
      </c>
      <c r="C47" s="27">
        <v>228996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7" t="s">
        <v>93</v>
      </c>
      <c r="C48" s="27">
        <v>6751.6135800000002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7" t="s">
        <v>95</v>
      </c>
      <c r="C49" s="27">
        <v>160352.43677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7" t="s">
        <v>97</v>
      </c>
      <c r="C50" s="27">
        <v>4051.80096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7" t="s">
        <v>101</v>
      </c>
      <c r="C51" s="27">
        <v>67175.800870000006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s="38" customFormat="1" ht="13.5" customHeight="1" x14ac:dyDescent="0.45">
      <c r="A52" s="22" t="s">
        <v>92</v>
      </c>
      <c r="B52" s="39" t="s">
        <v>115</v>
      </c>
      <c r="C52" s="31">
        <v>55148997.91736</v>
      </c>
      <c r="D52" s="31">
        <v>1830854.1618499998</v>
      </c>
      <c r="E52" s="31">
        <v>3.3198321474372192</v>
      </c>
      <c r="F52" s="31">
        <v>401674.35606000002</v>
      </c>
      <c r="G52" s="31">
        <v>1339700.53073</v>
      </c>
      <c r="H52" s="31">
        <v>86890.227299999999</v>
      </c>
      <c r="I52" s="31">
        <v>2589.0477599999999</v>
      </c>
    </row>
    <row r="53" spans="1:22" ht="13.5" customHeight="1" x14ac:dyDescent="0.45">
      <c r="A53" s="8" t="s">
        <v>102</v>
      </c>
    </row>
    <row r="54" spans="1:22" ht="12.75" customHeight="1" x14ac:dyDescent="0.45">
      <c r="A54" s="19"/>
      <c r="B54" s="19"/>
      <c r="C54" s="20"/>
      <c r="D54" s="20"/>
      <c r="E54" s="20"/>
      <c r="F54" s="20"/>
      <c r="G54" s="20"/>
      <c r="H54" s="20"/>
      <c r="I54" s="20"/>
      <c r="V54" s="21"/>
    </row>
    <row r="55" spans="1:22" x14ac:dyDescent="0.45">
      <c r="C55" s="11"/>
      <c r="D55" s="11"/>
      <c r="E55" s="11"/>
      <c r="F55" s="11"/>
      <c r="G55" s="11"/>
      <c r="H55" s="11"/>
      <c r="I55" s="11"/>
    </row>
    <row r="56" spans="1:22" x14ac:dyDescent="0.45">
      <c r="C56" s="13"/>
      <c r="D56" s="13"/>
      <c r="E56" s="13"/>
      <c r="F56" s="13"/>
      <c r="G56" s="13"/>
      <c r="H56" s="13"/>
      <c r="I56" s="13"/>
    </row>
    <row r="57" spans="1:22" x14ac:dyDescent="0.4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V55"/>
  <sheetViews>
    <sheetView workbookViewId="0">
      <selection activeCell="A51" sqref="A51:F51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196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>
        <v>1</v>
      </c>
      <c r="B9" s="37" t="s">
        <v>9</v>
      </c>
      <c r="C9" s="27">
        <v>4574647.8262700001</v>
      </c>
      <c r="D9" s="27">
        <v>618928.59581000009</v>
      </c>
      <c r="E9" s="27">
        <v>13.529535372226714</v>
      </c>
      <c r="F9" s="27">
        <v>134099.78328999999</v>
      </c>
      <c r="G9" s="27">
        <v>484776.89562999998</v>
      </c>
      <c r="H9" s="27">
        <v>27.74484</v>
      </c>
      <c r="I9" s="27">
        <v>24.172049999999999</v>
      </c>
    </row>
    <row r="10" spans="1:9" ht="13.5" customHeight="1" x14ac:dyDescent="0.45">
      <c r="A10" s="25">
        <v>2</v>
      </c>
      <c r="B10" s="37" t="s">
        <v>11</v>
      </c>
      <c r="C10" s="27">
        <v>6068175.1194599997</v>
      </c>
      <c r="D10" s="27">
        <v>407075.23358999996</v>
      </c>
      <c r="E10" s="27">
        <v>6.7083633147723853</v>
      </c>
      <c r="F10" s="27">
        <v>105803.78365000001</v>
      </c>
      <c r="G10" s="27">
        <v>296289.52352999995</v>
      </c>
      <c r="H10" s="27">
        <v>4525.7189600000002</v>
      </c>
      <c r="I10" s="27">
        <v>456.20744999999999</v>
      </c>
    </row>
    <row r="11" spans="1:9" ht="13.5" customHeight="1" x14ac:dyDescent="0.45">
      <c r="A11" s="25">
        <v>3</v>
      </c>
      <c r="B11" s="37" t="s">
        <v>13</v>
      </c>
      <c r="C11" s="27">
        <v>3092607.9421300003</v>
      </c>
      <c r="D11" s="27">
        <v>256241.44605000003</v>
      </c>
      <c r="E11" s="27">
        <v>8.2856104247574454</v>
      </c>
      <c r="F11" s="27">
        <v>35435.640810000004</v>
      </c>
      <c r="G11" s="27">
        <v>202990.55884000001</v>
      </c>
      <c r="H11" s="27">
        <v>17813.129570000001</v>
      </c>
      <c r="I11" s="27">
        <v>2.1168299999999998</v>
      </c>
    </row>
    <row r="12" spans="1:9" ht="13.5" customHeight="1" x14ac:dyDescent="0.45">
      <c r="A12" s="25">
        <v>4</v>
      </c>
      <c r="B12" s="37" t="s">
        <v>17</v>
      </c>
      <c r="C12" s="27">
        <v>7338593.0443599997</v>
      </c>
      <c r="D12" s="27">
        <v>162578.84531</v>
      </c>
      <c r="E12" s="27">
        <v>2.2153952988979038</v>
      </c>
      <c r="F12" s="27">
        <v>32288.98129</v>
      </c>
      <c r="G12" s="27">
        <v>125379.1164</v>
      </c>
      <c r="H12" s="27">
        <v>4910.7476200000001</v>
      </c>
      <c r="I12" s="27">
        <v>0</v>
      </c>
    </row>
    <row r="13" spans="1:9" ht="13.5" customHeight="1" x14ac:dyDescent="0.45">
      <c r="A13" s="25">
        <v>5</v>
      </c>
      <c r="B13" s="37" t="s">
        <v>180</v>
      </c>
      <c r="C13" s="27">
        <v>2265169.1766999997</v>
      </c>
      <c r="D13" s="27">
        <v>77122.991689999981</v>
      </c>
      <c r="E13" s="27">
        <v>3.4047342901935576</v>
      </c>
      <c r="F13" s="27">
        <v>12000.022809999999</v>
      </c>
      <c r="G13" s="27">
        <v>65055.231999999989</v>
      </c>
      <c r="H13" s="27">
        <v>67.736879999999999</v>
      </c>
      <c r="I13" s="27">
        <v>0</v>
      </c>
    </row>
    <row r="14" spans="1:9" ht="13.5" customHeight="1" x14ac:dyDescent="0.45">
      <c r="A14" s="25">
        <v>6</v>
      </c>
      <c r="B14" s="37" t="s">
        <v>23</v>
      </c>
      <c r="C14" s="27">
        <v>10619003.52626</v>
      </c>
      <c r="D14" s="27">
        <v>48992.026239999999</v>
      </c>
      <c r="E14" s="27">
        <v>0.46136180404165406</v>
      </c>
      <c r="F14" s="27">
        <v>8791.3493600000002</v>
      </c>
      <c r="G14" s="27">
        <v>36808.663430000001</v>
      </c>
      <c r="H14" s="27">
        <v>2007.6527599999999</v>
      </c>
      <c r="I14" s="27">
        <v>1384.36069</v>
      </c>
    </row>
    <row r="15" spans="1:9" ht="13.5" customHeight="1" x14ac:dyDescent="0.45">
      <c r="A15" s="25">
        <v>7</v>
      </c>
      <c r="B15" s="37" t="s">
        <v>21</v>
      </c>
      <c r="C15" s="27">
        <v>3694869.37371</v>
      </c>
      <c r="D15" s="27">
        <v>47212.36548</v>
      </c>
      <c r="E15" s="27">
        <v>1.2777817212139841</v>
      </c>
      <c r="F15" s="27">
        <v>8124.0570800000005</v>
      </c>
      <c r="G15" s="27">
        <v>36209.588790000002</v>
      </c>
      <c r="H15" s="27">
        <v>2878.7196099999996</v>
      </c>
      <c r="I15" s="27">
        <v>0</v>
      </c>
    </row>
    <row r="16" spans="1:9" ht="13.5" customHeight="1" x14ac:dyDescent="0.45">
      <c r="A16" s="25">
        <v>8</v>
      </c>
      <c r="B16" s="37" t="s">
        <v>105</v>
      </c>
      <c r="C16" s="27">
        <v>336616.68602999998</v>
      </c>
      <c r="D16" s="27">
        <v>44104.690580000002</v>
      </c>
      <c r="E16" s="27">
        <v>13.102348282303897</v>
      </c>
      <c r="F16" s="27">
        <v>15358.981390000001</v>
      </c>
      <c r="G16" s="27">
        <v>28067.83065</v>
      </c>
      <c r="H16" s="27">
        <v>677.87854000000004</v>
      </c>
      <c r="I16" s="27">
        <v>0</v>
      </c>
    </row>
    <row r="17" spans="1:9" ht="13.5" customHeight="1" x14ac:dyDescent="0.45">
      <c r="A17" s="25">
        <v>9</v>
      </c>
      <c r="B17" s="37" t="s">
        <v>25</v>
      </c>
      <c r="C17" s="27">
        <v>372263.77745999995</v>
      </c>
      <c r="D17" s="27">
        <v>33878.354740000002</v>
      </c>
      <c r="E17" s="27">
        <v>9.1006315390543886</v>
      </c>
      <c r="F17" s="27">
        <v>1441.70757</v>
      </c>
      <c r="G17" s="27">
        <v>15156.915440000001</v>
      </c>
      <c r="H17" s="27">
        <v>17103.861830000002</v>
      </c>
      <c r="I17" s="27">
        <v>175.8699</v>
      </c>
    </row>
    <row r="18" spans="1:9" ht="13.5" customHeight="1" x14ac:dyDescent="0.45">
      <c r="A18" s="25">
        <v>10</v>
      </c>
      <c r="B18" s="37" t="s">
        <v>28</v>
      </c>
      <c r="C18" s="27">
        <v>1002350.4881599999</v>
      </c>
      <c r="D18" s="27">
        <v>28432.621279999999</v>
      </c>
      <c r="E18" s="27">
        <v>2.8365947456356655</v>
      </c>
      <c r="F18" s="27">
        <v>3931.4561800000001</v>
      </c>
      <c r="G18" s="27">
        <v>15381.781530000002</v>
      </c>
      <c r="H18" s="27">
        <v>9119.38357</v>
      </c>
      <c r="I18" s="27">
        <v>0</v>
      </c>
    </row>
    <row r="19" spans="1:9" ht="13.5" customHeight="1" x14ac:dyDescent="0.45">
      <c r="A19" s="25">
        <v>11</v>
      </c>
      <c r="B19" s="37" t="s">
        <v>32</v>
      </c>
      <c r="C19" s="27">
        <v>745288.18482000008</v>
      </c>
      <c r="D19" s="27">
        <v>24212.485260000001</v>
      </c>
      <c r="E19" s="27">
        <v>3.2487413262626363</v>
      </c>
      <c r="F19" s="27">
        <v>11396.936709999998</v>
      </c>
      <c r="G19" s="27">
        <v>12525.548550000001</v>
      </c>
      <c r="H19" s="27">
        <v>0</v>
      </c>
      <c r="I19" s="27">
        <v>290</v>
      </c>
    </row>
    <row r="20" spans="1:9" ht="13.5" customHeight="1" x14ac:dyDescent="0.45">
      <c r="A20" s="25">
        <v>12</v>
      </c>
      <c r="B20" s="37" t="s">
        <v>30</v>
      </c>
      <c r="C20" s="27">
        <v>349171.25043000001</v>
      </c>
      <c r="D20" s="27">
        <v>22746.685570000001</v>
      </c>
      <c r="E20" s="27">
        <v>6.5144783661277224</v>
      </c>
      <c r="F20" s="27">
        <v>4285.1035899999997</v>
      </c>
      <c r="G20" s="27">
        <v>5156</v>
      </c>
      <c r="H20" s="27">
        <v>13305.581980000001</v>
      </c>
      <c r="I20" s="27">
        <v>0</v>
      </c>
    </row>
    <row r="21" spans="1:9" ht="13.5" customHeight="1" x14ac:dyDescent="0.45">
      <c r="A21" s="25">
        <v>13</v>
      </c>
      <c r="B21" s="37" t="s">
        <v>34</v>
      </c>
      <c r="C21" s="27">
        <v>520784.84574000002</v>
      </c>
      <c r="D21" s="27">
        <v>11450.190209999999</v>
      </c>
      <c r="E21" s="27">
        <v>2.1986412054156554</v>
      </c>
      <c r="F21" s="27">
        <v>10610.190209999999</v>
      </c>
      <c r="G21" s="27">
        <v>840</v>
      </c>
      <c r="H21" s="27">
        <v>0</v>
      </c>
      <c r="I21" s="27">
        <v>0</v>
      </c>
    </row>
    <row r="22" spans="1:9" ht="13.5" customHeight="1" x14ac:dyDescent="0.45">
      <c r="A22" s="25">
        <v>14</v>
      </c>
      <c r="B22" s="37" t="s">
        <v>38</v>
      </c>
      <c r="C22" s="27">
        <v>1265729.57143</v>
      </c>
      <c r="D22" s="27">
        <v>8711.060300000001</v>
      </c>
      <c r="E22" s="27">
        <v>0.68822444356406964</v>
      </c>
      <c r="F22" s="27">
        <v>1430.6905900000002</v>
      </c>
      <c r="G22" s="27">
        <v>7201.2571099999996</v>
      </c>
      <c r="H22" s="27">
        <v>0</v>
      </c>
      <c r="I22" s="27">
        <v>79.1126</v>
      </c>
    </row>
    <row r="23" spans="1:9" ht="13.5" customHeight="1" x14ac:dyDescent="0.45">
      <c r="A23" s="25">
        <v>15</v>
      </c>
      <c r="B23" s="37" t="s">
        <v>40</v>
      </c>
      <c r="C23" s="27">
        <v>2079737.70291</v>
      </c>
      <c r="D23" s="27">
        <v>7250.2935199999993</v>
      </c>
      <c r="E23" s="27">
        <v>0.3486157658177414</v>
      </c>
      <c r="F23" s="27">
        <v>0.10112</v>
      </c>
      <c r="G23" s="27">
        <v>2766.0507699999998</v>
      </c>
      <c r="H23" s="27">
        <v>4357.7353800000001</v>
      </c>
      <c r="I23" s="27">
        <v>126.40625</v>
      </c>
    </row>
    <row r="24" spans="1:9" ht="13.5" customHeight="1" x14ac:dyDescent="0.45">
      <c r="A24" s="25">
        <v>16</v>
      </c>
      <c r="B24" s="37" t="s">
        <v>42</v>
      </c>
      <c r="C24" s="27">
        <v>178495.45450999998</v>
      </c>
      <c r="D24" s="27">
        <v>7007.0723100000014</v>
      </c>
      <c r="E24" s="27">
        <v>3.9256306717925069</v>
      </c>
      <c r="F24" s="27">
        <v>4565.1215600000014</v>
      </c>
      <c r="G24" s="27">
        <v>2185.0335499999997</v>
      </c>
      <c r="H24" s="27">
        <v>256.91720000000004</v>
      </c>
      <c r="I24" s="27">
        <v>0</v>
      </c>
    </row>
    <row r="25" spans="1:9" ht="13.5" customHeight="1" x14ac:dyDescent="0.45">
      <c r="A25" s="25">
        <v>17</v>
      </c>
      <c r="B25" s="37" t="s">
        <v>36</v>
      </c>
      <c r="C25" s="27">
        <v>483021.65775999997</v>
      </c>
      <c r="D25" s="27">
        <v>6401.7384800000009</v>
      </c>
      <c r="E25" s="27">
        <v>1.3253522646764726</v>
      </c>
      <c r="F25" s="27">
        <v>6401.7384800000009</v>
      </c>
      <c r="G25" s="27">
        <v>0</v>
      </c>
      <c r="H25" s="27">
        <v>0</v>
      </c>
      <c r="I25" s="27">
        <v>0</v>
      </c>
    </row>
    <row r="26" spans="1:9" ht="13.5" customHeight="1" x14ac:dyDescent="0.45">
      <c r="A26" s="25">
        <v>18</v>
      </c>
      <c r="B26" s="37" t="s">
        <v>46</v>
      </c>
      <c r="C26" s="27">
        <v>232424.10472</v>
      </c>
      <c r="D26" s="27">
        <v>3586.8902700000008</v>
      </c>
      <c r="E26" s="27">
        <v>1.5432522690884867</v>
      </c>
      <c r="F26" s="27">
        <v>0</v>
      </c>
      <c r="G26" s="27">
        <v>0</v>
      </c>
      <c r="H26" s="27">
        <v>3586.8902700000008</v>
      </c>
      <c r="I26" s="27">
        <v>0</v>
      </c>
    </row>
    <row r="27" spans="1:9" ht="13.5" customHeight="1" x14ac:dyDescent="0.45">
      <c r="A27" s="25">
        <v>19</v>
      </c>
      <c r="B27" s="37" t="s">
        <v>72</v>
      </c>
      <c r="C27" s="27">
        <v>53463.188829999999</v>
      </c>
      <c r="D27" s="27">
        <v>3189.7573399999997</v>
      </c>
      <c r="E27" s="27">
        <v>5.9662683985099658</v>
      </c>
      <c r="F27" s="27">
        <v>300</v>
      </c>
      <c r="G27" s="27">
        <v>0</v>
      </c>
      <c r="H27" s="27">
        <v>2889.7573399999997</v>
      </c>
      <c r="I27" s="27">
        <v>0</v>
      </c>
    </row>
    <row r="28" spans="1:9" ht="13.5" customHeight="1" x14ac:dyDescent="0.45">
      <c r="A28" s="25">
        <v>20</v>
      </c>
      <c r="B28" s="37" t="s">
        <v>52</v>
      </c>
      <c r="C28" s="27">
        <v>301543.87812000001</v>
      </c>
      <c r="D28" s="27">
        <v>2673.1708599999997</v>
      </c>
      <c r="E28" s="27">
        <v>0.88649482014561265</v>
      </c>
      <c r="F28" s="27">
        <v>2273.1508599999997</v>
      </c>
      <c r="G28" s="27">
        <v>400</v>
      </c>
      <c r="H28" s="27">
        <v>0.02</v>
      </c>
      <c r="I28" s="27">
        <v>0</v>
      </c>
    </row>
    <row r="29" spans="1:9" ht="13.5" customHeight="1" x14ac:dyDescent="0.45">
      <c r="A29" s="25">
        <v>21</v>
      </c>
      <c r="B29" s="37" t="s">
        <v>44</v>
      </c>
      <c r="C29" s="27">
        <v>52469.347900000001</v>
      </c>
      <c r="D29" s="27">
        <v>1842.5849500000002</v>
      </c>
      <c r="E29" s="27">
        <v>3.5117359444065057</v>
      </c>
      <c r="F29" s="27">
        <v>351.38435999999996</v>
      </c>
      <c r="G29" s="27">
        <v>1491.2005900000001</v>
      </c>
      <c r="H29" s="27">
        <v>0</v>
      </c>
      <c r="I29" s="27">
        <v>0</v>
      </c>
    </row>
    <row r="30" spans="1:9" ht="13.5" customHeight="1" x14ac:dyDescent="0.45">
      <c r="A30" s="25">
        <v>22</v>
      </c>
      <c r="B30" s="37" t="s">
        <v>85</v>
      </c>
      <c r="C30" s="27">
        <v>89535.442420000007</v>
      </c>
      <c r="D30" s="27">
        <v>1705</v>
      </c>
      <c r="E30" s="27">
        <v>1.904273831587328</v>
      </c>
      <c r="F30" s="27">
        <v>0</v>
      </c>
      <c r="G30" s="27">
        <v>0</v>
      </c>
      <c r="H30" s="27">
        <v>1705</v>
      </c>
      <c r="I30" s="27">
        <v>0</v>
      </c>
    </row>
    <row r="31" spans="1:9" ht="13.5" customHeight="1" x14ac:dyDescent="0.45">
      <c r="A31" s="25">
        <v>23</v>
      </c>
      <c r="B31" s="37" t="s">
        <v>70</v>
      </c>
      <c r="C31" s="27">
        <v>146185.97260000001</v>
      </c>
      <c r="D31" s="27">
        <v>1405.9632999999999</v>
      </c>
      <c r="E31" s="27">
        <v>0.96176348181302851</v>
      </c>
      <c r="F31" s="27">
        <v>1378.4637499999999</v>
      </c>
      <c r="G31" s="27">
        <v>27.499549999999999</v>
      </c>
      <c r="H31" s="27">
        <v>0</v>
      </c>
      <c r="I31" s="27">
        <v>0</v>
      </c>
    </row>
    <row r="32" spans="1:9" ht="13.5" customHeight="1" x14ac:dyDescent="0.45">
      <c r="A32" s="25">
        <v>24</v>
      </c>
      <c r="B32" s="37" t="s">
        <v>62</v>
      </c>
      <c r="C32" s="27">
        <v>3132239.9786399999</v>
      </c>
      <c r="D32" s="27">
        <v>613.35666000000003</v>
      </c>
      <c r="E32" s="27">
        <v>1.9582045570669074E-2</v>
      </c>
      <c r="F32" s="27">
        <v>26.34479</v>
      </c>
      <c r="G32" s="27">
        <v>517.85046</v>
      </c>
      <c r="H32" s="27">
        <v>69.161410000000004</v>
      </c>
      <c r="I32" s="27">
        <v>0</v>
      </c>
    </row>
    <row r="33" spans="1:9" ht="13.5" customHeight="1" x14ac:dyDescent="0.45">
      <c r="A33" s="25">
        <v>25</v>
      </c>
      <c r="B33" s="37" t="s">
        <v>108</v>
      </c>
      <c r="C33" s="27">
        <v>47852.234149999997</v>
      </c>
      <c r="D33" s="27">
        <v>500</v>
      </c>
      <c r="E33" s="27">
        <v>1.0448832930823566</v>
      </c>
      <c r="F33" s="27">
        <v>500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>
        <v>26</v>
      </c>
      <c r="B34" s="37" t="s">
        <v>56</v>
      </c>
      <c r="C34" s="27">
        <v>3168524.4815400001</v>
      </c>
      <c r="D34" s="27">
        <v>383.38559999999995</v>
      </c>
      <c r="E34" s="27">
        <v>1.2099814984344474E-2</v>
      </c>
      <c r="F34" s="27">
        <v>0</v>
      </c>
      <c r="G34" s="27">
        <v>0</v>
      </c>
      <c r="H34" s="27">
        <v>383.38559999999995</v>
      </c>
      <c r="I34" s="27">
        <v>0</v>
      </c>
    </row>
    <row r="35" spans="1:9" ht="13.5" customHeight="1" x14ac:dyDescent="0.45">
      <c r="A35" s="25">
        <v>27</v>
      </c>
      <c r="B35" s="37" t="s">
        <v>81</v>
      </c>
      <c r="C35" s="27">
        <v>66549.254740000004</v>
      </c>
      <c r="D35" s="27">
        <v>156.50460000000001</v>
      </c>
      <c r="E35" s="27">
        <v>0.23517107834106454</v>
      </c>
      <c r="F35" s="27">
        <v>150</v>
      </c>
      <c r="G35" s="27">
        <v>0</v>
      </c>
      <c r="H35" s="27">
        <v>0</v>
      </c>
      <c r="I35" s="27">
        <v>6.5045999999999999</v>
      </c>
    </row>
    <row r="36" spans="1:9" ht="13.5" customHeight="1" x14ac:dyDescent="0.45">
      <c r="A36" s="25">
        <v>28</v>
      </c>
      <c r="B36" s="37" t="s">
        <v>68</v>
      </c>
      <c r="C36" s="27">
        <v>514134.57957</v>
      </c>
      <c r="D36" s="27">
        <v>41.274059999999999</v>
      </c>
      <c r="E36" s="27">
        <v>8.0278708416227987E-3</v>
      </c>
      <c r="F36" s="27">
        <v>6.39018</v>
      </c>
      <c r="G36" s="27">
        <v>34.883879999999998</v>
      </c>
      <c r="H36" s="27">
        <v>0</v>
      </c>
      <c r="I36" s="27">
        <v>0</v>
      </c>
    </row>
    <row r="37" spans="1:9" ht="13.5" customHeight="1" x14ac:dyDescent="0.45">
      <c r="A37" s="25">
        <v>29</v>
      </c>
      <c r="B37" s="37" t="s">
        <v>87</v>
      </c>
      <c r="C37" s="27">
        <v>342546.25147000002</v>
      </c>
      <c r="D37" s="27">
        <v>5.4957000000000003</v>
      </c>
      <c r="E37" s="27">
        <v>1.6043672865827027E-3</v>
      </c>
      <c r="F37" s="27">
        <v>0</v>
      </c>
      <c r="G37" s="27">
        <v>0</v>
      </c>
      <c r="H37" s="27">
        <v>5.4957000000000003</v>
      </c>
      <c r="I37" s="27">
        <v>0</v>
      </c>
    </row>
    <row r="38" spans="1:9" ht="13.5" customHeight="1" x14ac:dyDescent="0.45">
      <c r="A38" s="25">
        <v>30</v>
      </c>
      <c r="B38" s="37" t="s">
        <v>75</v>
      </c>
      <c r="C38" s="27">
        <v>487342.98520999996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</row>
    <row r="39" spans="1:9" ht="13.5" customHeight="1" x14ac:dyDescent="0.45">
      <c r="A39" s="25">
        <v>31</v>
      </c>
      <c r="B39" s="37" t="s">
        <v>66</v>
      </c>
      <c r="C39" s="27">
        <v>245736.96569000001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>
        <v>32</v>
      </c>
      <c r="B40" s="37" t="s">
        <v>77</v>
      </c>
      <c r="C40" s="27">
        <v>157814.70509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>
        <v>33</v>
      </c>
      <c r="B41" s="37" t="s">
        <v>79</v>
      </c>
      <c r="C41" s="27">
        <v>144994.48725999999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>
        <v>34</v>
      </c>
      <c r="B42" s="37" t="s">
        <v>83</v>
      </c>
      <c r="C42" s="27">
        <v>26575.621490000001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>
        <v>35</v>
      </c>
      <c r="B43" s="37" t="s">
        <v>122</v>
      </c>
      <c r="C43" s="27">
        <v>485743.09745999996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>
        <v>36</v>
      </c>
      <c r="B44" s="37" t="s">
        <v>89</v>
      </c>
      <c r="C44" s="27">
        <v>525370.55651999998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>
        <v>37</v>
      </c>
      <c r="B45" s="37" t="s">
        <v>91</v>
      </c>
      <c r="C45" s="27">
        <v>308996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>
        <v>38</v>
      </c>
      <c r="B46" s="37" t="s">
        <v>93</v>
      </c>
      <c r="C46" s="27">
        <v>7220.8824999999997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>
        <v>39</v>
      </c>
      <c r="B47" s="37" t="s">
        <v>95</v>
      </c>
      <c r="C47" s="27">
        <v>160243.47024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>
        <v>40</v>
      </c>
      <c r="B48" s="37" t="s">
        <v>97</v>
      </c>
      <c r="C48" s="27">
        <v>4044.2885699999997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>
        <v>41</v>
      </c>
      <c r="B49" s="37" t="s">
        <v>101</v>
      </c>
      <c r="C49" s="27">
        <v>68031.68084999999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s="38" customFormat="1" ht="13.5" customHeight="1" x14ac:dyDescent="0.45">
      <c r="A50" s="25"/>
      <c r="B50" s="36" t="s">
        <v>115</v>
      </c>
      <c r="C50" s="31">
        <f>SUM(C9:C49)</f>
        <v>55756109.083719999</v>
      </c>
      <c r="D50" s="31">
        <f>SUM(D9:D49)</f>
        <v>1828450.0797600003</v>
      </c>
      <c r="E50" s="31">
        <v>3.2793489196574201</v>
      </c>
      <c r="F50" s="31">
        <f>SUM(F9:F49)</f>
        <v>400951.37962999998</v>
      </c>
      <c r="G50" s="31">
        <f t="shared" ref="G50:I50" si="0">SUM(G9:G49)</f>
        <v>1339261.4306999999</v>
      </c>
      <c r="H50" s="31">
        <f t="shared" si="0"/>
        <v>85692.519059999991</v>
      </c>
      <c r="I50" s="31">
        <f t="shared" si="0"/>
        <v>2544.7503700000002</v>
      </c>
    </row>
    <row r="51" spans="1:22" ht="13.5" customHeight="1" x14ac:dyDescent="0.45">
      <c r="A51" s="8" t="s">
        <v>102</v>
      </c>
    </row>
    <row r="52" spans="1:22" ht="12.75" customHeight="1" x14ac:dyDescent="0.45">
      <c r="A52" s="19"/>
      <c r="B52" s="19"/>
      <c r="C52" s="20"/>
      <c r="D52" s="20"/>
      <c r="E52" s="20"/>
      <c r="F52" s="20"/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V55"/>
  <sheetViews>
    <sheetView workbookViewId="0">
      <selection activeCell="A51" sqref="A51:F51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197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>
        <v>1</v>
      </c>
      <c r="B9" s="35" t="s">
        <v>9</v>
      </c>
      <c r="C9" s="27">
        <v>4630572.2171800006</v>
      </c>
      <c r="D9" s="27">
        <v>619817.08190000011</v>
      </c>
      <c r="E9" s="27">
        <v>13.38532373170645</v>
      </c>
      <c r="F9" s="27">
        <v>134177.19287</v>
      </c>
      <c r="G9" s="27">
        <v>485587.97213999997</v>
      </c>
      <c r="H9" s="27">
        <v>27.74484</v>
      </c>
      <c r="I9" s="27">
        <v>24.172049999999999</v>
      </c>
    </row>
    <row r="10" spans="1:9" ht="13.5" customHeight="1" x14ac:dyDescent="0.45">
      <c r="A10" s="25">
        <v>2</v>
      </c>
      <c r="B10" s="35" t="s">
        <v>11</v>
      </c>
      <c r="C10" s="27">
        <v>6050040.40381</v>
      </c>
      <c r="D10" s="27">
        <v>404894.81702000002</v>
      </c>
      <c r="E10" s="27">
        <v>6.6924316202089882</v>
      </c>
      <c r="F10" s="27">
        <v>104779.11424</v>
      </c>
      <c r="G10" s="27">
        <v>295101.56354</v>
      </c>
      <c r="H10" s="27">
        <v>4557.9317899999996</v>
      </c>
      <c r="I10" s="27">
        <v>456.20744999999999</v>
      </c>
    </row>
    <row r="11" spans="1:9" ht="13.5" customHeight="1" x14ac:dyDescent="0.45">
      <c r="A11" s="25">
        <v>3</v>
      </c>
      <c r="B11" s="35" t="s">
        <v>13</v>
      </c>
      <c r="C11" s="27">
        <v>3077842.07785</v>
      </c>
      <c r="D11" s="27">
        <v>256754.79879</v>
      </c>
      <c r="E11" s="27">
        <v>8.3420393995443014</v>
      </c>
      <c r="F11" s="27">
        <v>36005.73964</v>
      </c>
      <c r="G11" s="27">
        <v>202905.85227</v>
      </c>
      <c r="H11" s="27">
        <v>17840.833619999998</v>
      </c>
      <c r="I11" s="27">
        <v>2.3732600000000001</v>
      </c>
    </row>
    <row r="12" spans="1:9" ht="13.5" customHeight="1" x14ac:dyDescent="0.45">
      <c r="A12" s="25">
        <v>4</v>
      </c>
      <c r="B12" s="35" t="s">
        <v>17</v>
      </c>
      <c r="C12" s="27">
        <v>7334634.74285</v>
      </c>
      <c r="D12" s="27">
        <v>162460.76082</v>
      </c>
      <c r="E12" s="27">
        <v>2.2149809297371097</v>
      </c>
      <c r="F12" s="27">
        <v>31700.049019999999</v>
      </c>
      <c r="G12" s="27">
        <v>126154.01531</v>
      </c>
      <c r="H12" s="27">
        <v>4606.6964900000003</v>
      </c>
      <c r="I12" s="27">
        <v>0</v>
      </c>
    </row>
    <row r="13" spans="1:9" ht="13.5" customHeight="1" x14ac:dyDescent="0.45">
      <c r="A13" s="25">
        <v>5</v>
      </c>
      <c r="B13" s="35" t="s">
        <v>180</v>
      </c>
      <c r="C13" s="27">
        <v>2261022.8867800003</v>
      </c>
      <c r="D13" s="27">
        <v>76417.218819999995</v>
      </c>
      <c r="E13" s="27">
        <v>3.3797631712091318</v>
      </c>
      <c r="F13" s="27">
        <v>11816.993190000001</v>
      </c>
      <c r="G13" s="27">
        <v>64532.488749999997</v>
      </c>
      <c r="H13" s="27">
        <v>67.736879999999999</v>
      </c>
      <c r="I13" s="27">
        <v>0</v>
      </c>
    </row>
    <row r="14" spans="1:9" ht="13.5" customHeight="1" x14ac:dyDescent="0.45">
      <c r="A14" s="25">
        <v>6</v>
      </c>
      <c r="B14" s="35" t="s">
        <v>21</v>
      </c>
      <c r="C14" s="27">
        <v>3748428.8272199999</v>
      </c>
      <c r="D14" s="27">
        <v>49924.429959999994</v>
      </c>
      <c r="E14" s="27">
        <v>1.3318761609521117</v>
      </c>
      <c r="F14" s="27">
        <v>8063.8615299999992</v>
      </c>
      <c r="G14" s="27">
        <v>38975.059689999995</v>
      </c>
      <c r="H14" s="27">
        <v>2885.5087400000002</v>
      </c>
      <c r="I14" s="27">
        <v>0</v>
      </c>
    </row>
    <row r="15" spans="1:9" ht="13.5" customHeight="1" x14ac:dyDescent="0.45">
      <c r="A15" s="25">
        <v>7</v>
      </c>
      <c r="B15" s="35" t="s">
        <v>23</v>
      </c>
      <c r="C15" s="27">
        <v>10623938.93409</v>
      </c>
      <c r="D15" s="27">
        <v>49244.218140000004</v>
      </c>
      <c r="E15" s="27">
        <v>0.46352128382426599</v>
      </c>
      <c r="F15" s="27">
        <v>8828.8474200000001</v>
      </c>
      <c r="G15" s="27">
        <v>37037.670880000005</v>
      </c>
      <c r="H15" s="27">
        <v>1997.6770100000001</v>
      </c>
      <c r="I15" s="27">
        <v>1380.0228300000001</v>
      </c>
    </row>
    <row r="16" spans="1:9" ht="13.5" customHeight="1" x14ac:dyDescent="0.45">
      <c r="A16" s="25">
        <v>8</v>
      </c>
      <c r="B16" s="35" t="s">
        <v>105</v>
      </c>
      <c r="C16" s="27">
        <v>343711.95062000002</v>
      </c>
      <c r="D16" s="27">
        <v>44797.633260000002</v>
      </c>
      <c r="E16" s="27">
        <v>13.033481430946004</v>
      </c>
      <c r="F16" s="27">
        <v>15437.90739</v>
      </c>
      <c r="G16" s="27">
        <v>28681.720660000003</v>
      </c>
      <c r="H16" s="27">
        <v>678.00520999999992</v>
      </c>
      <c r="I16" s="27">
        <v>0</v>
      </c>
    </row>
    <row r="17" spans="1:9" ht="13.5" customHeight="1" x14ac:dyDescent="0.45">
      <c r="A17" s="25">
        <v>9</v>
      </c>
      <c r="B17" s="35" t="s">
        <v>25</v>
      </c>
      <c r="C17" s="27">
        <v>372807.13492000004</v>
      </c>
      <c r="D17" s="27">
        <v>32490.085320000006</v>
      </c>
      <c r="E17" s="27">
        <v>8.7149848478549075</v>
      </c>
      <c r="F17" s="27">
        <v>1432.79981</v>
      </c>
      <c r="G17" s="27">
        <v>14498.541080000003</v>
      </c>
      <c r="H17" s="27">
        <v>16382.874530000001</v>
      </c>
      <c r="I17" s="27">
        <v>175.8699</v>
      </c>
    </row>
    <row r="18" spans="1:9" ht="13.5" customHeight="1" x14ac:dyDescent="0.45">
      <c r="A18" s="25">
        <v>10</v>
      </c>
      <c r="B18" s="35" t="s">
        <v>28</v>
      </c>
      <c r="C18" s="27">
        <v>1006137.47164</v>
      </c>
      <c r="D18" s="27">
        <v>28482.368620000001</v>
      </c>
      <c r="E18" s="27">
        <v>2.830862523545004</v>
      </c>
      <c r="F18" s="27">
        <v>3983.5727400000001</v>
      </c>
      <c r="G18" s="27">
        <v>15423.801580000001</v>
      </c>
      <c r="H18" s="27">
        <v>9074.9943000000003</v>
      </c>
      <c r="I18" s="27">
        <v>0</v>
      </c>
    </row>
    <row r="19" spans="1:9" ht="13.5" customHeight="1" x14ac:dyDescent="0.45">
      <c r="A19" s="25">
        <v>11</v>
      </c>
      <c r="B19" s="35" t="s">
        <v>32</v>
      </c>
      <c r="C19" s="27">
        <v>738543.8568200001</v>
      </c>
      <c r="D19" s="27">
        <v>24374.189869999998</v>
      </c>
      <c r="E19" s="27">
        <v>3.3003036508826509</v>
      </c>
      <c r="F19" s="27">
        <v>11396.936709999998</v>
      </c>
      <c r="G19" s="27">
        <v>12687.25316</v>
      </c>
      <c r="H19" s="27">
        <v>0</v>
      </c>
      <c r="I19" s="27">
        <v>290</v>
      </c>
    </row>
    <row r="20" spans="1:9" ht="13.5" customHeight="1" x14ac:dyDescent="0.45">
      <c r="A20" s="25">
        <v>12</v>
      </c>
      <c r="B20" s="35" t="s">
        <v>30</v>
      </c>
      <c r="C20" s="27">
        <v>351757.39708999998</v>
      </c>
      <c r="D20" s="27">
        <v>22376.162270000001</v>
      </c>
      <c r="E20" s="27">
        <v>6.3612485352439876</v>
      </c>
      <c r="F20" s="27">
        <v>4276.5625099999997</v>
      </c>
      <c r="G20" s="27">
        <v>5156</v>
      </c>
      <c r="H20" s="27">
        <v>12943.599759999999</v>
      </c>
      <c r="I20" s="27">
        <v>0</v>
      </c>
    </row>
    <row r="21" spans="1:9" ht="13.5" customHeight="1" x14ac:dyDescent="0.45">
      <c r="A21" s="25">
        <v>13</v>
      </c>
      <c r="B21" s="35" t="s">
        <v>40</v>
      </c>
      <c r="C21" s="27">
        <v>2081972.0820799998</v>
      </c>
      <c r="D21" s="27">
        <v>12621.960250000002</v>
      </c>
      <c r="E21" s="27">
        <v>0.60625021625602193</v>
      </c>
      <c r="F21" s="27">
        <v>0</v>
      </c>
      <c r="G21" s="27">
        <v>8229.9219000000012</v>
      </c>
      <c r="H21" s="27">
        <v>4265</v>
      </c>
      <c r="I21" s="27">
        <v>127.03835000000001</v>
      </c>
    </row>
    <row r="22" spans="1:9" ht="13.5" customHeight="1" x14ac:dyDescent="0.45">
      <c r="A22" s="25">
        <v>14</v>
      </c>
      <c r="B22" s="35" t="s">
        <v>34</v>
      </c>
      <c r="C22" s="27">
        <v>531709.37242999999</v>
      </c>
      <c r="D22" s="27">
        <v>11446.45917</v>
      </c>
      <c r="E22" s="27">
        <v>2.1527661093668113</v>
      </c>
      <c r="F22" s="27">
        <v>10606.45917</v>
      </c>
      <c r="G22" s="27">
        <v>840</v>
      </c>
      <c r="H22" s="27">
        <v>0</v>
      </c>
      <c r="I22" s="27">
        <v>0</v>
      </c>
    </row>
    <row r="23" spans="1:9" ht="13.5" customHeight="1" x14ac:dyDescent="0.45">
      <c r="A23" s="25">
        <v>15</v>
      </c>
      <c r="B23" s="35" t="s">
        <v>38</v>
      </c>
      <c r="C23" s="27">
        <v>1254483.63078</v>
      </c>
      <c r="D23" s="27">
        <v>8680.3971299999976</v>
      </c>
      <c r="E23" s="27">
        <v>0.69194981241826081</v>
      </c>
      <c r="F23" s="27">
        <v>1424.6129799999999</v>
      </c>
      <c r="G23" s="27">
        <v>7177.1113099999993</v>
      </c>
      <c r="H23" s="27">
        <v>0</v>
      </c>
      <c r="I23" s="27">
        <v>78.672839999999994</v>
      </c>
    </row>
    <row r="24" spans="1:9" ht="13.5" customHeight="1" x14ac:dyDescent="0.45">
      <c r="A24" s="25">
        <v>16</v>
      </c>
      <c r="B24" s="35" t="s">
        <v>42</v>
      </c>
      <c r="C24" s="27">
        <v>178442.54812999998</v>
      </c>
      <c r="D24" s="27">
        <v>7004.6982600000001</v>
      </c>
      <c r="E24" s="27">
        <v>3.9254641526957448</v>
      </c>
      <c r="F24" s="27">
        <v>4489.6674700000003</v>
      </c>
      <c r="G24" s="27">
        <v>2256.7946400000001</v>
      </c>
      <c r="H24" s="27">
        <v>258.23615000000001</v>
      </c>
      <c r="I24" s="27">
        <v>0</v>
      </c>
    </row>
    <row r="25" spans="1:9" ht="13.5" customHeight="1" x14ac:dyDescent="0.45">
      <c r="A25" s="25">
        <v>17</v>
      </c>
      <c r="B25" s="35" t="s">
        <v>36</v>
      </c>
      <c r="C25" s="27">
        <v>488407.65732</v>
      </c>
      <c r="D25" s="27">
        <v>5947.2409500000003</v>
      </c>
      <c r="E25" s="27">
        <v>1.2176797109680499</v>
      </c>
      <c r="F25" s="27">
        <v>5947.2409500000003</v>
      </c>
      <c r="G25" s="27">
        <v>0</v>
      </c>
      <c r="H25" s="27">
        <v>0</v>
      </c>
      <c r="I25" s="27">
        <v>0</v>
      </c>
    </row>
    <row r="26" spans="1:9" ht="13.5" customHeight="1" x14ac:dyDescent="0.45">
      <c r="A26" s="25">
        <v>18</v>
      </c>
      <c r="B26" s="35" t="s">
        <v>46</v>
      </c>
      <c r="C26" s="27">
        <v>232183.72044</v>
      </c>
      <c r="D26" s="27">
        <v>3586.2255</v>
      </c>
      <c r="E26" s="27">
        <v>1.5445637158384402</v>
      </c>
      <c r="F26" s="27">
        <v>0</v>
      </c>
      <c r="G26" s="27">
        <v>0</v>
      </c>
      <c r="H26" s="27">
        <v>3586.2255</v>
      </c>
      <c r="I26" s="27">
        <v>0</v>
      </c>
    </row>
    <row r="27" spans="1:9" ht="13.5" customHeight="1" x14ac:dyDescent="0.45">
      <c r="A27" s="25">
        <v>19</v>
      </c>
      <c r="B27" s="35" t="s">
        <v>72</v>
      </c>
      <c r="C27" s="27">
        <v>47911.04754</v>
      </c>
      <c r="D27" s="27">
        <v>3189.9338900000002</v>
      </c>
      <c r="E27" s="27">
        <v>6.6580341148600164</v>
      </c>
      <c r="F27" s="27">
        <v>300</v>
      </c>
      <c r="G27" s="27">
        <v>0</v>
      </c>
      <c r="H27" s="27">
        <v>2889.9338900000002</v>
      </c>
      <c r="I27" s="27">
        <v>0</v>
      </c>
    </row>
    <row r="28" spans="1:9" ht="13.5" customHeight="1" x14ac:dyDescent="0.45">
      <c r="A28" s="25">
        <v>20</v>
      </c>
      <c r="B28" s="35" t="s">
        <v>44</v>
      </c>
      <c r="C28" s="27">
        <v>52457.064780000001</v>
      </c>
      <c r="D28" s="27">
        <v>1842.3552000000002</v>
      </c>
      <c r="E28" s="27">
        <v>3.5121202601149433</v>
      </c>
      <c r="F28" s="27">
        <v>351.38435999999996</v>
      </c>
      <c r="G28" s="27">
        <v>1490.9708400000002</v>
      </c>
      <c r="H28" s="27">
        <v>0</v>
      </c>
      <c r="I28" s="27">
        <v>0</v>
      </c>
    </row>
    <row r="29" spans="1:9" ht="13.5" customHeight="1" x14ac:dyDescent="0.45">
      <c r="A29" s="25">
        <v>21</v>
      </c>
      <c r="B29" s="35" t="s">
        <v>70</v>
      </c>
      <c r="C29" s="27">
        <v>150537.44761999999</v>
      </c>
      <c r="D29" s="27">
        <v>1401.9739099999999</v>
      </c>
      <c r="E29" s="27">
        <v>0.93131239579601954</v>
      </c>
      <c r="F29" s="27">
        <v>1378.4637499999999</v>
      </c>
      <c r="G29" s="27">
        <v>23.510159999999999</v>
      </c>
      <c r="H29" s="27">
        <v>0</v>
      </c>
      <c r="I29" s="27">
        <v>0</v>
      </c>
    </row>
    <row r="30" spans="1:9" ht="13.5" customHeight="1" x14ac:dyDescent="0.45">
      <c r="A30" s="25">
        <v>22</v>
      </c>
      <c r="B30" s="35" t="s">
        <v>85</v>
      </c>
      <c r="C30" s="27">
        <v>88935.138720000003</v>
      </c>
      <c r="D30" s="27">
        <v>1305</v>
      </c>
      <c r="E30" s="27">
        <v>1.4673615162490634</v>
      </c>
      <c r="F30" s="27">
        <v>0</v>
      </c>
      <c r="G30" s="27">
        <v>0</v>
      </c>
      <c r="H30" s="27">
        <v>1305</v>
      </c>
      <c r="I30" s="27">
        <v>0</v>
      </c>
    </row>
    <row r="31" spans="1:9" ht="13.5" customHeight="1" x14ac:dyDescent="0.45">
      <c r="A31" s="25">
        <v>23</v>
      </c>
      <c r="B31" s="35" t="s">
        <v>52</v>
      </c>
      <c r="C31" s="27">
        <v>284224.25855999999</v>
      </c>
      <c r="D31" s="27">
        <v>673.15086999999994</v>
      </c>
      <c r="E31" s="27">
        <v>0.23683793684974894</v>
      </c>
      <c r="F31" s="27">
        <v>273.15087</v>
      </c>
      <c r="G31" s="27">
        <v>400</v>
      </c>
      <c r="H31" s="27">
        <v>0</v>
      </c>
      <c r="I31" s="27">
        <v>0</v>
      </c>
    </row>
    <row r="32" spans="1:9" ht="13.5" customHeight="1" x14ac:dyDescent="0.45">
      <c r="A32" s="25">
        <v>24</v>
      </c>
      <c r="B32" s="35" t="s">
        <v>62</v>
      </c>
      <c r="C32" s="27">
        <v>3127372.8647800004</v>
      </c>
      <c r="D32" s="27">
        <v>600.79609000000005</v>
      </c>
      <c r="E32" s="27">
        <v>1.9210887731554962E-2</v>
      </c>
      <c r="F32" s="27">
        <v>26.11637</v>
      </c>
      <c r="G32" s="27">
        <v>505.51830999999999</v>
      </c>
      <c r="H32" s="27">
        <v>69.161410000000004</v>
      </c>
      <c r="I32" s="27">
        <v>0</v>
      </c>
    </row>
    <row r="33" spans="1:9" ht="13.5" customHeight="1" x14ac:dyDescent="0.45">
      <c r="A33" s="25">
        <v>25</v>
      </c>
      <c r="B33" s="35" t="s">
        <v>108</v>
      </c>
      <c r="C33" s="27">
        <v>47594.02996</v>
      </c>
      <c r="D33" s="27">
        <v>500</v>
      </c>
      <c r="E33" s="27">
        <v>1.0505519293495862</v>
      </c>
      <c r="F33" s="27">
        <v>500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>
        <v>26</v>
      </c>
      <c r="B34" s="35" t="s">
        <v>56</v>
      </c>
      <c r="C34" s="27">
        <v>3173710.3700100002</v>
      </c>
      <c r="D34" s="27">
        <v>383.38559999999995</v>
      </c>
      <c r="E34" s="27">
        <v>1.2080043712331316E-2</v>
      </c>
      <c r="F34" s="27">
        <v>0</v>
      </c>
      <c r="G34" s="27">
        <v>0</v>
      </c>
      <c r="H34" s="27">
        <v>383.38559999999995</v>
      </c>
      <c r="I34" s="27">
        <v>0</v>
      </c>
    </row>
    <row r="35" spans="1:9" ht="13.5" customHeight="1" x14ac:dyDescent="0.45">
      <c r="A35" s="25">
        <v>27</v>
      </c>
      <c r="B35" s="35" t="s">
        <v>81</v>
      </c>
      <c r="C35" s="27">
        <v>66754.716849999997</v>
      </c>
      <c r="D35" s="27">
        <v>169.22343999999998</v>
      </c>
      <c r="E35" s="27">
        <v>0.25350034871730565</v>
      </c>
      <c r="F35" s="27">
        <v>167.96890999999999</v>
      </c>
      <c r="G35" s="27">
        <v>0</v>
      </c>
      <c r="H35" s="27">
        <v>0</v>
      </c>
      <c r="I35" s="27">
        <v>1.2545299999999999</v>
      </c>
    </row>
    <row r="36" spans="1:9" ht="13.5" customHeight="1" x14ac:dyDescent="0.45">
      <c r="A36" s="25">
        <v>28</v>
      </c>
      <c r="B36" s="35" t="s">
        <v>68</v>
      </c>
      <c r="C36" s="27">
        <v>514772.64827999996</v>
      </c>
      <c r="D36" s="27">
        <v>37.439579999999999</v>
      </c>
      <c r="E36" s="27">
        <v>7.2730321094363025E-3</v>
      </c>
      <c r="F36" s="27">
        <v>5.49533</v>
      </c>
      <c r="G36" s="27">
        <v>31.94425</v>
      </c>
      <c r="H36" s="27">
        <v>0</v>
      </c>
      <c r="I36" s="27">
        <v>0</v>
      </c>
    </row>
    <row r="37" spans="1:9" ht="13.5" customHeight="1" x14ac:dyDescent="0.45">
      <c r="A37" s="25">
        <v>29</v>
      </c>
      <c r="B37" s="35" t="s">
        <v>87</v>
      </c>
      <c r="C37" s="27">
        <v>339838.41600000003</v>
      </c>
      <c r="D37" s="27">
        <v>4.8502200000000002</v>
      </c>
      <c r="E37" s="27">
        <v>1.4272135731706094E-3</v>
      </c>
      <c r="F37" s="27">
        <v>0</v>
      </c>
      <c r="G37" s="27">
        <v>0</v>
      </c>
      <c r="H37" s="27">
        <v>4.8502200000000002</v>
      </c>
      <c r="I37" s="27">
        <v>0</v>
      </c>
    </row>
    <row r="38" spans="1:9" ht="13.5" customHeight="1" x14ac:dyDescent="0.45">
      <c r="A38" s="25">
        <v>30</v>
      </c>
      <c r="B38" s="35" t="s">
        <v>75</v>
      </c>
      <c r="C38" s="27">
        <v>467822.53012000001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</row>
    <row r="39" spans="1:9" ht="13.5" customHeight="1" x14ac:dyDescent="0.45">
      <c r="A39" s="25">
        <v>31</v>
      </c>
      <c r="B39" s="35" t="s">
        <v>66</v>
      </c>
      <c r="C39" s="27">
        <v>215317.86219999997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>
        <v>32</v>
      </c>
      <c r="B40" s="35" t="s">
        <v>77</v>
      </c>
      <c r="C40" s="27">
        <v>157993.51783000003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>
        <v>33</v>
      </c>
      <c r="B41" s="35" t="s">
        <v>79</v>
      </c>
      <c r="C41" s="27">
        <v>145057.76521000001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>
        <v>34</v>
      </c>
      <c r="B42" s="35" t="s">
        <v>83</v>
      </c>
      <c r="C42" s="27">
        <v>25795.857330000003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>
        <v>35</v>
      </c>
      <c r="B43" s="35" t="s">
        <v>122</v>
      </c>
      <c r="C43" s="27">
        <v>486611.44927999994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>
        <v>36</v>
      </c>
      <c r="B44" s="35" t="s">
        <v>89</v>
      </c>
      <c r="C44" s="27">
        <v>525716.76749999996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>
        <v>37</v>
      </c>
      <c r="B45" s="35" t="s">
        <v>91</v>
      </c>
      <c r="C45" s="27">
        <v>308996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>
        <v>38</v>
      </c>
      <c r="B46" s="35" t="s">
        <v>93</v>
      </c>
      <c r="C46" s="27">
        <v>7211.1808499999997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>
        <v>39</v>
      </c>
      <c r="B47" s="35" t="s">
        <v>95</v>
      </c>
      <c r="C47" s="27">
        <v>158464.90109999999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>
        <v>40</v>
      </c>
      <c r="B48" s="35" t="s">
        <v>97</v>
      </c>
      <c r="C48" s="27">
        <v>4041.8613500000001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>
        <v>41</v>
      </c>
      <c r="B49" s="35" t="s">
        <v>101</v>
      </c>
      <c r="C49" s="27">
        <v>67454.292920000007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s="38" customFormat="1" ht="13.5" customHeight="1" x14ac:dyDescent="0.45">
      <c r="A50" s="25"/>
      <c r="B50" s="36" t="s">
        <v>128</v>
      </c>
      <c r="C50" s="31">
        <v>55771228.900839999</v>
      </c>
      <c r="D50" s="31">
        <v>1831428.85485</v>
      </c>
      <c r="E50" s="31">
        <v>3.2838237402052584</v>
      </c>
      <c r="F50" s="31">
        <v>397370.13722999999</v>
      </c>
      <c r="G50" s="31">
        <v>1347697.71047</v>
      </c>
      <c r="H50" s="31">
        <v>83825.395940000002</v>
      </c>
      <c r="I50" s="31">
        <v>2535.61121</v>
      </c>
    </row>
    <row r="51" spans="1:22" ht="13.5" customHeight="1" x14ac:dyDescent="0.45">
      <c r="A51" s="8" t="s">
        <v>102</v>
      </c>
    </row>
    <row r="52" spans="1:22" ht="12.75" customHeight="1" x14ac:dyDescent="0.45">
      <c r="A52" s="41"/>
      <c r="B52" s="41"/>
      <c r="C52" s="20"/>
      <c r="D52" s="20"/>
      <c r="E52" s="20"/>
      <c r="F52" s="20"/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49">
    <sortCondition descending="1" ref="D9:D49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V55"/>
  <sheetViews>
    <sheetView topLeftCell="A8" workbookViewId="0">
      <selection activeCell="A52" sqref="A52:F5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198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45" t="s">
        <v>9</v>
      </c>
      <c r="C9" s="46">
        <v>4621514.2524100002</v>
      </c>
      <c r="D9" s="46">
        <v>616121.54932000011</v>
      </c>
      <c r="E9" s="46">
        <v>13.331594704023875</v>
      </c>
      <c r="F9" s="46">
        <v>132782.98137999998</v>
      </c>
      <c r="G9" s="46">
        <v>483286.65104999999</v>
      </c>
      <c r="H9" s="46">
        <v>27.74484</v>
      </c>
      <c r="I9" s="46">
        <v>24.172049999999999</v>
      </c>
    </row>
    <row r="10" spans="1:9" ht="13.5" customHeight="1" x14ac:dyDescent="0.45">
      <c r="A10" s="42">
        <v>2</v>
      </c>
      <c r="B10" s="45" t="s">
        <v>11</v>
      </c>
      <c r="C10" s="46">
        <v>6023021.9707599999</v>
      </c>
      <c r="D10" s="46">
        <v>404238.84106000001</v>
      </c>
      <c r="E10" s="46">
        <v>6.7115617877945777</v>
      </c>
      <c r="F10" s="46">
        <v>104567.80748</v>
      </c>
      <c r="G10" s="46">
        <v>294647.82806000003</v>
      </c>
      <c r="H10" s="46">
        <v>4566.9980700000006</v>
      </c>
      <c r="I10" s="46">
        <v>456.20744999999999</v>
      </c>
    </row>
    <row r="11" spans="1:9" ht="13.5" customHeight="1" x14ac:dyDescent="0.45">
      <c r="A11" s="42">
        <v>3</v>
      </c>
      <c r="B11" s="45" t="s">
        <v>13</v>
      </c>
      <c r="C11" s="46">
        <v>3014123.2962199999</v>
      </c>
      <c r="D11" s="46">
        <v>259067.76313000001</v>
      </c>
      <c r="E11" s="46">
        <v>8.5951282568598248</v>
      </c>
      <c r="F11" s="46">
        <v>35998.868000000002</v>
      </c>
      <c r="G11" s="46">
        <v>205223.80254</v>
      </c>
      <c r="H11" s="46">
        <v>17842.698350000002</v>
      </c>
      <c r="I11" s="46">
        <v>2.3942399999999999</v>
      </c>
    </row>
    <row r="12" spans="1:9" ht="13.5" customHeight="1" x14ac:dyDescent="0.45">
      <c r="A12" s="42">
        <v>4</v>
      </c>
      <c r="B12" s="45" t="s">
        <v>17</v>
      </c>
      <c r="C12" s="46">
        <v>7320811.59418</v>
      </c>
      <c r="D12" s="46">
        <v>168175.90460000001</v>
      </c>
      <c r="E12" s="46">
        <v>2.2972303335015316</v>
      </c>
      <c r="F12" s="46">
        <v>32555.5082</v>
      </c>
      <c r="G12" s="46">
        <v>130936.77855</v>
      </c>
      <c r="H12" s="46">
        <v>4683.6178499999996</v>
      </c>
      <c r="I12" s="46">
        <v>0</v>
      </c>
    </row>
    <row r="13" spans="1:9" ht="13.5" customHeight="1" x14ac:dyDescent="0.45">
      <c r="A13" s="42">
        <v>5</v>
      </c>
      <c r="B13" s="45" t="s">
        <v>180</v>
      </c>
      <c r="C13" s="46">
        <v>2257862.2981400001</v>
      </c>
      <c r="D13" s="46">
        <v>76028.372650000005</v>
      </c>
      <c r="E13" s="46">
        <v>3.3672723404182472</v>
      </c>
      <c r="F13" s="46">
        <v>11802.351779999999</v>
      </c>
      <c r="G13" s="46">
        <v>64158.195140000003</v>
      </c>
      <c r="H13" s="46">
        <v>67.825729999999993</v>
      </c>
      <c r="I13" s="46">
        <v>0</v>
      </c>
    </row>
    <row r="14" spans="1:9" ht="13.5" customHeight="1" x14ac:dyDescent="0.45">
      <c r="A14" s="42">
        <v>6</v>
      </c>
      <c r="B14" s="45" t="s">
        <v>21</v>
      </c>
      <c r="C14" s="46">
        <v>3730793.60458</v>
      </c>
      <c r="D14" s="46">
        <v>49680.69399</v>
      </c>
      <c r="E14" s="46">
        <v>1.3316387679289186</v>
      </c>
      <c r="F14" s="46">
        <v>7862.9974199999997</v>
      </c>
      <c r="G14" s="46">
        <v>38937.567609999998</v>
      </c>
      <c r="H14" s="46">
        <v>2880.12896</v>
      </c>
      <c r="I14" s="46">
        <v>0</v>
      </c>
    </row>
    <row r="15" spans="1:9" ht="13.5" customHeight="1" x14ac:dyDescent="0.45">
      <c r="A15" s="42">
        <v>7</v>
      </c>
      <c r="B15" s="45" t="s">
        <v>23</v>
      </c>
      <c r="C15" s="46">
        <v>10568640.22948</v>
      </c>
      <c r="D15" s="46">
        <v>47928.771059999992</v>
      </c>
      <c r="E15" s="46">
        <v>0.4534998828544492</v>
      </c>
      <c r="F15" s="46">
        <v>8082.3112700000011</v>
      </c>
      <c r="G15" s="46">
        <v>36487.438019999994</v>
      </c>
      <c r="H15" s="46">
        <v>1983.16526</v>
      </c>
      <c r="I15" s="46">
        <v>1375.8565100000001</v>
      </c>
    </row>
    <row r="16" spans="1:9" ht="13.5" customHeight="1" x14ac:dyDescent="0.45">
      <c r="A16" s="42">
        <v>8</v>
      </c>
      <c r="B16" s="45" t="s">
        <v>105</v>
      </c>
      <c r="C16" s="46">
        <v>316165.74638999999</v>
      </c>
      <c r="D16" s="46">
        <v>44791.902389999996</v>
      </c>
      <c r="E16" s="46">
        <v>14.167221750438403</v>
      </c>
      <c r="F16" s="46">
        <v>15523.876699999999</v>
      </c>
      <c r="G16" s="46">
        <v>28589.903170000001</v>
      </c>
      <c r="H16" s="46">
        <v>678.12252000000001</v>
      </c>
      <c r="I16" s="46">
        <v>0</v>
      </c>
    </row>
    <row r="17" spans="1:9" ht="13.5" customHeight="1" x14ac:dyDescent="0.45">
      <c r="A17" s="42">
        <v>9</v>
      </c>
      <c r="B17" s="45" t="s">
        <v>25</v>
      </c>
      <c r="C17" s="46">
        <v>364882.56449000002</v>
      </c>
      <c r="D17" s="46">
        <v>32387.524020000001</v>
      </c>
      <c r="E17" s="46">
        <v>8.8761500745502495</v>
      </c>
      <c r="F17" s="46">
        <v>1430.5256299999999</v>
      </c>
      <c r="G17" s="46">
        <v>14424.21</v>
      </c>
      <c r="H17" s="46">
        <v>16356.91849</v>
      </c>
      <c r="I17" s="46">
        <v>175.8699</v>
      </c>
    </row>
    <row r="18" spans="1:9" ht="13.5" customHeight="1" x14ac:dyDescent="0.45">
      <c r="A18" s="42">
        <v>10</v>
      </c>
      <c r="B18" s="45" t="s">
        <v>28</v>
      </c>
      <c r="C18" s="46">
        <v>1008586.6418</v>
      </c>
      <c r="D18" s="46">
        <v>28327.40338</v>
      </c>
      <c r="E18" s="46">
        <v>2.8086236924023478</v>
      </c>
      <c r="F18" s="46">
        <v>3996.3876299999997</v>
      </c>
      <c r="G18" s="46">
        <v>15250.478730000001</v>
      </c>
      <c r="H18" s="46">
        <v>9080.5370199999998</v>
      </c>
      <c r="I18" s="46">
        <v>0</v>
      </c>
    </row>
    <row r="19" spans="1:9" ht="13.5" customHeight="1" x14ac:dyDescent="0.45">
      <c r="A19" s="42">
        <v>11</v>
      </c>
      <c r="B19" s="45" t="s">
        <v>32</v>
      </c>
      <c r="C19" s="46">
        <v>742635.93494000006</v>
      </c>
      <c r="D19" s="46">
        <v>23769.001449999996</v>
      </c>
      <c r="E19" s="46">
        <v>3.2006263542741662</v>
      </c>
      <c r="F19" s="46">
        <v>11396.936709999998</v>
      </c>
      <c r="G19" s="46">
        <v>12082.06474</v>
      </c>
      <c r="H19" s="46">
        <v>0</v>
      </c>
      <c r="I19" s="46">
        <v>290</v>
      </c>
    </row>
    <row r="20" spans="1:9" ht="13.5" customHeight="1" x14ac:dyDescent="0.45">
      <c r="A20" s="42">
        <v>12</v>
      </c>
      <c r="B20" s="45" t="s">
        <v>30</v>
      </c>
      <c r="C20" s="46">
        <v>347121.11311000003</v>
      </c>
      <c r="D20" s="46">
        <v>22176.162270000001</v>
      </c>
      <c r="E20" s="46">
        <v>6.3885950558624032</v>
      </c>
      <c r="F20" s="46">
        <v>4276.5625099999997</v>
      </c>
      <c r="G20" s="46">
        <v>5156</v>
      </c>
      <c r="H20" s="46">
        <v>12743.599759999999</v>
      </c>
      <c r="I20" s="46">
        <v>0</v>
      </c>
    </row>
    <row r="21" spans="1:9" ht="13.5" customHeight="1" x14ac:dyDescent="0.45">
      <c r="A21" s="42">
        <v>13</v>
      </c>
      <c r="B21" s="45" t="s">
        <v>40</v>
      </c>
      <c r="C21" s="46">
        <v>2085869.8038599999</v>
      </c>
      <c r="D21" s="46">
        <v>12622.641890000001</v>
      </c>
      <c r="E21" s="46">
        <v>0.60515003700812053</v>
      </c>
      <c r="F21" s="46">
        <v>3.6999999999999999E-4</v>
      </c>
      <c r="G21" s="46">
        <v>8229.9469000000008</v>
      </c>
      <c r="H21" s="46">
        <v>4265</v>
      </c>
      <c r="I21" s="46">
        <v>127.69462</v>
      </c>
    </row>
    <row r="22" spans="1:9" ht="13.5" customHeight="1" x14ac:dyDescent="0.45">
      <c r="A22" s="42">
        <v>14</v>
      </c>
      <c r="B22" s="45" t="s">
        <v>34</v>
      </c>
      <c r="C22" s="46">
        <v>528853.37487000006</v>
      </c>
      <c r="D22" s="46">
        <v>11442.595359999999</v>
      </c>
      <c r="E22" s="46">
        <v>2.1636612157032671</v>
      </c>
      <c r="F22" s="46">
        <v>10602.595359999999</v>
      </c>
      <c r="G22" s="46">
        <v>840</v>
      </c>
      <c r="H22" s="46">
        <v>0</v>
      </c>
      <c r="I22" s="46">
        <v>0</v>
      </c>
    </row>
    <row r="23" spans="1:9" ht="13.5" customHeight="1" x14ac:dyDescent="0.45">
      <c r="A23" s="42">
        <v>15</v>
      </c>
      <c r="B23" s="45" t="s">
        <v>38</v>
      </c>
      <c r="C23" s="46">
        <v>1254375.16453</v>
      </c>
      <c r="D23" s="46">
        <v>8628.0801700000011</v>
      </c>
      <c r="E23" s="46">
        <v>0.6878388869595361</v>
      </c>
      <c r="F23" s="46">
        <v>1467.04531</v>
      </c>
      <c r="G23" s="46">
        <v>7082.3620200000014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45" t="s">
        <v>42</v>
      </c>
      <c r="C24" s="46">
        <v>180029.59752000001</v>
      </c>
      <c r="D24" s="46">
        <v>7944.1876199999997</v>
      </c>
      <c r="E24" s="46">
        <v>4.4127119814937412</v>
      </c>
      <c r="F24" s="46">
        <v>5435.5150400000002</v>
      </c>
      <c r="G24" s="46">
        <v>2250.3678100000002</v>
      </c>
      <c r="H24" s="46">
        <v>258.30476999999996</v>
      </c>
      <c r="I24" s="46">
        <v>0</v>
      </c>
    </row>
    <row r="25" spans="1:9" ht="13.5" customHeight="1" x14ac:dyDescent="0.45">
      <c r="A25" s="42">
        <v>17</v>
      </c>
      <c r="B25" s="45" t="s">
        <v>36</v>
      </c>
      <c r="C25" s="46">
        <v>490600.18943999999</v>
      </c>
      <c r="D25" s="46">
        <v>5932.3337000000001</v>
      </c>
      <c r="E25" s="46">
        <v>1.2091992273324468</v>
      </c>
      <c r="F25" s="46">
        <v>5932.3337000000001</v>
      </c>
      <c r="G25" s="46">
        <v>0</v>
      </c>
      <c r="H25" s="46">
        <v>0</v>
      </c>
      <c r="I25" s="46">
        <v>0</v>
      </c>
    </row>
    <row r="26" spans="1:9" ht="13.5" customHeight="1" x14ac:dyDescent="0.45">
      <c r="A26" s="42">
        <v>18</v>
      </c>
      <c r="B26" s="45" t="s">
        <v>46</v>
      </c>
      <c r="C26" s="46">
        <v>232785.23181</v>
      </c>
      <c r="D26" s="46">
        <v>3586.154770000001</v>
      </c>
      <c r="E26" s="46">
        <v>1.5405422165814329</v>
      </c>
      <c r="F26" s="46">
        <v>0</v>
      </c>
      <c r="G26" s="46">
        <v>0</v>
      </c>
      <c r="H26" s="46">
        <v>3586.154770000001</v>
      </c>
      <c r="I26" s="46">
        <v>0</v>
      </c>
    </row>
    <row r="27" spans="1:9" ht="13.5" customHeight="1" x14ac:dyDescent="0.45">
      <c r="A27" s="42">
        <v>19</v>
      </c>
      <c r="B27" s="45" t="s">
        <v>72</v>
      </c>
      <c r="C27" s="46">
        <v>46354.45192</v>
      </c>
      <c r="D27" s="46">
        <v>2889.7573399999997</v>
      </c>
      <c r="E27" s="46">
        <v>6.2340448873977312</v>
      </c>
      <c r="F27" s="46">
        <v>0</v>
      </c>
      <c r="G27" s="46">
        <v>0</v>
      </c>
      <c r="H27" s="46">
        <v>2889.7573399999997</v>
      </c>
      <c r="I27" s="46">
        <v>0</v>
      </c>
    </row>
    <row r="28" spans="1:9" ht="13.5" customHeight="1" x14ac:dyDescent="0.45">
      <c r="A28" s="42">
        <v>20</v>
      </c>
      <c r="B28" s="45" t="s">
        <v>44</v>
      </c>
      <c r="C28" s="46">
        <v>50638.714700000004</v>
      </c>
      <c r="D28" s="46">
        <v>1712.8713700000001</v>
      </c>
      <c r="E28" s="46">
        <v>3.3825332656004394</v>
      </c>
      <c r="F28" s="46">
        <v>351.38435999999996</v>
      </c>
      <c r="G28" s="46">
        <v>1361.4870100000001</v>
      </c>
      <c r="H28" s="46">
        <v>0</v>
      </c>
      <c r="I28" s="46">
        <v>0</v>
      </c>
    </row>
    <row r="29" spans="1:9" ht="13.5" customHeight="1" x14ac:dyDescent="0.45">
      <c r="A29" s="42">
        <v>21</v>
      </c>
      <c r="B29" s="45" t="s">
        <v>70</v>
      </c>
      <c r="C29" s="46">
        <v>152441.78643000001</v>
      </c>
      <c r="D29" s="46">
        <v>1404.1931699999998</v>
      </c>
      <c r="E29" s="46">
        <v>0.92113402951020484</v>
      </c>
      <c r="F29" s="46">
        <v>1378.4637499999999</v>
      </c>
      <c r="G29" s="46">
        <v>25.729419999999998</v>
      </c>
      <c r="H29" s="46">
        <v>0</v>
      </c>
      <c r="I29" s="46">
        <v>0</v>
      </c>
    </row>
    <row r="30" spans="1:9" ht="13.5" customHeight="1" x14ac:dyDescent="0.45">
      <c r="A30" s="42">
        <v>22</v>
      </c>
      <c r="B30" s="45" t="s">
        <v>85</v>
      </c>
      <c r="C30" s="46">
        <v>88871.854160000003</v>
      </c>
      <c r="D30" s="46">
        <v>1305</v>
      </c>
      <c r="E30" s="46">
        <v>1.4684064064316131</v>
      </c>
      <c r="F30" s="46">
        <v>0</v>
      </c>
      <c r="G30" s="46">
        <v>0</v>
      </c>
      <c r="H30" s="46">
        <v>1305</v>
      </c>
      <c r="I30" s="46">
        <v>0</v>
      </c>
    </row>
    <row r="31" spans="1:9" ht="13.5" customHeight="1" x14ac:dyDescent="0.45">
      <c r="A31" s="42">
        <v>23</v>
      </c>
      <c r="B31" s="45" t="s">
        <v>52</v>
      </c>
      <c r="C31" s="46">
        <v>281875.06323999999</v>
      </c>
      <c r="D31" s="46">
        <v>673.13050999999996</v>
      </c>
      <c r="E31" s="46">
        <v>0.23880456194412242</v>
      </c>
      <c r="F31" s="46">
        <v>273.13051000000002</v>
      </c>
      <c r="G31" s="46">
        <v>400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45" t="s">
        <v>62</v>
      </c>
      <c r="C32" s="46">
        <v>3123396.6325599998</v>
      </c>
      <c r="D32" s="46">
        <v>600.11720000000003</v>
      </c>
      <c r="E32" s="46">
        <v>1.921360847175313E-2</v>
      </c>
      <c r="F32" s="46">
        <v>25.87312</v>
      </c>
      <c r="G32" s="46">
        <v>505.08267000000001</v>
      </c>
      <c r="H32" s="46">
        <v>69.161410000000004</v>
      </c>
      <c r="I32" s="46">
        <v>0</v>
      </c>
    </row>
    <row r="33" spans="1:9" ht="13.5" customHeight="1" x14ac:dyDescent="0.45">
      <c r="A33" s="42">
        <v>25</v>
      </c>
      <c r="B33" s="45" t="s">
        <v>108</v>
      </c>
      <c r="C33" s="46">
        <v>49718.884290000002</v>
      </c>
      <c r="D33" s="46">
        <v>500</v>
      </c>
      <c r="E33" s="46">
        <v>1.0056541033455277</v>
      </c>
      <c r="F33" s="46">
        <v>500</v>
      </c>
      <c r="G33" s="46">
        <v>0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45" t="s">
        <v>56</v>
      </c>
      <c r="C34" s="46">
        <v>3164575.4566899999</v>
      </c>
      <c r="D34" s="46">
        <v>383.38559999999995</v>
      </c>
      <c r="E34" s="46">
        <v>1.21149141566371E-2</v>
      </c>
      <c r="F34" s="46">
        <v>0</v>
      </c>
      <c r="G34" s="46">
        <v>0</v>
      </c>
      <c r="H34" s="46">
        <v>383.38559999999995</v>
      </c>
      <c r="I34" s="46">
        <v>0</v>
      </c>
    </row>
    <row r="35" spans="1:9" ht="13.5" customHeight="1" x14ac:dyDescent="0.45">
      <c r="A35" s="42">
        <v>27</v>
      </c>
      <c r="B35" s="45" t="s">
        <v>81</v>
      </c>
      <c r="C35" s="46">
        <v>67089.598989999999</v>
      </c>
      <c r="D35" s="46">
        <v>164.58958000000001</v>
      </c>
      <c r="E35" s="46">
        <v>0.24532801280349406</v>
      </c>
      <c r="F35" s="46">
        <v>153.98166000000001</v>
      </c>
      <c r="G35" s="46">
        <v>0</v>
      </c>
      <c r="H35" s="46">
        <v>0</v>
      </c>
      <c r="I35" s="46">
        <v>10.60792</v>
      </c>
    </row>
    <row r="36" spans="1:9" ht="13.5" customHeight="1" x14ac:dyDescent="0.45">
      <c r="A36" s="42">
        <v>28</v>
      </c>
      <c r="B36" s="45" t="s">
        <v>87</v>
      </c>
      <c r="C36" s="46">
        <v>337595.50193999999</v>
      </c>
      <c r="D36" s="46">
        <v>4.07294</v>
      </c>
      <c r="E36" s="46">
        <v>1.206455647837356E-3</v>
      </c>
      <c r="F36" s="46">
        <v>0</v>
      </c>
      <c r="G36" s="46">
        <v>0</v>
      </c>
      <c r="H36" s="46">
        <v>4.07294</v>
      </c>
      <c r="I36" s="46">
        <v>0</v>
      </c>
    </row>
    <row r="37" spans="1:9" ht="13.5" customHeight="1" x14ac:dyDescent="0.45">
      <c r="A37" s="42">
        <v>29</v>
      </c>
      <c r="B37" s="45" t="s">
        <v>68</v>
      </c>
      <c r="C37" s="46">
        <v>515322.54700999998</v>
      </c>
      <c r="D37" s="46">
        <v>3.7473200000000002</v>
      </c>
      <c r="E37" s="46">
        <v>7.2717951538170953E-4</v>
      </c>
      <c r="F37" s="46">
        <v>3.7473200000000002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45" t="s">
        <v>75</v>
      </c>
      <c r="C38" s="46">
        <v>460761.52622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45" t="s">
        <v>66</v>
      </c>
      <c r="C39" s="46">
        <v>186344.85954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45" t="s">
        <v>77</v>
      </c>
      <c r="C40" s="46">
        <v>156688.31044999999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45" t="s">
        <v>79</v>
      </c>
      <c r="C41" s="46">
        <v>146541.96040000001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45" t="s">
        <v>83</v>
      </c>
      <c r="C42" s="46">
        <v>25356.817050000001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45" t="s">
        <v>122</v>
      </c>
      <c r="C43" s="46">
        <v>491130.4314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45" t="s">
        <v>89</v>
      </c>
      <c r="C44" s="46">
        <v>524794.48574000003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45" t="s">
        <v>50</v>
      </c>
      <c r="C45" s="46">
        <v>376.37667999999996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45" t="s">
        <v>91</v>
      </c>
      <c r="C46" s="46">
        <v>308996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45" t="s">
        <v>93</v>
      </c>
      <c r="C47" s="46">
        <v>10701.343629999999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45" t="s">
        <v>95</v>
      </c>
      <c r="C48" s="46">
        <v>159424.45366999999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45" t="s">
        <v>97</v>
      </c>
      <c r="C49" s="46">
        <v>4039.9328500000001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45" t="s">
        <v>101</v>
      </c>
      <c r="C50" s="46">
        <v>67347.793359999996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47" t="s">
        <v>125</v>
      </c>
      <c r="C51" s="49">
        <v>55509057.391449995</v>
      </c>
      <c r="D51" s="49">
        <v>1832490.74786</v>
      </c>
      <c r="E51" s="49">
        <v>3.3012463802749727</v>
      </c>
      <c r="F51" s="49">
        <v>396401.18520999997</v>
      </c>
      <c r="G51" s="49">
        <v>1349875.89344</v>
      </c>
      <c r="H51" s="49">
        <v>83672.193680000011</v>
      </c>
      <c r="I51" s="49">
        <v>2541.4755299999997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V55"/>
  <sheetViews>
    <sheetView workbookViewId="0">
      <selection activeCell="A52" sqref="A52:F5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35" t="s">
        <v>9</v>
      </c>
      <c r="C9" s="46">
        <v>4618595.7429900002</v>
      </c>
      <c r="D9" s="46">
        <v>611934.12310000008</v>
      </c>
      <c r="E9" s="46">
        <v>13.249354504099644</v>
      </c>
      <c r="F9" s="46">
        <v>131408.46857</v>
      </c>
      <c r="G9" s="46">
        <v>480473.73764000001</v>
      </c>
      <c r="H9" s="46">
        <v>27.74484</v>
      </c>
      <c r="I9" s="46">
        <v>24.172049999999999</v>
      </c>
    </row>
    <row r="10" spans="1:9" ht="13.5" customHeight="1" x14ac:dyDescent="0.45">
      <c r="A10" s="42">
        <v>2</v>
      </c>
      <c r="B10" s="35" t="s">
        <v>11</v>
      </c>
      <c r="C10" s="46">
        <v>6002284.27415</v>
      </c>
      <c r="D10" s="46">
        <v>402397.84752999991</v>
      </c>
      <c r="E10" s="46">
        <v>6.7040784666431774</v>
      </c>
      <c r="F10" s="46">
        <v>103163.32281999999</v>
      </c>
      <c r="G10" s="46">
        <v>294197.20931999997</v>
      </c>
      <c r="H10" s="46">
        <v>4585.3876399999999</v>
      </c>
      <c r="I10" s="46">
        <v>451.92775</v>
      </c>
    </row>
    <row r="11" spans="1:9" ht="13.5" customHeight="1" x14ac:dyDescent="0.45">
      <c r="A11" s="42">
        <v>3</v>
      </c>
      <c r="B11" s="35" t="s">
        <v>200</v>
      </c>
      <c r="C11" s="46">
        <v>2993864.7564699999</v>
      </c>
      <c r="D11" s="46">
        <v>262050.30049999998</v>
      </c>
      <c r="E11" s="46">
        <v>8.7529104290261177</v>
      </c>
      <c r="F11" s="46">
        <v>35310.533710000003</v>
      </c>
      <c r="G11" s="46">
        <v>208492.93393</v>
      </c>
      <c r="H11" s="46">
        <v>18244.362169999997</v>
      </c>
      <c r="I11" s="46">
        <v>2.4706900000000003</v>
      </c>
    </row>
    <row r="12" spans="1:9" ht="13.5" customHeight="1" x14ac:dyDescent="0.45">
      <c r="A12" s="42">
        <v>4</v>
      </c>
      <c r="B12" s="35" t="s">
        <v>17</v>
      </c>
      <c r="C12" s="46">
        <v>7277691.8750600005</v>
      </c>
      <c r="D12" s="46">
        <v>164278.60993000001</v>
      </c>
      <c r="E12" s="46">
        <v>2.2572899863068963</v>
      </c>
      <c r="F12" s="46">
        <v>30420.97597</v>
      </c>
      <c r="G12" s="46">
        <v>129179.20026000001</v>
      </c>
      <c r="H12" s="46">
        <v>4678.4337000000005</v>
      </c>
      <c r="I12" s="46">
        <v>0</v>
      </c>
    </row>
    <row r="13" spans="1:9" ht="13.5" customHeight="1" x14ac:dyDescent="0.45">
      <c r="A13" s="42">
        <v>5</v>
      </c>
      <c r="B13" s="35" t="s">
        <v>180</v>
      </c>
      <c r="C13" s="46">
        <v>2257738.1994400001</v>
      </c>
      <c r="D13" s="46">
        <v>75868.407589999988</v>
      </c>
      <c r="E13" s="46">
        <v>3.3603722348684215</v>
      </c>
      <c r="F13" s="46">
        <v>11782.763120000001</v>
      </c>
      <c r="G13" s="46">
        <v>64017.907589999995</v>
      </c>
      <c r="H13" s="46">
        <v>67.736879999999999</v>
      </c>
      <c r="I13" s="46">
        <v>0</v>
      </c>
    </row>
    <row r="14" spans="1:9" ht="13.5" customHeight="1" x14ac:dyDescent="0.45">
      <c r="A14" s="42">
        <v>6</v>
      </c>
      <c r="B14" s="35" t="s">
        <v>23</v>
      </c>
      <c r="C14" s="46">
        <v>10523543.67537</v>
      </c>
      <c r="D14" s="46">
        <v>46235.112789999999</v>
      </c>
      <c r="E14" s="46">
        <v>0.43934927450542843</v>
      </c>
      <c r="F14" s="46">
        <v>8174.8684800000001</v>
      </c>
      <c r="G14" s="46">
        <v>34644.38536</v>
      </c>
      <c r="H14" s="46">
        <v>1974.4189899999999</v>
      </c>
      <c r="I14" s="46">
        <v>1441.4399599999999</v>
      </c>
    </row>
    <row r="15" spans="1:9" ht="13.5" customHeight="1" x14ac:dyDescent="0.45">
      <c r="A15" s="42">
        <v>7</v>
      </c>
      <c r="B15" s="35" t="s">
        <v>105</v>
      </c>
      <c r="C15" s="46">
        <v>307172.29514</v>
      </c>
      <c r="D15" s="46">
        <v>45900.592019999996</v>
      </c>
      <c r="E15" s="46">
        <v>14.942946595844484</v>
      </c>
      <c r="F15" s="46">
        <v>15489.217859999999</v>
      </c>
      <c r="G15" s="46">
        <v>29739.195469999999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35" t="s">
        <v>25</v>
      </c>
      <c r="C16" s="46">
        <v>361377.61550000001</v>
      </c>
      <c r="D16" s="46">
        <v>31862.393760000003</v>
      </c>
      <c r="E16" s="46">
        <v>8.8169251202555454</v>
      </c>
      <c r="F16" s="46">
        <v>1419.7793000000001</v>
      </c>
      <c r="G16" s="46">
        <v>13918.399169999999</v>
      </c>
      <c r="H16" s="46">
        <v>16357.229680000002</v>
      </c>
      <c r="I16" s="46">
        <v>166.98560999999998</v>
      </c>
    </row>
    <row r="17" spans="1:9" ht="13.5" customHeight="1" x14ac:dyDescent="0.45">
      <c r="A17" s="42">
        <v>9</v>
      </c>
      <c r="B17" s="35" t="s">
        <v>28</v>
      </c>
      <c r="C17" s="46">
        <v>1012207.40467</v>
      </c>
      <c r="D17" s="46">
        <v>28796.268100000001</v>
      </c>
      <c r="E17" s="46">
        <v>2.8448979890033668</v>
      </c>
      <c r="F17" s="46">
        <v>4013.6070800000002</v>
      </c>
      <c r="G17" s="46">
        <v>15696.930940000002</v>
      </c>
      <c r="H17" s="46">
        <v>9085.7300799999994</v>
      </c>
      <c r="I17" s="46">
        <v>0</v>
      </c>
    </row>
    <row r="18" spans="1:9" ht="13.5" customHeight="1" x14ac:dyDescent="0.45">
      <c r="A18" s="42">
        <v>10</v>
      </c>
      <c r="B18" s="35" t="s">
        <v>21</v>
      </c>
      <c r="C18" s="46">
        <v>3664993.7201900003</v>
      </c>
      <c r="D18" s="46">
        <v>27359.141670000001</v>
      </c>
      <c r="E18" s="46">
        <v>0.74649900542207892</v>
      </c>
      <c r="F18" s="46">
        <v>7902.5499900000004</v>
      </c>
      <c r="G18" s="46">
        <v>16581.94296</v>
      </c>
      <c r="H18" s="46">
        <v>2874.6487200000001</v>
      </c>
      <c r="I18" s="46">
        <v>0</v>
      </c>
    </row>
    <row r="19" spans="1:9" ht="13.5" customHeight="1" x14ac:dyDescent="0.45">
      <c r="A19" s="42">
        <v>11</v>
      </c>
      <c r="B19" s="35" t="s">
        <v>32</v>
      </c>
      <c r="C19" s="46">
        <v>742217.70802999998</v>
      </c>
      <c r="D19" s="46">
        <v>24270.950869999997</v>
      </c>
      <c r="E19" s="46">
        <v>3.2700581793474237</v>
      </c>
      <c r="F19" s="46">
        <v>11388.115559999998</v>
      </c>
      <c r="G19" s="46">
        <v>12592.835309999999</v>
      </c>
      <c r="H19" s="46">
        <v>0</v>
      </c>
      <c r="I19" s="46">
        <v>290</v>
      </c>
    </row>
    <row r="20" spans="1:9" ht="13.5" customHeight="1" x14ac:dyDescent="0.45">
      <c r="A20" s="42">
        <v>12</v>
      </c>
      <c r="B20" s="35" t="s">
        <v>30</v>
      </c>
      <c r="C20" s="46">
        <v>340219.32011999999</v>
      </c>
      <c r="D20" s="46">
        <v>20842.611570000001</v>
      </c>
      <c r="E20" s="46">
        <v>6.1262280938803029</v>
      </c>
      <c r="F20" s="46">
        <v>4310.5625099999997</v>
      </c>
      <c r="G20" s="46">
        <v>5650</v>
      </c>
      <c r="H20" s="46">
        <v>10882.049059999999</v>
      </c>
      <c r="I20" s="46">
        <v>0</v>
      </c>
    </row>
    <row r="21" spans="1:9" ht="13.5" customHeight="1" x14ac:dyDescent="0.45">
      <c r="A21" s="42">
        <v>13</v>
      </c>
      <c r="B21" s="35" t="s">
        <v>34</v>
      </c>
      <c r="C21" s="46">
        <v>511681.31349999999</v>
      </c>
      <c r="D21" s="46">
        <v>11438.81199</v>
      </c>
      <c r="E21" s="46">
        <v>2.2355344407159006</v>
      </c>
      <c r="F21" s="46">
        <v>10598.81199</v>
      </c>
      <c r="G21" s="46">
        <v>840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35" t="s">
        <v>40</v>
      </c>
      <c r="C22" s="46">
        <v>2052726.4672100001</v>
      </c>
      <c r="D22" s="46">
        <v>9414.5034000000014</v>
      </c>
      <c r="E22" s="46">
        <v>0.45863409228585106</v>
      </c>
      <c r="F22" s="46">
        <v>2.537E-2</v>
      </c>
      <c r="G22" s="46">
        <v>5031.1466700000001</v>
      </c>
      <c r="H22" s="46">
        <v>4265</v>
      </c>
      <c r="I22" s="46">
        <v>118.33136</v>
      </c>
    </row>
    <row r="23" spans="1:9" ht="13.5" customHeight="1" x14ac:dyDescent="0.45">
      <c r="A23" s="42">
        <v>15</v>
      </c>
      <c r="B23" s="35" t="s">
        <v>38</v>
      </c>
      <c r="C23" s="46">
        <v>1257301.2575399999</v>
      </c>
      <c r="D23" s="46">
        <v>8541.3986399999976</v>
      </c>
      <c r="E23" s="46">
        <v>0.67934383973430978</v>
      </c>
      <c r="F23" s="46">
        <v>1462.9070900000002</v>
      </c>
      <c r="G23" s="46">
        <v>6999.8187099999986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35" t="s">
        <v>42</v>
      </c>
      <c r="C24" s="46">
        <v>179523.54338999998</v>
      </c>
      <c r="D24" s="46">
        <v>8173.7100199999995</v>
      </c>
      <c r="E24" s="46">
        <v>4.553001720918183</v>
      </c>
      <c r="F24" s="46">
        <v>5649.7697500000004</v>
      </c>
      <c r="G24" s="46">
        <v>2262.84582</v>
      </c>
      <c r="H24" s="46">
        <v>261.09444999999999</v>
      </c>
      <c r="I24" s="46">
        <v>0</v>
      </c>
    </row>
    <row r="25" spans="1:9" ht="13.5" customHeight="1" x14ac:dyDescent="0.45">
      <c r="A25" s="42">
        <v>17</v>
      </c>
      <c r="B25" s="35" t="s">
        <v>36</v>
      </c>
      <c r="C25" s="46">
        <v>491402.29525000002</v>
      </c>
      <c r="D25" s="46">
        <v>5925.385220000001</v>
      </c>
      <c r="E25" s="46">
        <v>1.2058114659365748</v>
      </c>
      <c r="F25" s="46">
        <v>5925.385220000001</v>
      </c>
      <c r="G25" s="46">
        <v>0</v>
      </c>
      <c r="H25" s="46">
        <v>0</v>
      </c>
      <c r="I25" s="46">
        <v>0</v>
      </c>
    </row>
    <row r="26" spans="1:9" ht="13.5" customHeight="1" x14ac:dyDescent="0.45">
      <c r="A26" s="42">
        <v>18</v>
      </c>
      <c r="B26" s="35" t="s">
        <v>46</v>
      </c>
      <c r="C26" s="46">
        <v>239306.67143000002</v>
      </c>
      <c r="D26" s="46">
        <v>3585.4857700000011</v>
      </c>
      <c r="E26" s="46">
        <v>1.4982807410151111</v>
      </c>
      <c r="F26" s="46">
        <v>0</v>
      </c>
      <c r="G26" s="46">
        <v>0</v>
      </c>
      <c r="H26" s="46">
        <v>3585.4857700000011</v>
      </c>
      <c r="I26" s="46">
        <v>0</v>
      </c>
    </row>
    <row r="27" spans="1:9" ht="13.5" customHeight="1" x14ac:dyDescent="0.45">
      <c r="A27" s="42">
        <v>19</v>
      </c>
      <c r="B27" s="35" t="s">
        <v>72</v>
      </c>
      <c r="C27" s="46">
        <v>44404.085530000004</v>
      </c>
      <c r="D27" s="46">
        <v>2889.7573399999997</v>
      </c>
      <c r="E27" s="46">
        <v>6.5078636470232905</v>
      </c>
      <c r="F27" s="46">
        <v>0</v>
      </c>
      <c r="G27" s="46">
        <v>0</v>
      </c>
      <c r="H27" s="46">
        <v>2889.7573399999997</v>
      </c>
      <c r="I27" s="46">
        <v>0</v>
      </c>
    </row>
    <row r="28" spans="1:9" ht="13.5" customHeight="1" x14ac:dyDescent="0.45">
      <c r="A28" s="42">
        <v>20</v>
      </c>
      <c r="B28" s="35" t="s">
        <v>44</v>
      </c>
      <c r="C28" s="46">
        <v>50601.619909999994</v>
      </c>
      <c r="D28" s="46">
        <v>1711.89374</v>
      </c>
      <c r="E28" s="46">
        <v>3.3830809034271492</v>
      </c>
      <c r="F28" s="46">
        <v>351.38435999999996</v>
      </c>
      <c r="G28" s="46">
        <v>1360.50938</v>
      </c>
      <c r="H28" s="46">
        <v>0</v>
      </c>
      <c r="I28" s="46">
        <v>0</v>
      </c>
    </row>
    <row r="29" spans="1:9" ht="13.5" customHeight="1" x14ac:dyDescent="0.45">
      <c r="A29" s="42">
        <v>21</v>
      </c>
      <c r="B29" s="35" t="s">
        <v>70</v>
      </c>
      <c r="C29" s="46">
        <v>152982.66819999999</v>
      </c>
      <c r="D29" s="46">
        <v>1394.2154099999998</v>
      </c>
      <c r="E29" s="46">
        <v>0.91135514003278451</v>
      </c>
      <c r="F29" s="46">
        <v>1378.4637499999999</v>
      </c>
      <c r="G29" s="46">
        <v>15.751659999999999</v>
      </c>
      <c r="H29" s="46">
        <v>0</v>
      </c>
      <c r="I29" s="46">
        <v>0</v>
      </c>
    </row>
    <row r="30" spans="1:9" ht="13.5" customHeight="1" x14ac:dyDescent="0.45">
      <c r="A30" s="42">
        <v>22</v>
      </c>
      <c r="B30" s="35" t="s">
        <v>85</v>
      </c>
      <c r="C30" s="46">
        <v>88653.023969999995</v>
      </c>
      <c r="D30" s="46">
        <v>1305</v>
      </c>
      <c r="E30" s="46">
        <v>1.4720310053288306</v>
      </c>
      <c r="F30" s="46">
        <v>0</v>
      </c>
      <c r="G30" s="46">
        <v>0</v>
      </c>
      <c r="H30" s="46">
        <v>1305</v>
      </c>
      <c r="I30" s="46">
        <v>0</v>
      </c>
    </row>
    <row r="31" spans="1:9" ht="13.5" customHeight="1" x14ac:dyDescent="0.45">
      <c r="A31" s="42">
        <v>23</v>
      </c>
      <c r="B31" s="35" t="s">
        <v>52</v>
      </c>
      <c r="C31" s="46">
        <v>283254.32855000003</v>
      </c>
      <c r="D31" s="46">
        <v>673.13050999999996</v>
      </c>
      <c r="E31" s="46">
        <v>0.23764173823778972</v>
      </c>
      <c r="F31" s="46">
        <v>273.13051000000002</v>
      </c>
      <c r="G31" s="46">
        <v>400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35" t="s">
        <v>62</v>
      </c>
      <c r="C32" s="46">
        <v>3089664.87696</v>
      </c>
      <c r="D32" s="46">
        <v>599.45089000000007</v>
      </c>
      <c r="E32" s="46">
        <v>1.9401809382958553E-2</v>
      </c>
      <c r="F32" s="46">
        <v>25.87312</v>
      </c>
      <c r="G32" s="46">
        <v>504.41636</v>
      </c>
      <c r="H32" s="46">
        <v>69.161410000000004</v>
      </c>
      <c r="I32" s="46">
        <v>0</v>
      </c>
    </row>
    <row r="33" spans="1:9" ht="13.5" customHeight="1" x14ac:dyDescent="0.45">
      <c r="A33" s="42">
        <v>25</v>
      </c>
      <c r="B33" s="35" t="s">
        <v>108</v>
      </c>
      <c r="C33" s="46">
        <v>49119.930289999997</v>
      </c>
      <c r="D33" s="46">
        <v>500</v>
      </c>
      <c r="E33" s="46">
        <v>1.0179167540508332</v>
      </c>
      <c r="F33" s="46">
        <v>500</v>
      </c>
      <c r="G33" s="46">
        <v>0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35" t="s">
        <v>56</v>
      </c>
      <c r="C34" s="46">
        <v>3153926.1597800003</v>
      </c>
      <c r="D34" s="46">
        <v>383.38559999999995</v>
      </c>
      <c r="E34" s="46">
        <v>1.2155820414855328E-2</v>
      </c>
      <c r="F34" s="46">
        <v>0</v>
      </c>
      <c r="G34" s="46">
        <v>0</v>
      </c>
      <c r="H34" s="46">
        <v>383.38559999999995</v>
      </c>
      <c r="I34" s="46">
        <v>0</v>
      </c>
    </row>
    <row r="35" spans="1:9" ht="13.5" customHeight="1" x14ac:dyDescent="0.45">
      <c r="A35" s="42">
        <v>27</v>
      </c>
      <c r="B35" s="35" t="s">
        <v>81</v>
      </c>
      <c r="C35" s="46">
        <v>68161.542760000011</v>
      </c>
      <c r="D35" s="46">
        <v>165.52003999999999</v>
      </c>
      <c r="E35" s="46">
        <v>0.24283493785169125</v>
      </c>
      <c r="F35" s="46">
        <v>150.10320999999999</v>
      </c>
      <c r="G35" s="46">
        <v>0</v>
      </c>
      <c r="H35" s="46">
        <v>0</v>
      </c>
      <c r="I35" s="46">
        <v>15.416829999999999</v>
      </c>
    </row>
    <row r="36" spans="1:9" ht="13.5" customHeight="1" x14ac:dyDescent="0.45">
      <c r="A36" s="42">
        <v>28</v>
      </c>
      <c r="B36" s="35" t="s">
        <v>68</v>
      </c>
      <c r="C36" s="46">
        <v>516644.76335000002</v>
      </c>
      <c r="D36" s="46">
        <v>5.6616200000000001</v>
      </c>
      <c r="E36" s="46">
        <v>1.0958438760298721E-3</v>
      </c>
      <c r="F36" s="46">
        <v>5.6616200000000001</v>
      </c>
      <c r="G36" s="46">
        <v>0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35" t="s">
        <v>87</v>
      </c>
      <c r="C37" s="46">
        <v>335870.15918000002</v>
      </c>
      <c r="D37" s="46">
        <v>3.4188200000000002</v>
      </c>
      <c r="E37" s="46">
        <v>1.0178993002375604E-3</v>
      </c>
      <c r="F37" s="46">
        <v>0</v>
      </c>
      <c r="G37" s="46">
        <v>0</v>
      </c>
      <c r="H37" s="46">
        <v>3.4188200000000002</v>
      </c>
      <c r="I37" s="46">
        <v>0</v>
      </c>
    </row>
    <row r="38" spans="1:9" ht="13.5" customHeight="1" x14ac:dyDescent="0.45">
      <c r="A38" s="42">
        <v>30</v>
      </c>
      <c r="B38" s="35" t="s">
        <v>75</v>
      </c>
      <c r="C38" s="46">
        <v>487703.94584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35" t="s">
        <v>66</v>
      </c>
      <c r="C39" s="46">
        <v>168596.28618999998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35" t="s">
        <v>77</v>
      </c>
      <c r="C40" s="46">
        <v>155924.92534000002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35" t="s">
        <v>79</v>
      </c>
      <c r="C41" s="46">
        <v>139877.84112999999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35" t="s">
        <v>83</v>
      </c>
      <c r="C42" s="46">
        <v>25016.581039999997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35" t="s">
        <v>122</v>
      </c>
      <c r="C43" s="46">
        <v>495901.24091000005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35" t="s">
        <v>89</v>
      </c>
      <c r="C44" s="46">
        <v>524167.36935000005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35" t="s">
        <v>50</v>
      </c>
      <c r="C45" s="46">
        <v>372.553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35" t="s">
        <v>91</v>
      </c>
      <c r="C46" s="46">
        <v>308996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35" t="s">
        <v>93</v>
      </c>
      <c r="C47" s="46">
        <v>10698.399519999999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35" t="s">
        <v>95</v>
      </c>
      <c r="C48" s="46">
        <v>157203.77887000001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35" t="s">
        <v>97</v>
      </c>
      <c r="C49" s="46">
        <v>4035.99863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35" t="s">
        <v>101</v>
      </c>
      <c r="C50" s="46">
        <v>67338.128319999989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36" t="s">
        <v>115</v>
      </c>
      <c r="C51" s="49">
        <v>55212964.342069998</v>
      </c>
      <c r="D51" s="49">
        <v>1798507.0884399998</v>
      </c>
      <c r="E51" s="49">
        <v>3.2573999781960841</v>
      </c>
      <c r="F51" s="49">
        <v>391106.28096</v>
      </c>
      <c r="G51" s="49">
        <v>1322599.16655</v>
      </c>
      <c r="H51" s="49">
        <v>82212.223840000006</v>
      </c>
      <c r="I51" s="49">
        <v>2589.4170899999999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V55"/>
  <sheetViews>
    <sheetView topLeftCell="A3" workbookViewId="0">
      <selection activeCell="B9" sqref="B9:B51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201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35" t="s">
        <v>9</v>
      </c>
      <c r="C9" s="46">
        <v>4613161.5710000005</v>
      </c>
      <c r="D9" s="46">
        <v>611278.83913000009</v>
      </c>
      <c r="E9" s="46">
        <v>13.250757202451343</v>
      </c>
      <c r="F9" s="46">
        <v>133702.60472</v>
      </c>
      <c r="G9" s="46">
        <v>477524.31751999998</v>
      </c>
      <c r="H9" s="46">
        <v>27.74484</v>
      </c>
      <c r="I9" s="46">
        <v>24.172049999999999</v>
      </c>
    </row>
    <row r="10" spans="1:9" ht="13.5" customHeight="1" x14ac:dyDescent="0.45">
      <c r="A10" s="42">
        <v>2</v>
      </c>
      <c r="B10" s="35" t="s">
        <v>11</v>
      </c>
      <c r="C10" s="46">
        <v>5965091.0003000004</v>
      </c>
      <c r="D10" s="46">
        <v>401459.26977999997</v>
      </c>
      <c r="E10" s="46">
        <v>6.7301449342484387</v>
      </c>
      <c r="F10" s="46">
        <v>103028.41305</v>
      </c>
      <c r="G10" s="46">
        <v>293367.92992000002</v>
      </c>
      <c r="H10" s="46">
        <v>4611.0293600000005</v>
      </c>
      <c r="I10" s="46">
        <v>451.89744999999999</v>
      </c>
    </row>
    <row r="11" spans="1:9" ht="13.5" customHeight="1" x14ac:dyDescent="0.45">
      <c r="A11" s="42">
        <v>3</v>
      </c>
      <c r="B11" s="35" t="s">
        <v>200</v>
      </c>
      <c r="C11" s="46">
        <v>2986453.0877199997</v>
      </c>
      <c r="D11" s="46">
        <v>263159.78632999997</v>
      </c>
      <c r="E11" s="46">
        <v>8.8117836979287247</v>
      </c>
      <c r="F11" s="46">
        <v>35754.966100000005</v>
      </c>
      <c r="G11" s="46">
        <v>209156.32321</v>
      </c>
      <c r="H11" s="46">
        <v>18245.994859999999</v>
      </c>
      <c r="I11" s="46">
        <v>2.5021599999999999</v>
      </c>
    </row>
    <row r="12" spans="1:9" ht="13.5" customHeight="1" x14ac:dyDescent="0.45">
      <c r="A12" s="42">
        <v>4</v>
      </c>
      <c r="B12" s="35" t="s">
        <v>17</v>
      </c>
      <c r="C12" s="46">
        <v>7293138.3939100001</v>
      </c>
      <c r="D12" s="46">
        <v>161943.20890999999</v>
      </c>
      <c r="E12" s="46">
        <v>2.220487260261339</v>
      </c>
      <c r="F12" s="46">
        <v>29791.301190000002</v>
      </c>
      <c r="G12" s="46">
        <v>127439.61452</v>
      </c>
      <c r="H12" s="46">
        <v>4712.2932000000001</v>
      </c>
      <c r="I12" s="46">
        <v>0</v>
      </c>
    </row>
    <row r="13" spans="1:9" ht="13.5" customHeight="1" x14ac:dyDescent="0.45">
      <c r="A13" s="42">
        <v>5</v>
      </c>
      <c r="B13" s="35" t="s">
        <v>180</v>
      </c>
      <c r="C13" s="46">
        <v>2257265.0689400001</v>
      </c>
      <c r="D13" s="46">
        <v>75917.291310000001</v>
      </c>
      <c r="E13" s="46">
        <v>3.3632421975878257</v>
      </c>
      <c r="F13" s="46">
        <v>11978.709620000001</v>
      </c>
      <c r="G13" s="46">
        <v>63870.844810000002</v>
      </c>
      <c r="H13" s="46">
        <v>67.736879999999999</v>
      </c>
      <c r="I13" s="46">
        <v>0</v>
      </c>
    </row>
    <row r="14" spans="1:9" ht="13.5" customHeight="1" x14ac:dyDescent="0.45">
      <c r="A14" s="42">
        <v>6</v>
      </c>
      <c r="B14" s="35" t="s">
        <v>21</v>
      </c>
      <c r="C14" s="46">
        <v>3702860.8158100001</v>
      </c>
      <c r="D14" s="46">
        <v>48097.381150000001</v>
      </c>
      <c r="E14" s="46">
        <v>1.2989249000297276</v>
      </c>
      <c r="F14" s="46">
        <v>8023.1260299999994</v>
      </c>
      <c r="G14" s="46">
        <v>37205.229180000002</v>
      </c>
      <c r="H14" s="46">
        <v>2869.02594</v>
      </c>
      <c r="I14" s="46">
        <v>0</v>
      </c>
    </row>
    <row r="15" spans="1:9" ht="13.5" customHeight="1" x14ac:dyDescent="0.45">
      <c r="A15" s="42">
        <v>7</v>
      </c>
      <c r="B15" s="35" t="s">
        <v>23</v>
      </c>
      <c r="C15" s="46">
        <v>10474414.894790001</v>
      </c>
      <c r="D15" s="46">
        <v>46871.959490000008</v>
      </c>
      <c r="E15" s="46">
        <v>0.44749000264744365</v>
      </c>
      <c r="F15" s="46">
        <v>9110.9011999999984</v>
      </c>
      <c r="G15" s="46">
        <v>34352.724050000004</v>
      </c>
      <c r="H15" s="46">
        <v>1964.18254</v>
      </c>
      <c r="I15" s="46">
        <v>1444.1516999999999</v>
      </c>
    </row>
    <row r="16" spans="1:9" ht="13.5" customHeight="1" x14ac:dyDescent="0.45">
      <c r="A16" s="42">
        <v>8</v>
      </c>
      <c r="B16" s="35" t="s">
        <v>105</v>
      </c>
      <c r="C16" s="46">
        <v>310432.71369</v>
      </c>
      <c r="D16" s="46">
        <v>44297.492859999998</v>
      </c>
      <c r="E16" s="46">
        <v>14.269595602039464</v>
      </c>
      <c r="F16" s="46">
        <v>15444.762080000002</v>
      </c>
      <c r="G16" s="46">
        <v>28180.552089999997</v>
      </c>
      <c r="H16" s="46">
        <v>672.17868999999996</v>
      </c>
      <c r="I16" s="46">
        <v>0</v>
      </c>
    </row>
    <row r="17" spans="1:9" ht="13.5" customHeight="1" x14ac:dyDescent="0.45">
      <c r="A17" s="42">
        <v>9</v>
      </c>
      <c r="B17" s="35" t="s">
        <v>25</v>
      </c>
      <c r="C17" s="46">
        <v>361128.19601000001</v>
      </c>
      <c r="D17" s="46">
        <v>31697.497100000001</v>
      </c>
      <c r="E17" s="46">
        <v>8.7773531533168523</v>
      </c>
      <c r="F17" s="46">
        <v>1362.4700600000001</v>
      </c>
      <c r="G17" s="46">
        <v>13809.8521</v>
      </c>
      <c r="H17" s="46">
        <v>16358.189330000001</v>
      </c>
      <c r="I17" s="46">
        <v>166.98560999999998</v>
      </c>
    </row>
    <row r="18" spans="1:9" ht="13.5" customHeight="1" x14ac:dyDescent="0.45">
      <c r="A18" s="42">
        <v>10</v>
      </c>
      <c r="B18" s="35" t="s">
        <v>28</v>
      </c>
      <c r="C18" s="46">
        <v>1004738.35147</v>
      </c>
      <c r="D18" s="46">
        <v>27030.295460000001</v>
      </c>
      <c r="E18" s="46">
        <v>2.6902820441215223</v>
      </c>
      <c r="F18" s="46">
        <v>3836.3388199999999</v>
      </c>
      <c r="G18" s="46">
        <v>14156.809330000002</v>
      </c>
      <c r="H18" s="46">
        <v>9037.1473099999985</v>
      </c>
      <c r="I18" s="46">
        <v>0</v>
      </c>
    </row>
    <row r="19" spans="1:9" ht="13.5" customHeight="1" x14ac:dyDescent="0.45">
      <c r="A19" s="42">
        <v>11</v>
      </c>
      <c r="B19" s="35" t="s">
        <v>32</v>
      </c>
      <c r="C19" s="46">
        <v>740274.23914999992</v>
      </c>
      <c r="D19" s="46">
        <v>24131.123489999998</v>
      </c>
      <c r="E19" s="46">
        <v>3.2597545900973017</v>
      </c>
      <c r="F19" s="46">
        <v>11376.859179999999</v>
      </c>
      <c r="G19" s="46">
        <v>12464.264309999999</v>
      </c>
      <c r="H19" s="46">
        <v>0</v>
      </c>
      <c r="I19" s="46">
        <v>290</v>
      </c>
    </row>
    <row r="20" spans="1:9" ht="13.5" customHeight="1" x14ac:dyDescent="0.45">
      <c r="A20" s="42">
        <v>12</v>
      </c>
      <c r="B20" s="35" t="s">
        <v>30</v>
      </c>
      <c r="C20" s="46">
        <v>340998.27938000002</v>
      </c>
      <c r="D20" s="46">
        <v>20942.599759999997</v>
      </c>
      <c r="E20" s="46">
        <v>6.1415558454070922</v>
      </c>
      <c r="F20" s="46">
        <v>4334</v>
      </c>
      <c r="G20" s="46">
        <v>5650</v>
      </c>
      <c r="H20" s="46">
        <v>10958.599759999999</v>
      </c>
      <c r="I20" s="46">
        <v>0</v>
      </c>
    </row>
    <row r="21" spans="1:9" ht="13.5" customHeight="1" x14ac:dyDescent="0.45">
      <c r="A21" s="42">
        <v>13</v>
      </c>
      <c r="B21" s="35" t="s">
        <v>34</v>
      </c>
      <c r="C21" s="46">
        <v>498863.39214000001</v>
      </c>
      <c r="D21" s="46">
        <v>11434.79465</v>
      </c>
      <c r="E21" s="46">
        <v>2.2921695257989509</v>
      </c>
      <c r="F21" s="46">
        <v>10594.79465</v>
      </c>
      <c r="G21" s="46">
        <v>840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35" t="s">
        <v>38</v>
      </c>
      <c r="C22" s="46">
        <v>1245123.0801300001</v>
      </c>
      <c r="D22" s="46">
        <v>8498.1454499999982</v>
      </c>
      <c r="E22" s="46">
        <v>0.68251449078533899</v>
      </c>
      <c r="F22" s="46">
        <v>1411.7583300000001</v>
      </c>
      <c r="G22" s="46">
        <v>7007.7142799999992</v>
      </c>
      <c r="H22" s="46">
        <v>0</v>
      </c>
      <c r="I22" s="46">
        <v>78.672839999999994</v>
      </c>
    </row>
    <row r="23" spans="1:9" ht="13.5" customHeight="1" x14ac:dyDescent="0.45">
      <c r="A23" s="42">
        <v>15</v>
      </c>
      <c r="B23" s="35" t="s">
        <v>40</v>
      </c>
      <c r="C23" s="46">
        <v>2066415.59855</v>
      </c>
      <c r="D23" s="46">
        <v>8361.485709999999</v>
      </c>
      <c r="E23" s="46">
        <v>0.40463717540011013</v>
      </c>
      <c r="F23" s="46">
        <v>2.537E-2</v>
      </c>
      <c r="G23" s="46">
        <v>3977.5016099999998</v>
      </c>
      <c r="H23" s="46">
        <v>4265</v>
      </c>
      <c r="I23" s="46">
        <v>118.95873</v>
      </c>
    </row>
    <row r="24" spans="1:9" ht="13.5" customHeight="1" x14ac:dyDescent="0.45">
      <c r="A24" s="42">
        <v>16</v>
      </c>
      <c r="B24" s="35" t="s">
        <v>42</v>
      </c>
      <c r="C24" s="46">
        <v>179761.97732000001</v>
      </c>
      <c r="D24" s="46">
        <v>8293.7888700000003</v>
      </c>
      <c r="E24" s="46">
        <v>4.6137614826276439</v>
      </c>
      <c r="F24" s="46">
        <v>5788.6631699999998</v>
      </c>
      <c r="G24" s="46">
        <v>2233.7974300000001</v>
      </c>
      <c r="H24" s="46">
        <v>271.32827000000003</v>
      </c>
      <c r="I24" s="46">
        <v>0</v>
      </c>
    </row>
    <row r="25" spans="1:9" ht="13.5" customHeight="1" x14ac:dyDescent="0.45">
      <c r="A25" s="42">
        <v>17</v>
      </c>
      <c r="B25" s="35" t="s">
        <v>36</v>
      </c>
      <c r="C25" s="46">
        <v>496600.03918999998</v>
      </c>
      <c r="D25" s="46">
        <v>5918.4367400000001</v>
      </c>
      <c r="E25" s="46">
        <v>1.1917914363545985</v>
      </c>
      <c r="F25" s="46">
        <v>5918.4367400000001</v>
      </c>
      <c r="G25" s="46">
        <v>0</v>
      </c>
      <c r="H25" s="46">
        <v>0</v>
      </c>
      <c r="I25" s="46">
        <v>0</v>
      </c>
    </row>
    <row r="26" spans="1:9" ht="13.5" customHeight="1" x14ac:dyDescent="0.45">
      <c r="A26" s="42">
        <v>18</v>
      </c>
      <c r="B26" s="35" t="s">
        <v>72</v>
      </c>
      <c r="C26" s="46">
        <v>36713.929210000002</v>
      </c>
      <c r="D26" s="46">
        <v>2820.9535900000001</v>
      </c>
      <c r="E26" s="46">
        <v>7.683605788594372</v>
      </c>
      <c r="F26" s="46">
        <v>0</v>
      </c>
      <c r="G26" s="46">
        <v>0</v>
      </c>
      <c r="H26" s="46">
        <v>2820.9535900000001</v>
      </c>
      <c r="I26" s="46">
        <v>0</v>
      </c>
    </row>
    <row r="27" spans="1:9" ht="13.5" customHeight="1" x14ac:dyDescent="0.45">
      <c r="A27" s="42">
        <v>19</v>
      </c>
      <c r="B27" s="35" t="s">
        <v>44</v>
      </c>
      <c r="C27" s="46">
        <v>50007.767810000005</v>
      </c>
      <c r="D27" s="46">
        <v>1710.7389800000001</v>
      </c>
      <c r="E27" s="46">
        <v>3.4209464947521715</v>
      </c>
      <c r="F27" s="46">
        <v>351.38435999999996</v>
      </c>
      <c r="G27" s="46">
        <v>1359.3546200000001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35" t="s">
        <v>85</v>
      </c>
      <c r="C28" s="46">
        <v>87505.06869</v>
      </c>
      <c r="D28" s="46">
        <v>1305</v>
      </c>
      <c r="E28" s="46">
        <v>1.4913421811291421</v>
      </c>
      <c r="F28" s="46">
        <v>0</v>
      </c>
      <c r="G28" s="46">
        <v>0</v>
      </c>
      <c r="H28" s="46">
        <v>1305</v>
      </c>
      <c r="I28" s="46">
        <v>0</v>
      </c>
    </row>
    <row r="29" spans="1:9" ht="13.5" customHeight="1" x14ac:dyDescent="0.45">
      <c r="A29" s="42">
        <v>21</v>
      </c>
      <c r="B29" s="35" t="s">
        <v>52</v>
      </c>
      <c r="C29" s="46">
        <v>277084.06114000001</v>
      </c>
      <c r="D29" s="46">
        <v>673.13050999999996</v>
      </c>
      <c r="E29" s="46">
        <v>0.24293368129171916</v>
      </c>
      <c r="F29" s="46">
        <v>273.13051000000002</v>
      </c>
      <c r="G29" s="46">
        <v>400</v>
      </c>
      <c r="H29" s="46">
        <v>0</v>
      </c>
      <c r="I29" s="46">
        <v>0</v>
      </c>
    </row>
    <row r="30" spans="1:9" ht="13.5" customHeight="1" x14ac:dyDescent="0.45">
      <c r="A30" s="42">
        <v>22</v>
      </c>
      <c r="B30" s="35" t="s">
        <v>62</v>
      </c>
      <c r="C30" s="46">
        <v>3108538.1205899999</v>
      </c>
      <c r="D30" s="46">
        <v>598.32404000000008</v>
      </c>
      <c r="E30" s="46">
        <v>1.9247762671362651E-2</v>
      </c>
      <c r="F30" s="46">
        <v>25.87312</v>
      </c>
      <c r="G30" s="46">
        <v>503.28951000000001</v>
      </c>
      <c r="H30" s="46">
        <v>69.161410000000004</v>
      </c>
      <c r="I30" s="46">
        <v>0</v>
      </c>
    </row>
    <row r="31" spans="1:9" ht="13.5" customHeight="1" x14ac:dyDescent="0.45">
      <c r="A31" s="42">
        <v>23</v>
      </c>
      <c r="B31" s="35" t="s">
        <v>108</v>
      </c>
      <c r="C31" s="46">
        <v>48402.852399999996</v>
      </c>
      <c r="D31" s="46">
        <v>500</v>
      </c>
      <c r="E31" s="46">
        <v>1.0329969727155999</v>
      </c>
      <c r="F31" s="46">
        <v>500</v>
      </c>
      <c r="G31" s="46">
        <v>0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35" t="s">
        <v>56</v>
      </c>
      <c r="C32" s="46">
        <v>3162077.1579999998</v>
      </c>
      <c r="D32" s="46">
        <v>360.42786000000001</v>
      </c>
      <c r="E32" s="46">
        <v>1.1398452409300762E-2</v>
      </c>
      <c r="F32" s="46">
        <v>0</v>
      </c>
      <c r="G32" s="46">
        <v>0</v>
      </c>
      <c r="H32" s="46">
        <v>360.42786000000001</v>
      </c>
      <c r="I32" s="46">
        <v>0</v>
      </c>
    </row>
    <row r="33" spans="1:9" ht="13.5" customHeight="1" x14ac:dyDescent="0.45">
      <c r="A33" s="42">
        <v>25</v>
      </c>
      <c r="B33" s="35" t="s">
        <v>81</v>
      </c>
      <c r="C33" s="46">
        <v>66962.390189999991</v>
      </c>
      <c r="D33" s="46">
        <v>177.83992999999998</v>
      </c>
      <c r="E33" s="46">
        <v>0.26558181315719848</v>
      </c>
      <c r="F33" s="46">
        <v>169.32204999999999</v>
      </c>
      <c r="G33" s="46">
        <v>0</v>
      </c>
      <c r="H33" s="46">
        <v>0</v>
      </c>
      <c r="I33" s="46">
        <v>8.5178799999999999</v>
      </c>
    </row>
    <row r="34" spans="1:9" ht="13.5" customHeight="1" x14ac:dyDescent="0.45">
      <c r="A34" s="42">
        <v>26</v>
      </c>
      <c r="B34" s="35" t="s">
        <v>70</v>
      </c>
      <c r="C34" s="46">
        <v>152257.81034</v>
      </c>
      <c r="D34" s="46">
        <v>25.922909999999998</v>
      </c>
      <c r="E34" s="46">
        <v>1.7025668464634245E-2</v>
      </c>
      <c r="F34" s="46">
        <v>0</v>
      </c>
      <c r="G34" s="46">
        <v>25.922909999999998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35" t="s">
        <v>68</v>
      </c>
      <c r="C35" s="46">
        <v>513477.5711</v>
      </c>
      <c r="D35" s="46">
        <v>6.2019899999999994</v>
      </c>
      <c r="E35" s="46">
        <v>1.2078404878939023E-3</v>
      </c>
      <c r="F35" s="46">
        <v>6.2019899999999994</v>
      </c>
      <c r="G35" s="46">
        <v>0</v>
      </c>
      <c r="H35" s="46">
        <v>0</v>
      </c>
      <c r="I35" s="46">
        <v>0</v>
      </c>
    </row>
    <row r="36" spans="1:9" ht="13.5" customHeight="1" x14ac:dyDescent="0.45">
      <c r="A36" s="42">
        <v>28</v>
      </c>
      <c r="B36" s="35" t="s">
        <v>87</v>
      </c>
      <c r="C36" s="46">
        <v>333773.33154000004</v>
      </c>
      <c r="D36" s="46">
        <v>4.1038300000000003</v>
      </c>
      <c r="E36" s="46">
        <v>1.2295260322522769E-3</v>
      </c>
      <c r="F36" s="46">
        <v>0</v>
      </c>
      <c r="G36" s="46">
        <v>0</v>
      </c>
      <c r="H36" s="46">
        <v>4.1038300000000003</v>
      </c>
      <c r="I36" s="46">
        <v>0</v>
      </c>
    </row>
    <row r="37" spans="1:9" ht="13.5" customHeight="1" x14ac:dyDescent="0.45">
      <c r="A37" s="42">
        <v>29</v>
      </c>
      <c r="B37" s="35" t="s">
        <v>75</v>
      </c>
      <c r="C37" s="46">
        <v>519327.24257999996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35" t="s">
        <v>66</v>
      </c>
      <c r="C38" s="46">
        <v>205225.45602000001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35" t="s">
        <v>77</v>
      </c>
      <c r="C39" s="46">
        <v>155767.14736999999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35" t="s">
        <v>79</v>
      </c>
      <c r="C40" s="46">
        <v>139740.91280000002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35" t="s">
        <v>83</v>
      </c>
      <c r="C41" s="46">
        <v>24614.866839999999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35" t="s">
        <v>122</v>
      </c>
      <c r="C42" s="46">
        <v>493525.82660000003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35" t="s">
        <v>46</v>
      </c>
      <c r="C43" s="46">
        <v>240287.68500999999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35" t="s">
        <v>89</v>
      </c>
      <c r="C44" s="46">
        <v>523992.42843999999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35" t="s">
        <v>50</v>
      </c>
      <c r="C45" s="46">
        <v>368.72821999999996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35" t="s">
        <v>91</v>
      </c>
      <c r="C46" s="46">
        <v>308996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35" t="s">
        <v>93</v>
      </c>
      <c r="C47" s="46">
        <v>13999.52801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35" t="s">
        <v>95</v>
      </c>
      <c r="C48" s="46">
        <v>156363.17696000001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35" t="s">
        <v>97</v>
      </c>
      <c r="C49" s="46">
        <v>4032.0556800000004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35" t="s">
        <v>101</v>
      </c>
      <c r="C50" s="46">
        <v>67592.95279000001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36" t="s">
        <v>115</v>
      </c>
      <c r="C51" s="49">
        <v>55227354.767830007</v>
      </c>
      <c r="D51" s="49">
        <v>1807516.0398299997</v>
      </c>
      <c r="E51" s="49">
        <v>3.2728636876211201</v>
      </c>
      <c r="F51" s="49">
        <v>392784.04234000004</v>
      </c>
      <c r="G51" s="49">
        <v>1333526.0413999995</v>
      </c>
      <c r="H51" s="49">
        <v>78620.097669999988</v>
      </c>
      <c r="I51" s="49">
        <v>2585.85842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V55"/>
  <sheetViews>
    <sheetView workbookViewId="0">
      <selection activeCell="B9" sqref="B9:B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202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35" t="s">
        <v>9</v>
      </c>
      <c r="C9" s="46">
        <v>4573434.5626899991</v>
      </c>
      <c r="D9" s="46">
        <v>614265.5985000002</v>
      </c>
      <c r="E9" s="46">
        <v>13.431166229231057</v>
      </c>
      <c r="F9" s="46">
        <v>134241.15399000002</v>
      </c>
      <c r="G9" s="46">
        <v>479972.52762000001</v>
      </c>
      <c r="H9" s="46">
        <v>27.74484</v>
      </c>
      <c r="I9" s="46">
        <v>24.172049999999999</v>
      </c>
    </row>
    <row r="10" spans="1:9" ht="13.5" customHeight="1" x14ac:dyDescent="0.45">
      <c r="A10" s="42">
        <v>2</v>
      </c>
      <c r="B10" s="35" t="s">
        <v>11</v>
      </c>
      <c r="C10" s="46">
        <v>5940492.5852799993</v>
      </c>
      <c r="D10" s="46">
        <v>400331.86908999999</v>
      </c>
      <c r="E10" s="46">
        <v>6.7390349090239745</v>
      </c>
      <c r="F10" s="46">
        <v>103161.53995000001</v>
      </c>
      <c r="G10" s="46">
        <v>292104.69257000001</v>
      </c>
      <c r="H10" s="46">
        <v>4613.7391200000002</v>
      </c>
      <c r="I10" s="46">
        <v>451.89744999999999</v>
      </c>
    </row>
    <row r="11" spans="1:9" ht="13.5" customHeight="1" x14ac:dyDescent="0.45">
      <c r="A11" s="42">
        <v>3</v>
      </c>
      <c r="B11" s="35" t="s">
        <v>200</v>
      </c>
      <c r="C11" s="46">
        <v>2978294.44875</v>
      </c>
      <c r="D11" s="46">
        <v>260867.3186</v>
      </c>
      <c r="E11" s="46">
        <v>8.758949898640374</v>
      </c>
      <c r="F11" s="46">
        <v>36174.250439999996</v>
      </c>
      <c r="G11" s="46">
        <v>206843.78784</v>
      </c>
      <c r="H11" s="46">
        <v>17846.694589999999</v>
      </c>
      <c r="I11" s="46">
        <v>2.5857299999999999</v>
      </c>
    </row>
    <row r="12" spans="1:9" ht="13.5" customHeight="1" x14ac:dyDescent="0.45">
      <c r="A12" s="42">
        <v>4</v>
      </c>
      <c r="B12" s="35" t="s">
        <v>17</v>
      </c>
      <c r="C12" s="46">
        <v>7106983.4958699998</v>
      </c>
      <c r="D12" s="46">
        <v>162053.60334</v>
      </c>
      <c r="E12" s="46">
        <v>2.2802023310476569</v>
      </c>
      <c r="F12" s="46">
        <v>34185.049859999999</v>
      </c>
      <c r="G12" s="46">
        <v>123204.76981</v>
      </c>
      <c r="H12" s="46">
        <v>4663.7836699999998</v>
      </c>
      <c r="I12" s="46">
        <v>0</v>
      </c>
    </row>
    <row r="13" spans="1:9" ht="13.5" customHeight="1" x14ac:dyDescent="0.45">
      <c r="A13" s="42">
        <v>5</v>
      </c>
      <c r="B13" s="35" t="s">
        <v>180</v>
      </c>
      <c r="C13" s="46">
        <v>2233215.5405900003</v>
      </c>
      <c r="D13" s="46">
        <v>75913.907059999998</v>
      </c>
      <c r="E13" s="46">
        <v>3.399309456710303</v>
      </c>
      <c r="F13" s="46">
        <v>11925.24229</v>
      </c>
      <c r="G13" s="46">
        <v>63920.927889999999</v>
      </c>
      <c r="H13" s="46">
        <v>67.736879999999999</v>
      </c>
      <c r="I13" s="46">
        <v>0</v>
      </c>
    </row>
    <row r="14" spans="1:9" ht="13.5" customHeight="1" x14ac:dyDescent="0.45">
      <c r="A14" s="42">
        <v>6</v>
      </c>
      <c r="B14" s="35" t="s">
        <v>23</v>
      </c>
      <c r="C14" s="46">
        <v>10371303.08492</v>
      </c>
      <c r="D14" s="46">
        <v>46696.012000000002</v>
      </c>
      <c r="E14" s="46">
        <v>0.45024247789939309</v>
      </c>
      <c r="F14" s="46">
        <v>8868.8022900000014</v>
      </c>
      <c r="G14" s="46">
        <v>34237.319130000003</v>
      </c>
      <c r="H14" s="46">
        <v>1952.1089999999999</v>
      </c>
      <c r="I14" s="46">
        <v>1637.7815800000001</v>
      </c>
    </row>
    <row r="15" spans="1:9" ht="13.5" customHeight="1" x14ac:dyDescent="0.45">
      <c r="A15" s="42">
        <v>7</v>
      </c>
      <c r="B15" s="35" t="s">
        <v>21</v>
      </c>
      <c r="C15" s="46">
        <v>3678793.8062199997</v>
      </c>
      <c r="D15" s="46">
        <v>46470.219989999998</v>
      </c>
      <c r="E15" s="46">
        <v>1.2631917535424104</v>
      </c>
      <c r="F15" s="46">
        <v>8017.7526099999995</v>
      </c>
      <c r="G15" s="46">
        <v>35625.956039999997</v>
      </c>
      <c r="H15" s="46">
        <v>2826.51134</v>
      </c>
      <c r="I15" s="46">
        <v>0</v>
      </c>
    </row>
    <row r="16" spans="1:9" ht="13.5" customHeight="1" x14ac:dyDescent="0.45">
      <c r="A16" s="42">
        <v>8</v>
      </c>
      <c r="B16" s="35" t="s">
        <v>105</v>
      </c>
      <c r="C16" s="46">
        <v>300280.60298000003</v>
      </c>
      <c r="D16" s="46">
        <v>39823.406109999996</v>
      </c>
      <c r="E16" s="46">
        <v>13.262064120955694</v>
      </c>
      <c r="F16" s="46">
        <v>11877.10327</v>
      </c>
      <c r="G16" s="46">
        <v>27274.12415</v>
      </c>
      <c r="H16" s="46">
        <v>672.17868999999996</v>
      </c>
      <c r="I16" s="46">
        <v>0</v>
      </c>
    </row>
    <row r="17" spans="1:9" ht="13.5" customHeight="1" x14ac:dyDescent="0.45">
      <c r="A17" s="42">
        <v>9</v>
      </c>
      <c r="B17" s="35" t="s">
        <v>25</v>
      </c>
      <c r="C17" s="46">
        <v>358467.11430000002</v>
      </c>
      <c r="D17" s="46">
        <v>31759.011150000002</v>
      </c>
      <c r="E17" s="46">
        <v>8.8596721660277566</v>
      </c>
      <c r="F17" s="46">
        <v>1350.48668</v>
      </c>
      <c r="G17" s="46">
        <v>13901.36541</v>
      </c>
      <c r="H17" s="46">
        <v>16358.14366</v>
      </c>
      <c r="I17" s="46">
        <v>149.0154</v>
      </c>
    </row>
    <row r="18" spans="1:9" ht="13.5" customHeight="1" x14ac:dyDescent="0.45">
      <c r="A18" s="42">
        <v>10</v>
      </c>
      <c r="B18" s="35" t="s">
        <v>28</v>
      </c>
      <c r="C18" s="46">
        <v>1000944.03198</v>
      </c>
      <c r="D18" s="46">
        <v>28771.130270000001</v>
      </c>
      <c r="E18" s="46">
        <v>2.8743995019468662</v>
      </c>
      <c r="F18" s="46">
        <v>3830.9438799999998</v>
      </c>
      <c r="G18" s="46">
        <v>15898.208330000001</v>
      </c>
      <c r="H18" s="46">
        <v>9041.9780599999995</v>
      </c>
      <c r="I18" s="46">
        <v>0</v>
      </c>
    </row>
    <row r="19" spans="1:9" ht="13.5" customHeight="1" x14ac:dyDescent="0.45">
      <c r="A19" s="42">
        <v>11</v>
      </c>
      <c r="B19" s="35" t="s">
        <v>32</v>
      </c>
      <c r="C19" s="46">
        <v>743449.20358000009</v>
      </c>
      <c r="D19" s="46">
        <v>23996.414069999999</v>
      </c>
      <c r="E19" s="46">
        <v>3.2277140058053511</v>
      </c>
      <c r="F19" s="46">
        <v>11367.0131</v>
      </c>
      <c r="G19" s="46">
        <v>12339.400970000001</v>
      </c>
      <c r="H19" s="46">
        <v>0</v>
      </c>
      <c r="I19" s="46">
        <v>290</v>
      </c>
    </row>
    <row r="20" spans="1:9" ht="13.5" customHeight="1" x14ac:dyDescent="0.45">
      <c r="A20" s="42">
        <v>12</v>
      </c>
      <c r="B20" s="35" t="s">
        <v>30</v>
      </c>
      <c r="C20" s="46">
        <v>338269.44439999998</v>
      </c>
      <c r="D20" s="46">
        <v>22417.374690000001</v>
      </c>
      <c r="E20" s="46">
        <v>6.6270764507750508</v>
      </c>
      <c r="F20" s="46">
        <v>4377.3238000000001</v>
      </c>
      <c r="G20" s="46">
        <v>6725</v>
      </c>
      <c r="H20" s="46">
        <v>11315.05089</v>
      </c>
      <c r="I20" s="46">
        <v>0</v>
      </c>
    </row>
    <row r="21" spans="1:9" ht="13.5" customHeight="1" x14ac:dyDescent="0.45">
      <c r="A21" s="42">
        <v>13</v>
      </c>
      <c r="B21" s="35" t="s">
        <v>34</v>
      </c>
      <c r="C21" s="46">
        <v>493454.08529000002</v>
      </c>
      <c r="D21" s="46">
        <v>11427.61247</v>
      </c>
      <c r="E21" s="46">
        <v>2.3158410905209266</v>
      </c>
      <c r="F21" s="46">
        <v>10587.61247</v>
      </c>
      <c r="G21" s="46">
        <v>840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35" t="s">
        <v>42</v>
      </c>
      <c r="C22" s="46">
        <v>181191.36752</v>
      </c>
      <c r="D22" s="46">
        <v>8418.3247199999987</v>
      </c>
      <c r="E22" s="46">
        <v>4.6460959124174499</v>
      </c>
      <c r="F22" s="46">
        <v>5879.23099</v>
      </c>
      <c r="G22" s="46">
        <v>2264.57267</v>
      </c>
      <c r="H22" s="46">
        <v>274.52105999999998</v>
      </c>
      <c r="I22" s="46">
        <v>0</v>
      </c>
    </row>
    <row r="23" spans="1:9" ht="13.5" customHeight="1" x14ac:dyDescent="0.45">
      <c r="A23" s="42">
        <v>15</v>
      </c>
      <c r="B23" s="35" t="s">
        <v>38</v>
      </c>
      <c r="C23" s="46">
        <v>1244739.8194000002</v>
      </c>
      <c r="D23" s="46">
        <v>8417.8335299999981</v>
      </c>
      <c r="E23" s="46">
        <v>0.6762725349348615</v>
      </c>
      <c r="F23" s="46">
        <v>1378.58728</v>
      </c>
      <c r="G23" s="46">
        <v>6960.5734099999991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35" t="s">
        <v>40</v>
      </c>
      <c r="C24" s="46">
        <v>2066636.66377</v>
      </c>
      <c r="D24" s="46">
        <v>8296.7430399999994</v>
      </c>
      <c r="E24" s="46">
        <v>0.40146113661145039</v>
      </c>
      <c r="F24" s="46">
        <v>2.6589999999999999E-2</v>
      </c>
      <c r="G24" s="46">
        <v>3912.1429900000003</v>
      </c>
      <c r="H24" s="46">
        <v>4265</v>
      </c>
      <c r="I24" s="46">
        <v>119.57346000000001</v>
      </c>
    </row>
    <row r="25" spans="1:9" ht="13.5" customHeight="1" x14ac:dyDescent="0.45">
      <c r="A25" s="42">
        <v>17</v>
      </c>
      <c r="B25" s="35" t="s">
        <v>36</v>
      </c>
      <c r="C25" s="46">
        <v>494637.06276999996</v>
      </c>
      <c r="D25" s="46">
        <v>5911.5285700000004</v>
      </c>
      <c r="E25" s="46">
        <v>1.1951244690187697</v>
      </c>
      <c r="F25" s="46">
        <v>5911.4882600000001</v>
      </c>
      <c r="G25" s="46">
        <v>4.0310000000000006E-2</v>
      </c>
      <c r="H25" s="46">
        <v>0</v>
      </c>
      <c r="I25" s="46">
        <v>0</v>
      </c>
    </row>
    <row r="26" spans="1:9" ht="13.5" customHeight="1" x14ac:dyDescent="0.45">
      <c r="A26" s="42">
        <v>18</v>
      </c>
      <c r="B26" s="35" t="s">
        <v>62</v>
      </c>
      <c r="C26" s="46">
        <v>2882090.4609099999</v>
      </c>
      <c r="D26" s="46">
        <v>3748.7811899999997</v>
      </c>
      <c r="E26" s="46">
        <v>0.13007160048738889</v>
      </c>
      <c r="F26" s="46">
        <v>176.33026999999998</v>
      </c>
      <c r="G26" s="46">
        <v>3503.2895099999996</v>
      </c>
      <c r="H26" s="46">
        <v>69.161410000000004</v>
      </c>
      <c r="I26" s="46">
        <v>0</v>
      </c>
    </row>
    <row r="27" spans="1:9" ht="13.5" customHeight="1" x14ac:dyDescent="0.45">
      <c r="A27" s="42">
        <v>19</v>
      </c>
      <c r="B27" s="35" t="s">
        <v>72</v>
      </c>
      <c r="C27" s="46">
        <v>32257.147649999999</v>
      </c>
      <c r="D27" s="46">
        <v>2820.9535900000001</v>
      </c>
      <c r="E27" s="46">
        <v>8.7452046926411988</v>
      </c>
      <c r="F27" s="46">
        <v>0</v>
      </c>
      <c r="G27" s="46">
        <v>0</v>
      </c>
      <c r="H27" s="46">
        <v>2820.9535900000001</v>
      </c>
      <c r="I27" s="46">
        <v>0</v>
      </c>
    </row>
    <row r="28" spans="1:9" ht="13.5" customHeight="1" x14ac:dyDescent="0.45">
      <c r="A28" s="42">
        <v>20</v>
      </c>
      <c r="B28" s="35" t="s">
        <v>44</v>
      </c>
      <c r="C28" s="46">
        <v>49788.414770000003</v>
      </c>
      <c r="D28" s="46">
        <v>1559.8729400000002</v>
      </c>
      <c r="E28" s="46">
        <v>3.1330038267052864</v>
      </c>
      <c r="F28" s="46">
        <v>351.38435999999996</v>
      </c>
      <c r="G28" s="46">
        <v>1208.4885800000002</v>
      </c>
      <c r="H28" s="46">
        <v>0</v>
      </c>
      <c r="I28" s="46">
        <v>0</v>
      </c>
    </row>
    <row r="29" spans="1:9" ht="13.5" customHeight="1" x14ac:dyDescent="0.45">
      <c r="A29" s="42">
        <v>21</v>
      </c>
      <c r="B29" s="35" t="s">
        <v>85</v>
      </c>
      <c r="C29" s="46">
        <v>86918.166559999998</v>
      </c>
      <c r="D29" s="46">
        <v>1305</v>
      </c>
      <c r="E29" s="46">
        <v>1.5014122497615647</v>
      </c>
      <c r="F29" s="46">
        <v>0</v>
      </c>
      <c r="G29" s="46">
        <v>0</v>
      </c>
      <c r="H29" s="46">
        <v>1305</v>
      </c>
      <c r="I29" s="46">
        <v>0</v>
      </c>
    </row>
    <row r="30" spans="1:9" ht="13.5" customHeight="1" x14ac:dyDescent="0.45">
      <c r="A30" s="42">
        <v>22</v>
      </c>
      <c r="B30" s="35" t="s">
        <v>108</v>
      </c>
      <c r="C30" s="46">
        <v>47816.999779999998</v>
      </c>
      <c r="D30" s="46">
        <v>500</v>
      </c>
      <c r="E30" s="46">
        <v>1.0456532243771819</v>
      </c>
      <c r="F30" s="46">
        <v>500</v>
      </c>
      <c r="G30" s="46">
        <v>0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35" t="s">
        <v>56</v>
      </c>
      <c r="C31" s="46">
        <v>3168752.6313899998</v>
      </c>
      <c r="D31" s="46">
        <v>337.37603000000001</v>
      </c>
      <c r="E31" s="46">
        <v>1.0646966464277371E-2</v>
      </c>
      <c r="F31" s="46">
        <v>0</v>
      </c>
      <c r="G31" s="46">
        <v>0</v>
      </c>
      <c r="H31" s="46">
        <v>337.37603000000001</v>
      </c>
      <c r="I31" s="46">
        <v>0</v>
      </c>
    </row>
    <row r="32" spans="1:9" ht="13.5" customHeight="1" x14ac:dyDescent="0.45">
      <c r="A32" s="42">
        <v>24</v>
      </c>
      <c r="B32" s="35" t="s">
        <v>52</v>
      </c>
      <c r="C32" s="46">
        <v>289799.92151000001</v>
      </c>
      <c r="D32" s="46">
        <v>276.00717000000003</v>
      </c>
      <c r="E32" s="46">
        <v>9.5240595153327515E-2</v>
      </c>
      <c r="F32" s="46">
        <v>273.13051000000002</v>
      </c>
      <c r="G32" s="46">
        <v>2.8766599999999998</v>
      </c>
      <c r="H32" s="46">
        <v>0</v>
      </c>
      <c r="I32" s="46">
        <v>0</v>
      </c>
    </row>
    <row r="33" spans="1:9" ht="13.5" customHeight="1" x14ac:dyDescent="0.45">
      <c r="A33" s="42">
        <v>25</v>
      </c>
      <c r="B33" s="35" t="s">
        <v>81</v>
      </c>
      <c r="C33" s="46">
        <v>70575.092680000002</v>
      </c>
      <c r="D33" s="46">
        <v>150.29212000000001</v>
      </c>
      <c r="E33" s="46">
        <v>0.21295348584443405</v>
      </c>
      <c r="F33" s="46">
        <v>149.77641</v>
      </c>
      <c r="G33" s="46">
        <v>0</v>
      </c>
      <c r="H33" s="46">
        <v>0</v>
      </c>
      <c r="I33" s="46">
        <v>0.51571</v>
      </c>
    </row>
    <row r="34" spans="1:9" ht="13.5" customHeight="1" x14ac:dyDescent="0.45">
      <c r="A34" s="42">
        <v>26</v>
      </c>
      <c r="B34" s="35" t="s">
        <v>70</v>
      </c>
      <c r="C34" s="46">
        <v>147032.78497000001</v>
      </c>
      <c r="D34" s="46">
        <v>15.990959999999999</v>
      </c>
      <c r="E34" s="46">
        <v>1.0875778489309531E-2</v>
      </c>
      <c r="F34" s="46">
        <v>0</v>
      </c>
      <c r="G34" s="46">
        <v>15.990959999999999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35" t="s">
        <v>68</v>
      </c>
      <c r="C35" s="46">
        <v>508970.25646</v>
      </c>
      <c r="D35" s="46">
        <v>6.1131200000000003</v>
      </c>
      <c r="E35" s="46">
        <v>1.2010760790852678E-3</v>
      </c>
      <c r="F35" s="46">
        <v>6.1131200000000003</v>
      </c>
      <c r="G35" s="46">
        <v>0</v>
      </c>
      <c r="H35" s="46">
        <v>0</v>
      </c>
      <c r="I35" s="46">
        <v>0</v>
      </c>
    </row>
    <row r="36" spans="1:9" ht="13.5" customHeight="1" x14ac:dyDescent="0.45">
      <c r="A36" s="42">
        <v>28</v>
      </c>
      <c r="B36" s="35" t="s">
        <v>87</v>
      </c>
      <c r="C36" s="46">
        <v>332275.14966000005</v>
      </c>
      <c r="D36" s="46">
        <v>3.00617</v>
      </c>
      <c r="E36" s="46">
        <v>9.0472308960692915E-4</v>
      </c>
      <c r="F36" s="46">
        <v>0</v>
      </c>
      <c r="G36" s="46">
        <v>0</v>
      </c>
      <c r="H36" s="46">
        <v>3.00617</v>
      </c>
      <c r="I36" s="46">
        <v>0</v>
      </c>
    </row>
    <row r="37" spans="1:9" ht="13.5" customHeight="1" x14ac:dyDescent="0.45">
      <c r="A37" s="42">
        <v>29</v>
      </c>
      <c r="B37" s="35" t="s">
        <v>75</v>
      </c>
      <c r="C37" s="46">
        <v>471446.29264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35" t="s">
        <v>66</v>
      </c>
      <c r="C38" s="46">
        <v>118624.17366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35" t="s">
        <v>77</v>
      </c>
      <c r="C39" s="46">
        <v>155155.95833000002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35" t="s">
        <v>79</v>
      </c>
      <c r="C40" s="46">
        <v>137217.33844999998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35" t="s">
        <v>83</v>
      </c>
      <c r="C41" s="46">
        <v>24161.509600000001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35" t="s">
        <v>122</v>
      </c>
      <c r="C42" s="46">
        <v>497891.9069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35" t="s">
        <v>46</v>
      </c>
      <c r="C43" s="46">
        <v>239362.35546000002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35" t="s">
        <v>89</v>
      </c>
      <c r="C44" s="46">
        <v>524614.54342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35" t="s">
        <v>50</v>
      </c>
      <c r="C45" s="46">
        <v>358.01385999999997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35" t="s">
        <v>91</v>
      </c>
      <c r="C46" s="46">
        <v>278996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35" t="s">
        <v>93</v>
      </c>
      <c r="C47" s="46">
        <v>13979.40475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35" t="s">
        <v>95</v>
      </c>
      <c r="C48" s="46">
        <v>154708.26463999998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35" t="s">
        <v>97</v>
      </c>
      <c r="C49" s="46">
        <v>4026.91383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35" t="s">
        <v>101</v>
      </c>
      <c r="C50" s="46">
        <v>64661.077969999998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36" t="s">
        <v>115</v>
      </c>
      <c r="C51" s="49">
        <v>54406067.700160004</v>
      </c>
      <c r="D51" s="49">
        <v>1806561.3004900001</v>
      </c>
      <c r="E51" s="49">
        <v>3.3205143780032595</v>
      </c>
      <c r="F51" s="49">
        <v>394590.34242</v>
      </c>
      <c r="G51" s="49">
        <v>1330756.05485</v>
      </c>
      <c r="H51" s="49">
        <v>78460.688999999998</v>
      </c>
      <c r="I51" s="49">
        <v>2754.2142200000003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V54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50">
        <v>4507157.3365500001</v>
      </c>
      <c r="D9" s="46">
        <v>615619.62266999995</v>
      </c>
      <c r="E9" s="46">
        <v>13.658711615805839</v>
      </c>
      <c r="F9" s="46">
        <v>136314.95159000001</v>
      </c>
      <c r="G9" s="46">
        <v>479224.64526999998</v>
      </c>
      <c r="H9" s="46">
        <v>55.853760000000001</v>
      </c>
      <c r="I9" s="46">
        <v>24.172049999999999</v>
      </c>
    </row>
    <row r="10" spans="1:9" ht="13.5" customHeight="1" x14ac:dyDescent="0.45">
      <c r="A10" s="42">
        <v>2</v>
      </c>
      <c r="B10" s="51" t="s">
        <v>11</v>
      </c>
      <c r="C10" s="50">
        <v>5922533.8448100006</v>
      </c>
      <c r="D10" s="46">
        <v>395031.94257999997</v>
      </c>
      <c r="E10" s="46">
        <v>6.6699820200465716</v>
      </c>
      <c r="F10" s="46">
        <v>100828.88425</v>
      </c>
      <c r="G10" s="46">
        <v>289013.02120999998</v>
      </c>
      <c r="H10" s="46">
        <v>4738.1396699999996</v>
      </c>
      <c r="I10" s="46">
        <v>451.89744999999999</v>
      </c>
    </row>
    <row r="11" spans="1:9" ht="13.5" customHeight="1" x14ac:dyDescent="0.45">
      <c r="A11" s="42">
        <v>3</v>
      </c>
      <c r="B11" s="51" t="s">
        <v>200</v>
      </c>
      <c r="C11" s="50">
        <v>2983947.7102199998</v>
      </c>
      <c r="D11" s="46">
        <v>263187.85973000003</v>
      </c>
      <c r="E11" s="46">
        <v>8.8201230480206956</v>
      </c>
      <c r="F11" s="46">
        <v>36422.996920000005</v>
      </c>
      <c r="G11" s="46">
        <v>208933.97295</v>
      </c>
      <c r="H11" s="46">
        <v>17828.14459</v>
      </c>
      <c r="I11" s="46">
        <v>2.7452700000000001</v>
      </c>
    </row>
    <row r="12" spans="1:9" ht="13.5" customHeight="1" x14ac:dyDescent="0.45">
      <c r="A12" s="42">
        <v>4</v>
      </c>
      <c r="B12" s="51" t="s">
        <v>17</v>
      </c>
      <c r="C12" s="50">
        <v>7097660.8406699998</v>
      </c>
      <c r="D12" s="46">
        <v>161288.77943</v>
      </c>
      <c r="E12" s="46">
        <v>2.2724216196103106</v>
      </c>
      <c r="F12" s="46">
        <v>34278.921150000002</v>
      </c>
      <c r="G12" s="46">
        <v>122354.48208</v>
      </c>
      <c r="H12" s="46">
        <v>4655.3762000000006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50">
        <v>2238400.1919</v>
      </c>
      <c r="D13" s="46">
        <v>76615.827900000004</v>
      </c>
      <c r="E13" s="46">
        <v>3.4227940194629323</v>
      </c>
      <c r="F13" s="46">
        <v>11784.044980000001</v>
      </c>
      <c r="G13" s="46">
        <v>64764.046040000001</v>
      </c>
      <c r="H13" s="46">
        <v>67.736879999999999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50">
        <v>10355851.61234</v>
      </c>
      <c r="D14" s="46">
        <v>46552.520109999998</v>
      </c>
      <c r="E14" s="46">
        <v>0.44952865155510879</v>
      </c>
      <c r="F14" s="46">
        <v>8746.0325099999991</v>
      </c>
      <c r="G14" s="46">
        <v>34217.846570000002</v>
      </c>
      <c r="H14" s="46">
        <v>1942.44641</v>
      </c>
      <c r="I14" s="46">
        <v>1646.1946200000002</v>
      </c>
    </row>
    <row r="15" spans="1:9" ht="13.5" customHeight="1" x14ac:dyDescent="0.45">
      <c r="A15" s="42">
        <v>7</v>
      </c>
      <c r="B15" s="51" t="s">
        <v>105</v>
      </c>
      <c r="C15" s="50">
        <v>290263.71848000004</v>
      </c>
      <c r="D15" s="46">
        <v>40425.277600000001</v>
      </c>
      <c r="E15" s="46">
        <v>13.927085965718245</v>
      </c>
      <c r="F15" s="46">
        <v>11925.21357</v>
      </c>
      <c r="G15" s="46">
        <v>27827.885340000001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21</v>
      </c>
      <c r="C16" s="50">
        <v>3737260.3028899999</v>
      </c>
      <c r="D16" s="46">
        <v>39154.131840000002</v>
      </c>
      <c r="E16" s="46">
        <v>1.047669379885644</v>
      </c>
      <c r="F16" s="46">
        <v>7936.6921299999995</v>
      </c>
      <c r="G16" s="46">
        <v>28437.74353</v>
      </c>
      <c r="H16" s="46">
        <v>2779.6961800000004</v>
      </c>
      <c r="I16" s="46">
        <v>0</v>
      </c>
    </row>
    <row r="17" spans="1:9" ht="13.5" customHeight="1" x14ac:dyDescent="0.45">
      <c r="A17" s="42">
        <v>9</v>
      </c>
      <c r="B17" s="51" t="s">
        <v>25</v>
      </c>
      <c r="C17" s="50">
        <v>350902.02265</v>
      </c>
      <c r="D17" s="46">
        <v>31629.47838</v>
      </c>
      <c r="E17" s="46">
        <v>9.0137634833607585</v>
      </c>
      <c r="F17" s="46">
        <v>1341.29989</v>
      </c>
      <c r="G17" s="46">
        <v>13789.737359999999</v>
      </c>
      <c r="H17" s="46">
        <v>16358.46153</v>
      </c>
      <c r="I17" s="46">
        <v>139.9796</v>
      </c>
    </row>
    <row r="18" spans="1:9" ht="13.5" customHeight="1" x14ac:dyDescent="0.45">
      <c r="A18" s="42">
        <v>10</v>
      </c>
      <c r="B18" s="51" t="s">
        <v>28</v>
      </c>
      <c r="C18" s="50">
        <v>999077.25357000006</v>
      </c>
      <c r="D18" s="46">
        <v>27731.02953</v>
      </c>
      <c r="E18" s="46">
        <v>2.7756641872196357</v>
      </c>
      <c r="F18" s="46">
        <v>3716.5697999999998</v>
      </c>
      <c r="G18" s="46">
        <v>15064.56315</v>
      </c>
      <c r="H18" s="46">
        <v>8949.8965800000005</v>
      </c>
      <c r="I18" s="46">
        <v>0</v>
      </c>
    </row>
    <row r="19" spans="1:9" ht="13.5" customHeight="1" x14ac:dyDescent="0.45">
      <c r="A19" s="42">
        <v>11</v>
      </c>
      <c r="B19" s="51" t="s">
        <v>30</v>
      </c>
      <c r="C19" s="50">
        <v>338486.21307</v>
      </c>
      <c r="D19" s="46">
        <v>24870.162230000002</v>
      </c>
      <c r="E19" s="46">
        <v>7.3474668301650361</v>
      </c>
      <c r="F19" s="46">
        <v>6377.3238000000001</v>
      </c>
      <c r="G19" s="46">
        <v>7722.888390000001</v>
      </c>
      <c r="H19" s="46">
        <v>10769.950040000002</v>
      </c>
      <c r="I19" s="46">
        <v>0</v>
      </c>
    </row>
    <row r="20" spans="1:9" ht="13.5" customHeight="1" x14ac:dyDescent="0.45">
      <c r="A20" s="42">
        <v>12</v>
      </c>
      <c r="B20" s="51" t="s">
        <v>32</v>
      </c>
      <c r="C20" s="50">
        <v>751566.43739999994</v>
      </c>
      <c r="D20" s="46">
        <v>24075.485909999999</v>
      </c>
      <c r="E20" s="46">
        <v>3.2033742743073699</v>
      </c>
      <c r="F20" s="46">
        <v>11357.103429999999</v>
      </c>
      <c r="G20" s="46">
        <v>12428.38248</v>
      </c>
      <c r="H20" s="46">
        <v>0</v>
      </c>
      <c r="I20" s="46">
        <v>290</v>
      </c>
    </row>
    <row r="21" spans="1:9" ht="13.5" customHeight="1" x14ac:dyDescent="0.45">
      <c r="A21" s="42">
        <v>13</v>
      </c>
      <c r="B21" s="51" t="s">
        <v>34</v>
      </c>
      <c r="C21" s="50">
        <v>494576.36577999999</v>
      </c>
      <c r="D21" s="46">
        <v>10526.228279999999</v>
      </c>
      <c r="E21" s="46">
        <v>2.1283322472150501</v>
      </c>
      <c r="F21" s="46">
        <v>9686.2282799999994</v>
      </c>
      <c r="G21" s="46">
        <v>840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42</v>
      </c>
      <c r="C22" s="50">
        <v>183777.53816999999</v>
      </c>
      <c r="D22" s="46">
        <v>9162.7851800000008</v>
      </c>
      <c r="E22" s="46">
        <v>4.9858025476019474</v>
      </c>
      <c r="F22" s="46">
        <v>6459.8136699999995</v>
      </c>
      <c r="G22" s="46">
        <v>2429.52214</v>
      </c>
      <c r="H22" s="46">
        <v>273.44936999999999</v>
      </c>
      <c r="I22" s="46">
        <v>0</v>
      </c>
    </row>
    <row r="23" spans="1:9" ht="13.5" customHeight="1" x14ac:dyDescent="0.45">
      <c r="A23" s="42">
        <v>15</v>
      </c>
      <c r="B23" s="51" t="s">
        <v>38</v>
      </c>
      <c r="C23" s="50">
        <v>1245859.19031</v>
      </c>
      <c r="D23" s="46">
        <v>8679.3831499999978</v>
      </c>
      <c r="E23" s="46">
        <v>0.69665843600193356</v>
      </c>
      <c r="F23" s="46">
        <v>1668.32845</v>
      </c>
      <c r="G23" s="46">
        <v>6932.3818599999995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51" t="s">
        <v>40</v>
      </c>
      <c r="C24" s="50">
        <v>2044502.7487000001</v>
      </c>
      <c r="D24" s="46">
        <v>7616.7679500000004</v>
      </c>
      <c r="E24" s="46">
        <v>0.37254867741523623</v>
      </c>
      <c r="F24" s="46">
        <v>2.6850000000000002E-2</v>
      </c>
      <c r="G24" s="46">
        <v>3224.7711200000003</v>
      </c>
      <c r="H24" s="46">
        <v>4265</v>
      </c>
      <c r="I24" s="46">
        <v>126.96997999999999</v>
      </c>
    </row>
    <row r="25" spans="1:9" ht="13.5" customHeight="1" x14ac:dyDescent="0.45">
      <c r="A25" s="42">
        <v>17</v>
      </c>
      <c r="B25" s="51" t="s">
        <v>36</v>
      </c>
      <c r="C25" s="50">
        <v>464800.98994</v>
      </c>
      <c r="D25" s="46">
        <v>5906.3793400000004</v>
      </c>
      <c r="E25" s="46">
        <v>1.2707329519161394</v>
      </c>
      <c r="F25" s="46">
        <v>5906.2769100000005</v>
      </c>
      <c r="G25" s="46">
        <v>0.10243000000000001</v>
      </c>
      <c r="H25" s="46">
        <v>0</v>
      </c>
      <c r="I25" s="46">
        <v>0</v>
      </c>
    </row>
    <row r="26" spans="1:9" ht="13.5" customHeight="1" x14ac:dyDescent="0.45">
      <c r="A26" s="42">
        <v>18</v>
      </c>
      <c r="B26" s="51" t="s">
        <v>72</v>
      </c>
      <c r="C26" s="50">
        <v>28486.28068</v>
      </c>
      <c r="D26" s="46">
        <v>2757.3857400000002</v>
      </c>
      <c r="E26" s="46">
        <v>9.679697293497286</v>
      </c>
      <c r="F26" s="46">
        <v>0</v>
      </c>
      <c r="G26" s="46">
        <v>0</v>
      </c>
      <c r="H26" s="46">
        <v>2757.3857400000002</v>
      </c>
      <c r="I26" s="46">
        <v>0</v>
      </c>
    </row>
    <row r="27" spans="1:9" ht="13.5" customHeight="1" x14ac:dyDescent="0.45">
      <c r="A27" s="42">
        <v>19</v>
      </c>
      <c r="B27" s="51" t="s">
        <v>44</v>
      </c>
      <c r="C27" s="50">
        <v>49025.029990000003</v>
      </c>
      <c r="D27" s="46">
        <v>1559.87914</v>
      </c>
      <c r="E27" s="46">
        <v>3.1818015008214786</v>
      </c>
      <c r="F27" s="46">
        <v>351.38435999999996</v>
      </c>
      <c r="G27" s="46">
        <v>1208.49478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51" t="s">
        <v>85</v>
      </c>
      <c r="C28" s="50">
        <v>85964.374989999997</v>
      </c>
      <c r="D28" s="46">
        <v>1305</v>
      </c>
      <c r="E28" s="46">
        <v>1.5180707126083417</v>
      </c>
      <c r="F28" s="46">
        <v>0</v>
      </c>
      <c r="G28" s="46">
        <v>0</v>
      </c>
      <c r="H28" s="46">
        <v>1305</v>
      </c>
      <c r="I28" s="46">
        <v>0</v>
      </c>
    </row>
    <row r="29" spans="1:9" ht="13.5" customHeight="1" x14ac:dyDescent="0.45">
      <c r="A29" s="42">
        <v>21</v>
      </c>
      <c r="B29" s="51" t="s">
        <v>62</v>
      </c>
      <c r="C29" s="50">
        <v>2850346.3372399998</v>
      </c>
      <c r="D29" s="46">
        <v>1297.8135399999999</v>
      </c>
      <c r="E29" s="46">
        <v>4.5531784086865638E-2</v>
      </c>
      <c r="F29" s="46">
        <v>725.36261999999999</v>
      </c>
      <c r="G29" s="46">
        <v>503.28951000000001</v>
      </c>
      <c r="H29" s="46">
        <v>69.161410000000004</v>
      </c>
      <c r="I29" s="46">
        <v>0</v>
      </c>
    </row>
    <row r="30" spans="1:9" ht="13.5" customHeight="1" x14ac:dyDescent="0.45">
      <c r="A30" s="42">
        <v>22</v>
      </c>
      <c r="B30" s="51" t="s">
        <v>108</v>
      </c>
      <c r="C30" s="50">
        <v>41735.963459999999</v>
      </c>
      <c r="D30" s="46">
        <v>500</v>
      </c>
      <c r="E30" s="46">
        <v>1.1980075660148666</v>
      </c>
      <c r="F30" s="46">
        <v>500</v>
      </c>
      <c r="G30" s="46">
        <v>0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51" t="s">
        <v>56</v>
      </c>
      <c r="C31" s="50">
        <v>3178551.01761</v>
      </c>
      <c r="D31" s="46">
        <v>314.17532</v>
      </c>
      <c r="E31" s="46">
        <v>9.8842308416441007E-3</v>
      </c>
      <c r="F31" s="46">
        <v>0</v>
      </c>
      <c r="G31" s="46">
        <v>0</v>
      </c>
      <c r="H31" s="46">
        <v>314.17532</v>
      </c>
      <c r="I31" s="46">
        <v>0</v>
      </c>
    </row>
    <row r="32" spans="1:9" ht="13.5" customHeight="1" x14ac:dyDescent="0.45">
      <c r="A32" s="42">
        <v>24</v>
      </c>
      <c r="B32" s="51" t="s">
        <v>52</v>
      </c>
      <c r="C32" s="50">
        <v>279969.61371000001</v>
      </c>
      <c r="D32" s="46">
        <v>276.00717000000003</v>
      </c>
      <c r="E32" s="46">
        <v>9.8584687938990279E-2</v>
      </c>
      <c r="F32" s="46">
        <v>273.13051000000002</v>
      </c>
      <c r="G32" s="46">
        <v>2.8766599999999998</v>
      </c>
      <c r="H32" s="46">
        <v>0</v>
      </c>
      <c r="I32" s="46">
        <v>0</v>
      </c>
    </row>
    <row r="33" spans="1:9" ht="13.5" customHeight="1" x14ac:dyDescent="0.45">
      <c r="A33" s="42">
        <v>25</v>
      </c>
      <c r="B33" s="51" t="s">
        <v>81</v>
      </c>
      <c r="C33" s="50">
        <v>73156.634030000001</v>
      </c>
      <c r="D33" s="46">
        <v>158.38401999999999</v>
      </c>
      <c r="E33" s="46">
        <v>0.21649987331982773</v>
      </c>
      <c r="F33" s="46">
        <v>149.81509</v>
      </c>
      <c r="G33" s="46">
        <v>0</v>
      </c>
      <c r="H33" s="46">
        <v>0</v>
      </c>
      <c r="I33" s="46">
        <v>8.5689299999999999</v>
      </c>
    </row>
    <row r="34" spans="1:9" ht="13.5" customHeight="1" x14ac:dyDescent="0.45">
      <c r="A34" s="42">
        <v>26</v>
      </c>
      <c r="B34" s="51" t="s">
        <v>70</v>
      </c>
      <c r="C34" s="50">
        <v>148649.21193000002</v>
      </c>
      <c r="D34" s="46">
        <v>17.028110000000002</v>
      </c>
      <c r="E34" s="46">
        <v>1.1455230592153197E-2</v>
      </c>
      <c r="F34" s="46">
        <v>0</v>
      </c>
      <c r="G34" s="46">
        <v>17.028110000000002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68</v>
      </c>
      <c r="C35" s="50">
        <v>498752.78720999998</v>
      </c>
      <c r="D35" s="46">
        <v>7.7091799999999999</v>
      </c>
      <c r="E35" s="46">
        <v>1.5456916126975041E-3</v>
      </c>
      <c r="F35" s="46">
        <v>7.7091799999999999</v>
      </c>
      <c r="G35" s="46">
        <v>0</v>
      </c>
      <c r="H35" s="46">
        <v>0</v>
      </c>
      <c r="I35" s="46">
        <v>0</v>
      </c>
    </row>
    <row r="36" spans="1:9" ht="13.5" customHeight="1" x14ac:dyDescent="0.45">
      <c r="A36" s="42">
        <v>28</v>
      </c>
      <c r="B36" s="51" t="s">
        <v>87</v>
      </c>
      <c r="C36" s="50">
        <v>329324.07266000001</v>
      </c>
      <c r="D36" s="46">
        <v>4.6543000000000001</v>
      </c>
      <c r="E36" s="46">
        <v>1.4132887287608585E-3</v>
      </c>
      <c r="F36" s="46">
        <v>0</v>
      </c>
      <c r="G36" s="46">
        <v>0</v>
      </c>
      <c r="H36" s="46">
        <v>4.6543000000000001</v>
      </c>
      <c r="I36" s="46">
        <v>0</v>
      </c>
    </row>
    <row r="37" spans="1:9" ht="13.5" customHeight="1" x14ac:dyDescent="0.45">
      <c r="A37" s="42">
        <v>29</v>
      </c>
      <c r="B37" s="51" t="s">
        <v>75</v>
      </c>
      <c r="C37" s="50">
        <v>444847.34077999997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51" t="s">
        <v>66</v>
      </c>
      <c r="C38" s="50">
        <v>122997.01890000001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77</v>
      </c>
      <c r="C39" s="50">
        <v>150773.02997999999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79</v>
      </c>
      <c r="C40" s="50">
        <v>131810.20587999999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83</v>
      </c>
      <c r="C41" s="50">
        <v>23668.354059999998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122</v>
      </c>
      <c r="C42" s="50">
        <v>493396.99761999998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46</v>
      </c>
      <c r="C43" s="50">
        <v>239124.69743999999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50">
        <v>525395.84486000007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50">
        <v>354.19018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50">
        <v>198996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50">
        <v>15021.7479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50">
        <v>155264.53118000002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50">
        <v>4020.96162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50">
        <v>64497.18318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2.75" customHeight="1" x14ac:dyDescent="0.45">
      <c r="A51" s="8" t="s">
        <v>102</v>
      </c>
      <c r="B51" s="52" t="s">
        <v>115</v>
      </c>
      <c r="C51" s="50">
        <v>54140753.744539998</v>
      </c>
      <c r="D51" s="46">
        <v>1796271.69833</v>
      </c>
      <c r="E51" s="46">
        <v>3.3177811059033342</v>
      </c>
      <c r="F51" s="46">
        <v>396758.10993999999</v>
      </c>
      <c r="G51" s="46">
        <v>1318937.6809799999</v>
      </c>
      <c r="H51" s="46">
        <v>77806.70667</v>
      </c>
      <c r="I51" s="46">
        <v>2769.2007400000002</v>
      </c>
      <c r="V51" s="21"/>
    </row>
    <row r="52" spans="1:22" x14ac:dyDescent="0.45">
      <c r="C52" s="11"/>
      <c r="D52" s="11"/>
      <c r="E52" s="11"/>
      <c r="F52" s="11"/>
      <c r="G52" s="11"/>
      <c r="H52" s="11"/>
      <c r="I52" s="11"/>
    </row>
    <row r="53" spans="1:22" x14ac:dyDescent="0.45">
      <c r="C53" s="13"/>
      <c r="D53" s="13"/>
      <c r="E53" s="13"/>
      <c r="F53" s="13"/>
      <c r="G53" s="13"/>
      <c r="H53" s="13"/>
      <c r="I53" s="13"/>
    </row>
    <row r="54" spans="1:22" x14ac:dyDescent="0.45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V55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46">
        <v>4433469.6134200003</v>
      </c>
      <c r="D9" s="46">
        <v>615034.85719999997</v>
      </c>
      <c r="E9" s="46">
        <v>13.872540263686595</v>
      </c>
      <c r="F9" s="46">
        <v>137832.17663999999</v>
      </c>
      <c r="G9" s="46">
        <v>477122.65474999999</v>
      </c>
      <c r="H9" s="46">
        <v>55.853760000000001</v>
      </c>
      <c r="I9" s="46">
        <v>24.172049999999999</v>
      </c>
    </row>
    <row r="10" spans="1:9" ht="13.5" customHeight="1" x14ac:dyDescent="0.45">
      <c r="A10" s="42">
        <v>2</v>
      </c>
      <c r="B10" s="51" t="s">
        <v>11</v>
      </c>
      <c r="C10" s="46">
        <v>5918383.5529499995</v>
      </c>
      <c r="D10" s="46">
        <v>392086.02851999999</v>
      </c>
      <c r="E10" s="46">
        <v>6.6248837205653217</v>
      </c>
      <c r="F10" s="46">
        <v>100829.56483</v>
      </c>
      <c r="G10" s="46">
        <v>286130.22021</v>
      </c>
      <c r="H10" s="46">
        <v>4674.3460299999997</v>
      </c>
      <c r="I10" s="46">
        <v>451.89744999999999</v>
      </c>
    </row>
    <row r="11" spans="1:9" ht="13.5" customHeight="1" x14ac:dyDescent="0.45">
      <c r="A11" s="42">
        <v>3</v>
      </c>
      <c r="B11" s="51" t="s">
        <v>200</v>
      </c>
      <c r="C11" s="46">
        <v>3012828.4634400001</v>
      </c>
      <c r="D11" s="46">
        <v>263387.79000000004</v>
      </c>
      <c r="E11" s="46">
        <v>8.7422099597156624</v>
      </c>
      <c r="F11" s="46">
        <v>36407.371469999998</v>
      </c>
      <c r="G11" s="46">
        <v>209873.00568</v>
      </c>
      <c r="H11" s="46">
        <v>17104.491919999997</v>
      </c>
      <c r="I11" s="46">
        <v>2.9209299999999998</v>
      </c>
    </row>
    <row r="12" spans="1:9" ht="13.5" customHeight="1" x14ac:dyDescent="0.45">
      <c r="A12" s="42">
        <v>4</v>
      </c>
      <c r="B12" s="51" t="s">
        <v>17</v>
      </c>
      <c r="C12" s="46">
        <v>7080530.9362500003</v>
      </c>
      <c r="D12" s="46">
        <v>161092.85459</v>
      </c>
      <c r="E12" s="46">
        <v>2.275152189015337</v>
      </c>
      <c r="F12" s="46">
        <v>33943.537640000002</v>
      </c>
      <c r="G12" s="46">
        <v>122726.45899</v>
      </c>
      <c r="H12" s="46">
        <v>4422.8579600000003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46">
        <v>2249973.40148</v>
      </c>
      <c r="D13" s="46">
        <v>75307.088229999994</v>
      </c>
      <c r="E13" s="46">
        <v>3.3470212661387055</v>
      </c>
      <c r="F13" s="46">
        <v>11751.16511</v>
      </c>
      <c r="G13" s="46">
        <v>63488.186239999995</v>
      </c>
      <c r="H13" s="46">
        <v>67.736879999999999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46">
        <v>10294778.6972</v>
      </c>
      <c r="D14" s="46">
        <v>46125.325909999992</v>
      </c>
      <c r="E14" s="46">
        <v>0.44804582270957682</v>
      </c>
      <c r="F14" s="46">
        <v>8659.5599099999999</v>
      </c>
      <c r="G14" s="46">
        <v>33895.438089999996</v>
      </c>
      <c r="H14" s="46">
        <v>1935.1315400000001</v>
      </c>
      <c r="I14" s="46">
        <v>1635.1963700000001</v>
      </c>
    </row>
    <row r="15" spans="1:9" ht="13.5" customHeight="1" x14ac:dyDescent="0.45">
      <c r="A15" s="42">
        <v>7</v>
      </c>
      <c r="B15" s="51" t="s">
        <v>105</v>
      </c>
      <c r="C15" s="46">
        <v>283254.27726999996</v>
      </c>
      <c r="D15" s="46">
        <v>40777.007100000003</v>
      </c>
      <c r="E15" s="46">
        <v>14.39590162344877</v>
      </c>
      <c r="F15" s="46">
        <v>11912.613429999999</v>
      </c>
      <c r="G15" s="46">
        <v>28192.214980000001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21</v>
      </c>
      <c r="C16" s="46">
        <v>3760093.5632099998</v>
      </c>
      <c r="D16" s="46">
        <v>37390.288050000003</v>
      </c>
      <c r="E16" s="46">
        <v>0.99439781009278483</v>
      </c>
      <c r="F16" s="46">
        <v>7768.7404999999999</v>
      </c>
      <c r="G16" s="46">
        <v>26889.507009999998</v>
      </c>
      <c r="H16" s="46">
        <v>2732.04054</v>
      </c>
      <c r="I16" s="46">
        <v>0</v>
      </c>
    </row>
    <row r="17" spans="1:9" ht="13.5" customHeight="1" x14ac:dyDescent="0.45">
      <c r="A17" s="42">
        <v>9</v>
      </c>
      <c r="B17" s="51" t="s">
        <v>25</v>
      </c>
      <c r="C17" s="46">
        <v>350297.39269000001</v>
      </c>
      <c r="D17" s="46">
        <v>31718.882529999999</v>
      </c>
      <c r="E17" s="46">
        <v>9.0548440245086308</v>
      </c>
      <c r="F17" s="46">
        <v>1332.89669</v>
      </c>
      <c r="G17" s="46">
        <v>13895.80688</v>
      </c>
      <c r="H17" s="46">
        <v>16359.292819999999</v>
      </c>
      <c r="I17" s="46">
        <v>130.88614000000001</v>
      </c>
    </row>
    <row r="18" spans="1:9" ht="13.5" customHeight="1" x14ac:dyDescent="0.45">
      <c r="A18" s="42">
        <v>10</v>
      </c>
      <c r="B18" s="51" t="s">
        <v>28</v>
      </c>
      <c r="C18" s="46">
        <v>988212.48690999998</v>
      </c>
      <c r="D18" s="46">
        <v>26693.49944</v>
      </c>
      <c r="E18" s="46">
        <v>2.7011902595429427</v>
      </c>
      <c r="F18" s="46">
        <v>3740.2492099999999</v>
      </c>
      <c r="G18" s="46">
        <v>13998.647459999998</v>
      </c>
      <c r="H18" s="46">
        <v>8954.6027699999995</v>
      </c>
      <c r="I18" s="46">
        <v>0</v>
      </c>
    </row>
    <row r="19" spans="1:9" ht="13.5" customHeight="1" x14ac:dyDescent="0.45">
      <c r="A19" s="42">
        <v>11</v>
      </c>
      <c r="B19" s="51" t="s">
        <v>30</v>
      </c>
      <c r="C19" s="46">
        <v>339925.33351999999</v>
      </c>
      <c r="D19" s="46">
        <v>26524.263360000001</v>
      </c>
      <c r="E19" s="46">
        <v>7.80296751799448</v>
      </c>
      <c r="F19" s="46">
        <v>7800</v>
      </c>
      <c r="G19" s="46">
        <v>7775.9977900000013</v>
      </c>
      <c r="H19" s="46">
        <v>10948.26557</v>
      </c>
      <c r="I19" s="46">
        <v>0</v>
      </c>
    </row>
    <row r="20" spans="1:9" ht="13.5" customHeight="1" x14ac:dyDescent="0.45">
      <c r="A20" s="42">
        <v>12</v>
      </c>
      <c r="B20" s="51" t="s">
        <v>32</v>
      </c>
      <c r="C20" s="46">
        <v>749020.27127999999</v>
      </c>
      <c r="D20" s="46">
        <v>24040.47464</v>
      </c>
      <c r="E20" s="46">
        <v>3.2095893211164044</v>
      </c>
      <c r="F20" s="46">
        <v>11345.68471</v>
      </c>
      <c r="G20" s="46">
        <v>12404.789929999999</v>
      </c>
      <c r="H20" s="46">
        <v>0</v>
      </c>
      <c r="I20" s="46">
        <v>290</v>
      </c>
    </row>
    <row r="21" spans="1:9" ht="13.5" customHeight="1" x14ac:dyDescent="0.45">
      <c r="A21" s="42">
        <v>13</v>
      </c>
      <c r="B21" s="51" t="s">
        <v>34</v>
      </c>
      <c r="C21" s="46">
        <v>490917.22593000002</v>
      </c>
      <c r="D21" s="46">
        <v>11220.071230000001</v>
      </c>
      <c r="E21" s="46">
        <v>2.2855321910418915</v>
      </c>
      <c r="F21" s="46">
        <v>8980.0612300000012</v>
      </c>
      <c r="G21" s="46">
        <v>2240.0100000000002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42</v>
      </c>
      <c r="C22" s="46">
        <v>186640.42679</v>
      </c>
      <c r="D22" s="46">
        <v>9263.2706699999999</v>
      </c>
      <c r="E22" s="46">
        <v>4.9631641061465448</v>
      </c>
      <c r="F22" s="46">
        <v>6460.4147899999998</v>
      </c>
      <c r="G22" s="46">
        <v>2529.8909800000001</v>
      </c>
      <c r="H22" s="46">
        <v>272.9649</v>
      </c>
      <c r="I22" s="46">
        <v>0</v>
      </c>
    </row>
    <row r="23" spans="1:9" ht="13.5" customHeight="1" x14ac:dyDescent="0.45">
      <c r="A23" s="42">
        <v>15</v>
      </c>
      <c r="B23" s="51" t="s">
        <v>38</v>
      </c>
      <c r="C23" s="46">
        <v>1249026.5578000001</v>
      </c>
      <c r="D23" s="46">
        <v>8606.16086</v>
      </c>
      <c r="E23" s="46">
        <v>0.68902945307733465</v>
      </c>
      <c r="F23" s="46">
        <v>1660.9097899999999</v>
      </c>
      <c r="G23" s="46">
        <v>6866.5782300000001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51" t="s">
        <v>40</v>
      </c>
      <c r="C24" s="46">
        <v>2027221.5126199999</v>
      </c>
      <c r="D24" s="46">
        <v>6130.81351</v>
      </c>
      <c r="E24" s="46">
        <v>0.30242445000874518</v>
      </c>
      <c r="F24" s="46">
        <v>0</v>
      </c>
      <c r="G24" s="46">
        <v>1736</v>
      </c>
      <c r="H24" s="46">
        <v>4265</v>
      </c>
      <c r="I24" s="46">
        <v>129.81351000000001</v>
      </c>
    </row>
    <row r="25" spans="1:9" ht="13.5" customHeight="1" x14ac:dyDescent="0.45">
      <c r="A25" s="42">
        <v>17</v>
      </c>
      <c r="B25" s="51" t="s">
        <v>36</v>
      </c>
      <c r="C25" s="46">
        <v>472021.24562</v>
      </c>
      <c r="D25" s="46">
        <v>5906.4032800000004</v>
      </c>
      <c r="E25" s="46">
        <v>1.2513003037060204</v>
      </c>
      <c r="F25" s="46">
        <v>5906.2769100000005</v>
      </c>
      <c r="G25" s="46">
        <v>0.12637000000000001</v>
      </c>
      <c r="H25" s="46">
        <v>0</v>
      </c>
      <c r="I25" s="46">
        <v>0</v>
      </c>
    </row>
    <row r="26" spans="1:9" ht="13.5" customHeight="1" x14ac:dyDescent="0.45">
      <c r="A26" s="42">
        <v>18</v>
      </c>
      <c r="B26" s="51" t="s">
        <v>44</v>
      </c>
      <c r="C26" s="46">
        <v>48662.062579999998</v>
      </c>
      <c r="D26" s="46">
        <v>1559.8851400000001</v>
      </c>
      <c r="E26" s="46">
        <v>3.2055466975645821</v>
      </c>
      <c r="F26" s="46">
        <v>351.38435999999996</v>
      </c>
      <c r="G26" s="46">
        <v>1208.5007800000001</v>
      </c>
      <c r="H26" s="46">
        <v>0</v>
      </c>
      <c r="I26" s="46">
        <v>0</v>
      </c>
    </row>
    <row r="27" spans="1:9" ht="13.5" customHeight="1" x14ac:dyDescent="0.45">
      <c r="A27" s="42">
        <v>19</v>
      </c>
      <c r="B27" s="51" t="s">
        <v>62</v>
      </c>
      <c r="C27" s="46">
        <v>2832221.1881500003</v>
      </c>
      <c r="D27" s="46">
        <v>1485.9442899999999</v>
      </c>
      <c r="E27" s="46">
        <v>5.2465686515487685E-2</v>
      </c>
      <c r="F27" s="46">
        <v>724.87070999999992</v>
      </c>
      <c r="G27" s="46">
        <v>691.91217000000006</v>
      </c>
      <c r="H27" s="46">
        <v>69.161410000000004</v>
      </c>
      <c r="I27" s="46">
        <v>0</v>
      </c>
    </row>
    <row r="28" spans="1:9" ht="13.5" customHeight="1" x14ac:dyDescent="0.45">
      <c r="A28" s="42">
        <v>20</v>
      </c>
      <c r="B28" s="51" t="s">
        <v>85</v>
      </c>
      <c r="C28" s="46">
        <v>90996.973610000001</v>
      </c>
      <c r="D28" s="46">
        <v>905</v>
      </c>
      <c r="E28" s="46">
        <v>0.99453856990750089</v>
      </c>
      <c r="F28" s="46">
        <v>0</v>
      </c>
      <c r="G28" s="46">
        <v>0</v>
      </c>
      <c r="H28" s="46">
        <v>905</v>
      </c>
      <c r="I28" s="46">
        <v>0</v>
      </c>
    </row>
    <row r="29" spans="1:9" ht="13.5" customHeight="1" x14ac:dyDescent="0.45">
      <c r="A29" s="42">
        <v>21</v>
      </c>
      <c r="B29" s="51" t="s">
        <v>108</v>
      </c>
      <c r="C29" s="46">
        <v>41306.428829999997</v>
      </c>
      <c r="D29" s="46">
        <v>500</v>
      </c>
      <c r="E29" s="46">
        <v>1.2104653298831305</v>
      </c>
      <c r="F29" s="46">
        <v>500</v>
      </c>
      <c r="G29" s="46">
        <v>0</v>
      </c>
      <c r="H29" s="46">
        <v>0</v>
      </c>
      <c r="I29" s="46">
        <v>0</v>
      </c>
    </row>
    <row r="30" spans="1:9" ht="13.5" customHeight="1" x14ac:dyDescent="0.45">
      <c r="A30" s="42">
        <v>22</v>
      </c>
      <c r="B30" s="51" t="s">
        <v>56</v>
      </c>
      <c r="C30" s="46">
        <v>3199405.9168200004</v>
      </c>
      <c r="D30" s="46">
        <v>290.78502000000003</v>
      </c>
      <c r="E30" s="46">
        <v>9.0887192047522762E-3</v>
      </c>
      <c r="F30" s="46">
        <v>0</v>
      </c>
      <c r="G30" s="46">
        <v>0</v>
      </c>
      <c r="H30" s="46">
        <v>290.78502000000003</v>
      </c>
      <c r="I30" s="46">
        <v>0</v>
      </c>
    </row>
    <row r="31" spans="1:9" ht="13.5" customHeight="1" x14ac:dyDescent="0.45">
      <c r="A31" s="42">
        <v>23</v>
      </c>
      <c r="B31" s="51" t="s">
        <v>52</v>
      </c>
      <c r="C31" s="46">
        <v>273301.64857999998</v>
      </c>
      <c r="D31" s="46">
        <v>276.00717000000003</v>
      </c>
      <c r="E31" s="46">
        <v>0.1009899396633929</v>
      </c>
      <c r="F31" s="46">
        <v>273.13051000000002</v>
      </c>
      <c r="G31" s="46">
        <v>2.8766599999999998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51" t="s">
        <v>81</v>
      </c>
      <c r="C32" s="46">
        <v>69561.681219999999</v>
      </c>
      <c r="D32" s="46">
        <v>150.09908999999999</v>
      </c>
      <c r="E32" s="46">
        <v>0.21577841042295615</v>
      </c>
      <c r="F32" s="46">
        <v>149.76158999999998</v>
      </c>
      <c r="G32" s="46">
        <v>0</v>
      </c>
      <c r="H32" s="46">
        <v>0</v>
      </c>
      <c r="I32" s="46">
        <v>0.33750000000000002</v>
      </c>
    </row>
    <row r="33" spans="1:9" ht="13.5" customHeight="1" x14ac:dyDescent="0.45">
      <c r="A33" s="42">
        <v>25</v>
      </c>
      <c r="B33" s="51" t="s">
        <v>70</v>
      </c>
      <c r="C33" s="46">
        <v>152988.71935</v>
      </c>
      <c r="D33" s="46">
        <v>13.80001</v>
      </c>
      <c r="E33" s="46">
        <v>9.0202794419299778E-3</v>
      </c>
      <c r="F33" s="46">
        <v>0</v>
      </c>
      <c r="G33" s="46">
        <v>13.80001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51" t="s">
        <v>68</v>
      </c>
      <c r="C34" s="46">
        <v>496000.67832999997</v>
      </c>
      <c r="D34" s="46">
        <v>8.05307</v>
      </c>
      <c r="E34" s="46">
        <v>1.6236006021431524E-3</v>
      </c>
      <c r="F34" s="46">
        <v>8.0249299999999995</v>
      </c>
      <c r="G34" s="46">
        <v>2.8140000000000002E-2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87</v>
      </c>
      <c r="C35" s="46">
        <v>329623.89833</v>
      </c>
      <c r="D35" s="46">
        <v>4.68323</v>
      </c>
      <c r="E35" s="46">
        <v>1.4207798717650703E-3</v>
      </c>
      <c r="F35" s="46">
        <v>0</v>
      </c>
      <c r="G35" s="46">
        <v>0</v>
      </c>
      <c r="H35" s="46">
        <v>4.68323</v>
      </c>
      <c r="I35" s="46">
        <v>0</v>
      </c>
    </row>
    <row r="36" spans="1:9" ht="13.5" customHeight="1" x14ac:dyDescent="0.45">
      <c r="A36" s="42">
        <v>28</v>
      </c>
      <c r="B36" s="51" t="s">
        <v>72</v>
      </c>
      <c r="C36" s="46">
        <v>8767.6160999999993</v>
      </c>
      <c r="D36" s="46">
        <v>2.1000000000000003E-3</v>
      </c>
      <c r="E36" s="46">
        <v>2.3951778636840644E-5</v>
      </c>
      <c r="F36" s="46">
        <v>0</v>
      </c>
      <c r="G36" s="46">
        <v>0</v>
      </c>
      <c r="H36" s="46">
        <v>2.1000000000000003E-3</v>
      </c>
      <c r="I36" s="46">
        <v>0</v>
      </c>
    </row>
    <row r="37" spans="1:9" ht="13.5" customHeight="1" x14ac:dyDescent="0.45">
      <c r="A37" s="42">
        <v>29</v>
      </c>
      <c r="B37" s="51" t="s">
        <v>75</v>
      </c>
      <c r="C37" s="46">
        <v>430717.97845999995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51" t="s">
        <v>66</v>
      </c>
      <c r="C38" s="46">
        <v>134978.75346000001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77</v>
      </c>
      <c r="C39" s="46">
        <v>150423.59888000001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79</v>
      </c>
      <c r="C40" s="46">
        <v>132825.95204999999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83</v>
      </c>
      <c r="C41" s="46">
        <v>23367.590049999995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122</v>
      </c>
      <c r="C42" s="46">
        <v>500383.79089999996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46</v>
      </c>
      <c r="C43" s="46">
        <v>227731.27122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46">
        <v>527485.06539999996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46">
        <v>350.36649999999997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46">
        <v>198996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46">
        <v>14912.730169999999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46">
        <v>157938.59769999998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46">
        <v>4019.88022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46">
        <v>64597.957270000006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52" t="s">
        <v>128</v>
      </c>
      <c r="C51" s="49">
        <v>53998161.302559994</v>
      </c>
      <c r="D51" s="49">
        <v>1786499.3382399997</v>
      </c>
      <c r="E51" s="49">
        <v>3.3084447602390932</v>
      </c>
      <c r="F51" s="49">
        <v>398338.39496000001</v>
      </c>
      <c r="G51" s="49">
        <v>1311682.6513499999</v>
      </c>
      <c r="H51" s="49">
        <v>73734.395140000008</v>
      </c>
      <c r="I51" s="49">
        <v>2743.8967900000002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2:V55"/>
  <sheetViews>
    <sheetView workbookViewId="0">
      <selection activeCell="F17" sqref="F17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205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46">
        <v>5308130.7675100006</v>
      </c>
      <c r="D9" s="46">
        <v>609877.73274000001</v>
      </c>
      <c r="E9" s="46">
        <v>11.489500908171644</v>
      </c>
      <c r="F9" s="46">
        <v>134584.43904</v>
      </c>
      <c r="G9" s="46">
        <v>475213.26788999996</v>
      </c>
      <c r="H9" s="46">
        <v>55.853760000000001</v>
      </c>
      <c r="I9" s="46">
        <v>24.172049999999999</v>
      </c>
    </row>
    <row r="10" spans="1:9" ht="13.5" customHeight="1" x14ac:dyDescent="0.45">
      <c r="A10" s="42">
        <v>2</v>
      </c>
      <c r="B10" s="51" t="s">
        <v>11</v>
      </c>
      <c r="C10" s="46">
        <v>5905340.5754799992</v>
      </c>
      <c r="D10" s="46">
        <v>392212.04732000001</v>
      </c>
      <c r="E10" s="46">
        <v>6.6416499151383857</v>
      </c>
      <c r="F10" s="46">
        <v>102672.15251999999</v>
      </c>
      <c r="G10" s="46">
        <v>284348.48561999999</v>
      </c>
      <c r="H10" s="46">
        <v>4739.5117300000002</v>
      </c>
      <c r="I10" s="46">
        <v>451.89744999999999</v>
      </c>
    </row>
    <row r="11" spans="1:9" ht="13.5" customHeight="1" x14ac:dyDescent="0.45">
      <c r="A11" s="42">
        <v>3</v>
      </c>
      <c r="B11" s="51" t="s">
        <v>200</v>
      </c>
      <c r="C11" s="46">
        <v>2998944.9733800003</v>
      </c>
      <c r="D11" s="46">
        <v>266577.57793999999</v>
      </c>
      <c r="E11" s="46">
        <v>8.8890453244812377</v>
      </c>
      <c r="F11" s="46">
        <v>36179.447220000002</v>
      </c>
      <c r="G11" s="46">
        <v>213587.29812999998</v>
      </c>
      <c r="H11" s="46">
        <v>16807.810109999999</v>
      </c>
      <c r="I11" s="46">
        <v>3.0224799999999998</v>
      </c>
    </row>
    <row r="12" spans="1:9" ht="13.5" customHeight="1" x14ac:dyDescent="0.45">
      <c r="A12" s="42">
        <v>4</v>
      </c>
      <c r="B12" s="51" t="s">
        <v>17</v>
      </c>
      <c r="C12" s="46">
        <v>7075182.6393400002</v>
      </c>
      <c r="D12" s="46">
        <v>158870.39614999999</v>
      </c>
      <c r="E12" s="46">
        <v>2.2454600008010539</v>
      </c>
      <c r="F12" s="46">
        <v>31332.045939999996</v>
      </c>
      <c r="G12" s="46">
        <v>122674.58829</v>
      </c>
      <c r="H12" s="46">
        <v>4863.7619199999999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46">
        <v>2249156.6883800002</v>
      </c>
      <c r="D13" s="46">
        <v>76126.239580000009</v>
      </c>
      <c r="E13" s="46">
        <v>3.3846570127060134</v>
      </c>
      <c r="F13" s="46">
        <v>11865.560690000002</v>
      </c>
      <c r="G13" s="46">
        <v>64260.678890000003</v>
      </c>
      <c r="H13" s="46">
        <v>0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46">
        <v>10261180.779370001</v>
      </c>
      <c r="D14" s="46">
        <v>46342.799830000004</v>
      </c>
      <c r="E14" s="46">
        <v>0.4516322324539076</v>
      </c>
      <c r="F14" s="46">
        <v>9142.9636200000004</v>
      </c>
      <c r="G14" s="46">
        <v>33646.674530000004</v>
      </c>
      <c r="H14" s="46">
        <v>1920.33115</v>
      </c>
      <c r="I14" s="46">
        <v>1632.83053</v>
      </c>
    </row>
    <row r="15" spans="1:9" ht="13.5" customHeight="1" x14ac:dyDescent="0.45">
      <c r="A15" s="42">
        <v>7</v>
      </c>
      <c r="B15" s="51" t="s">
        <v>105</v>
      </c>
      <c r="C15" s="46">
        <v>286618.28895999998</v>
      </c>
      <c r="D15" s="46">
        <v>41676.341189999999</v>
      </c>
      <c r="E15" s="46">
        <v>14.540712437166315</v>
      </c>
      <c r="F15" s="46">
        <v>11923.42246</v>
      </c>
      <c r="G15" s="46">
        <v>29080.740040000001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21</v>
      </c>
      <c r="C16" s="46">
        <v>3781236.98893</v>
      </c>
      <c r="D16" s="46">
        <v>37523.220910000004</v>
      </c>
      <c r="E16" s="46">
        <v>0.99235305853226041</v>
      </c>
      <c r="F16" s="46">
        <v>7704.9518599999992</v>
      </c>
      <c r="G16" s="46">
        <v>27133.676220000001</v>
      </c>
      <c r="H16" s="46">
        <v>2684.59283</v>
      </c>
      <c r="I16" s="46">
        <v>0</v>
      </c>
    </row>
    <row r="17" spans="1:9" ht="13.5" customHeight="1" x14ac:dyDescent="0.45">
      <c r="A17" s="42">
        <v>9</v>
      </c>
      <c r="B17" s="51" t="s">
        <v>32</v>
      </c>
      <c r="C17" s="46">
        <v>736694.56337999995</v>
      </c>
      <c r="D17" s="46">
        <v>33801.552159999999</v>
      </c>
      <c r="E17" s="46">
        <v>4.5882722420152522</v>
      </c>
      <c r="F17" s="46">
        <v>11315.174650000001</v>
      </c>
      <c r="G17" s="46">
        <v>12411.37751</v>
      </c>
      <c r="H17" s="46">
        <v>10000</v>
      </c>
      <c r="I17" s="46">
        <v>75</v>
      </c>
    </row>
    <row r="18" spans="1:9" ht="13.5" customHeight="1" x14ac:dyDescent="0.45">
      <c r="A18" s="42">
        <v>10</v>
      </c>
      <c r="B18" s="51" t="s">
        <v>25</v>
      </c>
      <c r="C18" s="46">
        <v>348909.49786</v>
      </c>
      <c r="D18" s="46">
        <v>31515.08538</v>
      </c>
      <c r="E18" s="46">
        <v>9.0324527057287032</v>
      </c>
      <c r="F18" s="46">
        <v>1324.0186200000001</v>
      </c>
      <c r="G18" s="46">
        <v>13710.064319999998</v>
      </c>
      <c r="H18" s="46">
        <v>16359.236010000001</v>
      </c>
      <c r="I18" s="46">
        <v>121.76643</v>
      </c>
    </row>
    <row r="19" spans="1:9" ht="13.5" customHeight="1" x14ac:dyDescent="0.45">
      <c r="A19" s="42">
        <v>11</v>
      </c>
      <c r="B19" s="51" t="s">
        <v>28</v>
      </c>
      <c r="C19" s="46">
        <v>982749.03613999998</v>
      </c>
      <c r="D19" s="46">
        <v>26686.775419999998</v>
      </c>
      <c r="E19" s="46">
        <v>2.7155229299251396</v>
      </c>
      <c r="F19" s="46">
        <v>3732.7428999999997</v>
      </c>
      <c r="G19" s="46">
        <v>13994.777269999999</v>
      </c>
      <c r="H19" s="46">
        <v>8959.2552500000002</v>
      </c>
      <c r="I19" s="46">
        <v>0</v>
      </c>
    </row>
    <row r="20" spans="1:9" ht="13.5" customHeight="1" x14ac:dyDescent="0.45">
      <c r="A20" s="42">
        <v>12</v>
      </c>
      <c r="B20" s="51" t="s">
        <v>30</v>
      </c>
      <c r="C20" s="46">
        <v>332599.27286000003</v>
      </c>
      <c r="D20" s="46">
        <v>26464.219830000002</v>
      </c>
      <c r="E20" s="46">
        <v>7.9567882402254986</v>
      </c>
      <c r="F20" s="46">
        <v>7800</v>
      </c>
      <c r="G20" s="46">
        <v>7947.7325599999995</v>
      </c>
      <c r="H20" s="46">
        <v>10716.48727</v>
      </c>
      <c r="I20" s="46">
        <v>0</v>
      </c>
    </row>
    <row r="21" spans="1:9" ht="13.5" customHeight="1" x14ac:dyDescent="0.45">
      <c r="A21" s="42">
        <v>13</v>
      </c>
      <c r="B21" s="51" t="s">
        <v>34</v>
      </c>
      <c r="C21" s="46">
        <v>480536.68960000004</v>
      </c>
      <c r="D21" s="46">
        <v>11466.164279999999</v>
      </c>
      <c r="E21" s="46">
        <v>2.386116300410789</v>
      </c>
      <c r="F21" s="46">
        <v>8876.1442799999986</v>
      </c>
      <c r="G21" s="46">
        <v>2590.02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62</v>
      </c>
      <c r="C22" s="46">
        <v>2811168.57492</v>
      </c>
      <c r="D22" s="46">
        <v>9876.179619999999</v>
      </c>
      <c r="E22" s="46">
        <v>0.35131936619208454</v>
      </c>
      <c r="F22" s="46">
        <v>724.63346000000001</v>
      </c>
      <c r="G22" s="46">
        <v>9082.3847499999993</v>
      </c>
      <c r="H22" s="46">
        <v>69.161410000000004</v>
      </c>
      <c r="I22" s="46">
        <v>0</v>
      </c>
    </row>
    <row r="23" spans="1:9" ht="13.5" customHeight="1" x14ac:dyDescent="0.45">
      <c r="A23" s="42">
        <v>15</v>
      </c>
      <c r="B23" s="51" t="s">
        <v>42</v>
      </c>
      <c r="C23" s="46">
        <v>187888.2573</v>
      </c>
      <c r="D23" s="46">
        <v>9246.8788300000015</v>
      </c>
      <c r="E23" s="46">
        <v>4.9214777777386951</v>
      </c>
      <c r="F23" s="46">
        <v>6466.3705200000013</v>
      </c>
      <c r="G23" s="46">
        <v>2531.53215</v>
      </c>
      <c r="H23" s="46">
        <v>248.97615999999999</v>
      </c>
      <c r="I23" s="46">
        <v>0</v>
      </c>
    </row>
    <row r="24" spans="1:9" ht="13.5" customHeight="1" x14ac:dyDescent="0.45">
      <c r="A24" s="42">
        <v>16</v>
      </c>
      <c r="B24" s="51" t="s">
        <v>38</v>
      </c>
      <c r="C24" s="46">
        <v>1243572.8296700001</v>
      </c>
      <c r="D24" s="46">
        <v>8818.9679399999986</v>
      </c>
      <c r="E24" s="46">
        <v>0.70916376826439975</v>
      </c>
      <c r="F24" s="46">
        <v>1904.2984199999999</v>
      </c>
      <c r="G24" s="46">
        <v>6835.9966799999993</v>
      </c>
      <c r="H24" s="46">
        <v>0</v>
      </c>
      <c r="I24" s="46">
        <v>78.672839999999994</v>
      </c>
    </row>
    <row r="25" spans="1:9" ht="13.5" customHeight="1" x14ac:dyDescent="0.45">
      <c r="A25" s="42">
        <v>17</v>
      </c>
      <c r="B25" s="51" t="s">
        <v>40</v>
      </c>
      <c r="C25" s="46">
        <v>2016251.2111500001</v>
      </c>
      <c r="D25" s="46">
        <v>6123.53604</v>
      </c>
      <c r="E25" s="46">
        <v>0.30370898259782553</v>
      </c>
      <c r="F25" s="46">
        <v>0</v>
      </c>
      <c r="G25" s="46">
        <v>1726</v>
      </c>
      <c r="H25" s="46">
        <v>4265</v>
      </c>
      <c r="I25" s="46">
        <v>132.53604000000001</v>
      </c>
    </row>
    <row r="26" spans="1:9" ht="13.5" customHeight="1" x14ac:dyDescent="0.45">
      <c r="A26" s="42">
        <v>18</v>
      </c>
      <c r="B26" s="51" t="s">
        <v>36</v>
      </c>
      <c r="C26" s="46">
        <v>476111.45249</v>
      </c>
      <c r="D26" s="46">
        <v>5906.4272200000005</v>
      </c>
      <c r="E26" s="46">
        <v>1.2405555861154287</v>
      </c>
      <c r="F26" s="46">
        <v>5906.2769100000005</v>
      </c>
      <c r="G26" s="46">
        <v>0.15031</v>
      </c>
      <c r="H26" s="46">
        <v>0</v>
      </c>
      <c r="I26" s="46">
        <v>0</v>
      </c>
    </row>
    <row r="27" spans="1:9" ht="13.5" customHeight="1" x14ac:dyDescent="0.45">
      <c r="A27" s="42">
        <v>19</v>
      </c>
      <c r="B27" s="51" t="s">
        <v>44</v>
      </c>
      <c r="C27" s="46">
        <v>48458.562170000005</v>
      </c>
      <c r="D27" s="46">
        <v>1559.8913399999999</v>
      </c>
      <c r="E27" s="46">
        <v>3.2190210979179774</v>
      </c>
      <c r="F27" s="46">
        <v>351.38435999999996</v>
      </c>
      <c r="G27" s="46">
        <v>1208.5069799999999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51" t="s">
        <v>85</v>
      </c>
      <c r="C28" s="46">
        <v>91811.027430000002</v>
      </c>
      <c r="D28" s="46">
        <v>905</v>
      </c>
      <c r="E28" s="46">
        <v>0.98572037078008334</v>
      </c>
      <c r="F28" s="46">
        <v>0</v>
      </c>
      <c r="G28" s="46">
        <v>0</v>
      </c>
      <c r="H28" s="46">
        <v>905</v>
      </c>
      <c r="I28" s="46">
        <v>0</v>
      </c>
    </row>
    <row r="29" spans="1:9" ht="13.5" customHeight="1" x14ac:dyDescent="0.45">
      <c r="A29" s="42">
        <v>21</v>
      </c>
      <c r="B29" s="51" t="s">
        <v>108</v>
      </c>
      <c r="C29" s="46">
        <v>41447.911549999997</v>
      </c>
      <c r="D29" s="46">
        <v>500</v>
      </c>
      <c r="E29" s="46">
        <v>1.2063333984797602</v>
      </c>
      <c r="F29" s="46">
        <v>500</v>
      </c>
      <c r="G29" s="46">
        <v>0</v>
      </c>
      <c r="H29" s="46">
        <v>0</v>
      </c>
      <c r="I29" s="46">
        <v>0</v>
      </c>
    </row>
    <row r="30" spans="1:9" ht="13.5" customHeight="1" x14ac:dyDescent="0.45">
      <c r="A30" s="42">
        <v>22</v>
      </c>
      <c r="B30" s="51" t="s">
        <v>52</v>
      </c>
      <c r="C30" s="46">
        <v>279695.54123999999</v>
      </c>
      <c r="D30" s="46">
        <v>276.00877000000003</v>
      </c>
      <c r="E30" s="46">
        <v>9.8681862705549364E-2</v>
      </c>
      <c r="F30" s="46">
        <v>273.13211000000001</v>
      </c>
      <c r="G30" s="46">
        <v>2.8766599999999998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51" t="s">
        <v>56</v>
      </c>
      <c r="C31" s="46">
        <v>3211702.9810900004</v>
      </c>
      <c r="D31" s="46">
        <v>267.28340999999995</v>
      </c>
      <c r="E31" s="46">
        <v>8.322170872391451E-3</v>
      </c>
      <c r="F31" s="46">
        <v>0</v>
      </c>
      <c r="G31" s="46">
        <v>0</v>
      </c>
      <c r="H31" s="46">
        <v>267.28340999999995</v>
      </c>
      <c r="I31" s="46">
        <v>0</v>
      </c>
    </row>
    <row r="32" spans="1:9" ht="13.5" customHeight="1" x14ac:dyDescent="0.45">
      <c r="A32" s="42">
        <v>24</v>
      </c>
      <c r="B32" s="51" t="s">
        <v>81</v>
      </c>
      <c r="C32" s="46">
        <v>73547.110790000006</v>
      </c>
      <c r="D32" s="46">
        <v>150.41246999999998</v>
      </c>
      <c r="E32" s="46">
        <v>0.20451173184691729</v>
      </c>
      <c r="F32" s="46">
        <v>149.66633999999999</v>
      </c>
      <c r="G32" s="46">
        <v>0</v>
      </c>
      <c r="H32" s="46">
        <v>0</v>
      </c>
      <c r="I32" s="46">
        <v>0.74612999999999996</v>
      </c>
    </row>
    <row r="33" spans="1:9" ht="13.5" customHeight="1" x14ac:dyDescent="0.45">
      <c r="A33" s="42">
        <v>25</v>
      </c>
      <c r="B33" s="51" t="s">
        <v>70</v>
      </c>
      <c r="C33" s="46">
        <v>150650.83600000001</v>
      </c>
      <c r="D33" s="46">
        <v>14.430530000000001</v>
      </c>
      <c r="E33" s="46">
        <v>9.5787918495188439E-3</v>
      </c>
      <c r="F33" s="46">
        <v>0</v>
      </c>
      <c r="G33" s="46">
        <v>14.430530000000001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51" t="s">
        <v>68</v>
      </c>
      <c r="C34" s="46">
        <v>490688.32149</v>
      </c>
      <c r="D34" s="46">
        <v>6.6293899999999999</v>
      </c>
      <c r="E34" s="46">
        <v>1.3510388793989473E-3</v>
      </c>
      <c r="F34" s="46">
        <v>6.6293899999999999</v>
      </c>
      <c r="G34" s="46">
        <v>0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87</v>
      </c>
      <c r="C35" s="46">
        <v>328765.41787</v>
      </c>
      <c r="D35" s="46">
        <v>5.4945600000000008</v>
      </c>
      <c r="E35" s="46">
        <v>1.671270669402538E-3</v>
      </c>
      <c r="F35" s="46">
        <v>0</v>
      </c>
      <c r="G35" s="46">
        <v>0</v>
      </c>
      <c r="H35" s="46">
        <v>5.4945600000000008</v>
      </c>
      <c r="I35" s="46">
        <v>0</v>
      </c>
    </row>
    <row r="36" spans="1:9" ht="13.5" customHeight="1" x14ac:dyDescent="0.45">
      <c r="A36" s="42">
        <v>28</v>
      </c>
      <c r="B36" s="51" t="s">
        <v>75</v>
      </c>
      <c r="C36" s="46">
        <v>405583.42602999997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51" t="s">
        <v>66</v>
      </c>
      <c r="C37" s="46">
        <v>131163.57094000001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51" t="s">
        <v>77</v>
      </c>
      <c r="C38" s="46">
        <v>143363.65958000001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79</v>
      </c>
      <c r="C39" s="46">
        <v>102235.67689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83</v>
      </c>
      <c r="C40" s="46">
        <v>23428.937080000003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122</v>
      </c>
      <c r="C41" s="46">
        <v>487794.30319999997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72</v>
      </c>
      <c r="C42" s="46">
        <v>388.97769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46</v>
      </c>
      <c r="C43" s="46">
        <v>231817.69368999999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46">
        <v>529183.58037999994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46">
        <v>346.54282000000001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46">
        <v>198996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46">
        <v>14901.952059999998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46">
        <v>162950.62550999998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46">
        <v>4017.3995299999997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46">
        <v>63307.872779999998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52" t="s">
        <v>128</v>
      </c>
      <c r="C51" s="49">
        <v>54698521.014529996</v>
      </c>
      <c r="D51" s="49">
        <v>1802797.2928499999</v>
      </c>
      <c r="E51" s="49">
        <v>3.295879412116296</v>
      </c>
      <c r="F51" s="49">
        <v>394735.45530999999</v>
      </c>
      <c r="G51" s="49">
        <v>1322001.25933</v>
      </c>
      <c r="H51" s="49">
        <v>83539.934260000009</v>
      </c>
      <c r="I51" s="49">
        <v>2520.6439500000001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V55"/>
  <sheetViews>
    <sheetView topLeftCell="A22" workbookViewId="0">
      <selection activeCell="B8" sqref="B8:I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206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46">
        <v>4979394.6817399999</v>
      </c>
      <c r="D9" s="46">
        <v>610440.58814999997</v>
      </c>
      <c r="E9" s="46">
        <v>12.259333255677728</v>
      </c>
      <c r="F9" s="46">
        <v>136978.62534999999</v>
      </c>
      <c r="G9" s="46">
        <v>473381.93699000002</v>
      </c>
      <c r="H9" s="46">
        <v>55.853760000000001</v>
      </c>
      <c r="I9" s="46">
        <v>24.172049999999999</v>
      </c>
    </row>
    <row r="10" spans="1:9" ht="13.5" customHeight="1" x14ac:dyDescent="0.45">
      <c r="A10" s="42">
        <v>2</v>
      </c>
      <c r="B10" s="51" t="s">
        <v>11</v>
      </c>
      <c r="C10" s="46">
        <v>5828070.74608</v>
      </c>
      <c r="D10" s="46">
        <v>388014.34511000011</v>
      </c>
      <c r="E10" s="46">
        <v>6.6576807663321729</v>
      </c>
      <c r="F10" s="46">
        <v>99229.70637</v>
      </c>
      <c r="G10" s="46">
        <v>283576.49285000004</v>
      </c>
      <c r="H10" s="46">
        <v>4756.7057500000001</v>
      </c>
      <c r="I10" s="46">
        <v>451.44014000000004</v>
      </c>
    </row>
    <row r="11" spans="1:9" ht="13.5" customHeight="1" x14ac:dyDescent="0.45">
      <c r="A11" s="42">
        <v>3</v>
      </c>
      <c r="B11" s="51" t="s">
        <v>200</v>
      </c>
      <c r="C11" s="46">
        <v>3012176.2027099999</v>
      </c>
      <c r="D11" s="46">
        <v>264184.61106000002</v>
      </c>
      <c r="E11" s="46">
        <v>8.7705563446891972</v>
      </c>
      <c r="F11" s="46">
        <v>36297.24411</v>
      </c>
      <c r="G11" s="46">
        <v>210865.09105000002</v>
      </c>
      <c r="H11" s="46">
        <v>17019.268090000001</v>
      </c>
      <c r="I11" s="46">
        <v>3.0078100000000001</v>
      </c>
    </row>
    <row r="12" spans="1:9" ht="13.5" customHeight="1" x14ac:dyDescent="0.45">
      <c r="A12" s="42">
        <v>4</v>
      </c>
      <c r="B12" s="51" t="s">
        <v>17</v>
      </c>
      <c r="C12" s="46">
        <v>7188677.8861199999</v>
      </c>
      <c r="D12" s="46">
        <v>157922.21160000001</v>
      </c>
      <c r="E12" s="46">
        <v>2.1968185819664896</v>
      </c>
      <c r="F12" s="46">
        <v>31767.919120000002</v>
      </c>
      <c r="G12" s="46">
        <v>121273.52572000001</v>
      </c>
      <c r="H12" s="46">
        <v>4880.7667599999995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46">
        <v>2204668.4835999999</v>
      </c>
      <c r="D13" s="46">
        <v>76079.425149999995</v>
      </c>
      <c r="E13" s="46">
        <v>3.4508328901118963</v>
      </c>
      <c r="F13" s="46">
        <v>11784.72251</v>
      </c>
      <c r="G13" s="46">
        <v>64294.702640000003</v>
      </c>
      <c r="H13" s="46">
        <v>0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46">
        <v>10123268.784089999</v>
      </c>
      <c r="D14" s="46">
        <v>55284.822470000006</v>
      </c>
      <c r="E14" s="46">
        <v>0.54611631528431914</v>
      </c>
      <c r="F14" s="46">
        <v>9500.6685699999998</v>
      </c>
      <c r="G14" s="46">
        <v>42595.772340000003</v>
      </c>
      <c r="H14" s="46">
        <v>1693.94967</v>
      </c>
      <c r="I14" s="46">
        <v>1494.4318899999998</v>
      </c>
    </row>
    <row r="15" spans="1:9" ht="13.5" customHeight="1" x14ac:dyDescent="0.45">
      <c r="A15" s="42">
        <v>7</v>
      </c>
      <c r="B15" s="51" t="s">
        <v>105</v>
      </c>
      <c r="C15" s="46">
        <v>276339.16931000003</v>
      </c>
      <c r="D15" s="46">
        <v>39268.264329999998</v>
      </c>
      <c r="E15" s="46">
        <v>14.210169491371841</v>
      </c>
      <c r="F15" s="46">
        <v>11595.23299</v>
      </c>
      <c r="G15" s="46">
        <v>27000.852649999997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32</v>
      </c>
      <c r="C16" s="46">
        <v>728718.18565</v>
      </c>
      <c r="D16" s="46">
        <v>33658.929559999997</v>
      </c>
      <c r="E16" s="46">
        <v>4.6189226813348983</v>
      </c>
      <c r="F16" s="46">
        <v>11273.871999999999</v>
      </c>
      <c r="G16" s="46">
        <v>12310.057559999999</v>
      </c>
      <c r="H16" s="46">
        <v>10000</v>
      </c>
      <c r="I16" s="46">
        <v>75</v>
      </c>
    </row>
    <row r="17" spans="1:9" ht="13.5" customHeight="1" x14ac:dyDescent="0.45">
      <c r="A17" s="42">
        <v>9</v>
      </c>
      <c r="B17" s="51" t="s">
        <v>21</v>
      </c>
      <c r="C17" s="46">
        <v>3679137.8907699999</v>
      </c>
      <c r="D17" s="46">
        <v>33356.063139999998</v>
      </c>
      <c r="E17" s="46">
        <v>0.90662715370580926</v>
      </c>
      <c r="F17" s="46">
        <v>7644.3126900000007</v>
      </c>
      <c r="G17" s="46">
        <v>23075.435109999999</v>
      </c>
      <c r="H17" s="46">
        <v>2636.3153399999997</v>
      </c>
      <c r="I17" s="46">
        <v>0</v>
      </c>
    </row>
    <row r="18" spans="1:9" ht="13.5" customHeight="1" x14ac:dyDescent="0.45">
      <c r="A18" s="42">
        <v>10</v>
      </c>
      <c r="B18" s="51" t="s">
        <v>25</v>
      </c>
      <c r="C18" s="46">
        <v>347909.20741000003</v>
      </c>
      <c r="D18" s="46">
        <v>31249.730140000003</v>
      </c>
      <c r="E18" s="46">
        <v>8.9821509389296459</v>
      </c>
      <c r="F18" s="46">
        <v>1100.2480399999999</v>
      </c>
      <c r="G18" s="46">
        <v>13677.95189</v>
      </c>
      <c r="H18" s="46">
        <v>16358.950140000001</v>
      </c>
      <c r="I18" s="46">
        <v>112.58007000000001</v>
      </c>
    </row>
    <row r="19" spans="1:9" ht="13.5" customHeight="1" x14ac:dyDescent="0.45">
      <c r="A19" s="42">
        <v>11</v>
      </c>
      <c r="B19" s="51" t="s">
        <v>30</v>
      </c>
      <c r="C19" s="46">
        <v>333543.75048000005</v>
      </c>
      <c r="D19" s="46">
        <v>26496.745170000002</v>
      </c>
      <c r="E19" s="46">
        <v>7.9440088839526313</v>
      </c>
      <c r="F19" s="46">
        <v>7800</v>
      </c>
      <c r="G19" s="46">
        <v>7939.6781500000006</v>
      </c>
      <c r="H19" s="46">
        <v>10757.06702</v>
      </c>
      <c r="I19" s="46">
        <v>0</v>
      </c>
    </row>
    <row r="20" spans="1:9" ht="13.5" customHeight="1" x14ac:dyDescent="0.45">
      <c r="A20" s="42">
        <v>12</v>
      </c>
      <c r="B20" s="51" t="s">
        <v>28</v>
      </c>
      <c r="C20" s="46">
        <v>962239.64465000003</v>
      </c>
      <c r="D20" s="46">
        <v>26367.279760000001</v>
      </c>
      <c r="E20" s="46">
        <v>2.7401988586315937</v>
      </c>
      <c r="F20" s="46">
        <v>3741.6553199999998</v>
      </c>
      <c r="G20" s="46">
        <v>13513.212290000001</v>
      </c>
      <c r="H20" s="46">
        <v>9112.4121500000001</v>
      </c>
      <c r="I20" s="46">
        <v>0</v>
      </c>
    </row>
    <row r="21" spans="1:9" ht="13.5" customHeight="1" x14ac:dyDescent="0.45">
      <c r="A21" s="42">
        <v>13</v>
      </c>
      <c r="B21" s="51" t="s">
        <v>34</v>
      </c>
      <c r="C21" s="46">
        <v>468015.11349000002</v>
      </c>
      <c r="D21" s="46">
        <v>11451.52852</v>
      </c>
      <c r="E21" s="46">
        <v>2.4468287860632696</v>
      </c>
      <c r="F21" s="46">
        <v>8861.5285199999998</v>
      </c>
      <c r="G21" s="46">
        <v>2590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42</v>
      </c>
      <c r="C22" s="46">
        <v>190114.52241999999</v>
      </c>
      <c r="D22" s="46">
        <v>9534.6631300000008</v>
      </c>
      <c r="E22" s="46">
        <v>5.0152208303877348</v>
      </c>
      <c r="F22" s="46">
        <v>6796.3637399999998</v>
      </c>
      <c r="G22" s="46">
        <v>2490.4282400000002</v>
      </c>
      <c r="H22" s="46">
        <v>247.87115</v>
      </c>
      <c r="I22" s="46">
        <v>0</v>
      </c>
    </row>
    <row r="23" spans="1:9" ht="13.5" customHeight="1" x14ac:dyDescent="0.45">
      <c r="A23" s="42">
        <v>15</v>
      </c>
      <c r="B23" s="51" t="s">
        <v>38</v>
      </c>
      <c r="C23" s="46">
        <v>1243347.4612499999</v>
      </c>
      <c r="D23" s="46">
        <v>8788.0093399999987</v>
      </c>
      <c r="E23" s="46">
        <v>0.70680237133109747</v>
      </c>
      <c r="F23" s="46">
        <v>1883.7839899999999</v>
      </c>
      <c r="G23" s="46">
        <v>6825.5525099999995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51" t="s">
        <v>36</v>
      </c>
      <c r="C24" s="46">
        <v>483224.87662</v>
      </c>
      <c r="D24" s="46">
        <v>5956.4511600000005</v>
      </c>
      <c r="E24" s="46">
        <v>1.2326458028534104</v>
      </c>
      <c r="F24" s="46">
        <v>5956.2769100000005</v>
      </c>
      <c r="G24" s="46">
        <v>0.17424999999999999</v>
      </c>
      <c r="H24" s="46">
        <v>0</v>
      </c>
      <c r="I24" s="46">
        <v>0</v>
      </c>
    </row>
    <row r="25" spans="1:9" ht="13.5" customHeight="1" x14ac:dyDescent="0.45">
      <c r="A25" s="42">
        <v>17</v>
      </c>
      <c r="B25" s="51" t="s">
        <v>81</v>
      </c>
      <c r="C25" s="46">
        <v>78476.340540000005</v>
      </c>
      <c r="D25" s="46">
        <v>3155.7095899999999</v>
      </c>
      <c r="E25" s="46">
        <v>4.0212241909923288</v>
      </c>
      <c r="F25" s="46">
        <v>149.66633999999999</v>
      </c>
      <c r="G25" s="46">
        <v>3000</v>
      </c>
      <c r="H25" s="46">
        <v>0</v>
      </c>
      <c r="I25" s="46">
        <v>6.0432499999999996</v>
      </c>
    </row>
    <row r="26" spans="1:9" ht="13.5" customHeight="1" x14ac:dyDescent="0.45">
      <c r="A26" s="42">
        <v>18</v>
      </c>
      <c r="B26" s="51" t="s">
        <v>40</v>
      </c>
      <c r="C26" s="46">
        <v>1930442.76694</v>
      </c>
      <c r="D26" s="46">
        <v>1853.6298199999999</v>
      </c>
      <c r="E26" s="46">
        <v>9.6020967404189944E-2</v>
      </c>
      <c r="F26" s="46">
        <v>0</v>
      </c>
      <c r="G26" s="46">
        <v>1716</v>
      </c>
      <c r="H26" s="46">
        <v>2.3909600000000002</v>
      </c>
      <c r="I26" s="46">
        <v>135.23885999999999</v>
      </c>
    </row>
    <row r="27" spans="1:9" ht="13.5" customHeight="1" x14ac:dyDescent="0.45">
      <c r="A27" s="42">
        <v>19</v>
      </c>
      <c r="B27" s="51" t="s">
        <v>44</v>
      </c>
      <c r="C27" s="46">
        <v>48299.194280000003</v>
      </c>
      <c r="D27" s="46">
        <v>1559.89734</v>
      </c>
      <c r="E27" s="46">
        <v>3.2296549937395764</v>
      </c>
      <c r="F27" s="46">
        <v>351.38435999999996</v>
      </c>
      <c r="G27" s="46">
        <v>1208.51298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51" t="s">
        <v>62</v>
      </c>
      <c r="C28" s="46">
        <v>2979977.0377699998</v>
      </c>
      <c r="D28" s="46">
        <v>1461.6309699999999</v>
      </c>
      <c r="E28" s="46">
        <v>4.9048397067306918E-2</v>
      </c>
      <c r="F28" s="46">
        <v>723.42239000000006</v>
      </c>
      <c r="G28" s="46">
        <v>669.04717000000005</v>
      </c>
      <c r="H28" s="46">
        <v>69.161410000000004</v>
      </c>
      <c r="I28" s="46">
        <v>0</v>
      </c>
    </row>
    <row r="29" spans="1:9" ht="13.5" customHeight="1" x14ac:dyDescent="0.45">
      <c r="A29" s="42">
        <v>21</v>
      </c>
      <c r="B29" s="51" t="s">
        <v>85</v>
      </c>
      <c r="C29" s="46">
        <v>94355.225290000002</v>
      </c>
      <c r="D29" s="46">
        <v>905</v>
      </c>
      <c r="E29" s="46">
        <v>0.95914136945621198</v>
      </c>
      <c r="F29" s="46">
        <v>0</v>
      </c>
      <c r="G29" s="46">
        <v>0</v>
      </c>
      <c r="H29" s="46">
        <v>905</v>
      </c>
      <c r="I29" s="46">
        <v>0</v>
      </c>
    </row>
    <row r="30" spans="1:9" ht="13.5" customHeight="1" x14ac:dyDescent="0.45">
      <c r="A30" s="42">
        <v>22</v>
      </c>
      <c r="B30" s="51" t="s">
        <v>108</v>
      </c>
      <c r="C30" s="46">
        <v>42969.503880000004</v>
      </c>
      <c r="D30" s="46">
        <v>500</v>
      </c>
      <c r="E30" s="46">
        <v>1.1636159481765</v>
      </c>
      <c r="F30" s="46">
        <v>500</v>
      </c>
      <c r="G30" s="46">
        <v>0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51" t="s">
        <v>52</v>
      </c>
      <c r="C31" s="46">
        <v>298996.34365</v>
      </c>
      <c r="D31" s="46">
        <v>276.00717000000003</v>
      </c>
      <c r="E31" s="46">
        <v>9.2311219137545475E-2</v>
      </c>
      <c r="F31" s="46">
        <v>273.13051000000002</v>
      </c>
      <c r="G31" s="46">
        <v>2.8766599999999998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51" t="s">
        <v>56</v>
      </c>
      <c r="C32" s="46">
        <v>3273603.11136</v>
      </c>
      <c r="D32" s="46">
        <v>243.60004000000001</v>
      </c>
      <c r="E32" s="46">
        <v>7.4413431229541369E-3</v>
      </c>
      <c r="F32" s="46">
        <v>0</v>
      </c>
      <c r="G32" s="46">
        <v>0</v>
      </c>
      <c r="H32" s="46">
        <v>243.60004000000001</v>
      </c>
      <c r="I32" s="46">
        <v>0</v>
      </c>
    </row>
    <row r="33" spans="1:9" ht="13.5" customHeight="1" x14ac:dyDescent="0.45">
      <c r="A33" s="42">
        <v>25</v>
      </c>
      <c r="B33" s="51" t="s">
        <v>70</v>
      </c>
      <c r="C33" s="46">
        <v>139224.78434000001</v>
      </c>
      <c r="D33" s="46">
        <v>13.340809999999999</v>
      </c>
      <c r="E33" s="46">
        <v>9.582209132693276E-3</v>
      </c>
      <c r="F33" s="46">
        <v>0</v>
      </c>
      <c r="G33" s="46">
        <v>13.340809999999999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51" t="s">
        <v>68</v>
      </c>
      <c r="C34" s="46">
        <v>483505.27461999998</v>
      </c>
      <c r="D34" s="46">
        <v>6.576950000000001</v>
      </c>
      <c r="E34" s="46">
        <v>1.3602643746066692E-3</v>
      </c>
      <c r="F34" s="46">
        <v>6.4988100000000006</v>
      </c>
      <c r="G34" s="46">
        <v>7.8140000000000001E-2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87</v>
      </c>
      <c r="C35" s="46">
        <v>329650.58402999997</v>
      </c>
      <c r="D35" s="46">
        <v>5.7885100000000005</v>
      </c>
      <c r="E35" s="46">
        <v>1.7559532063420266E-3</v>
      </c>
      <c r="F35" s="46">
        <v>0</v>
      </c>
      <c r="G35" s="46">
        <v>0</v>
      </c>
      <c r="H35" s="46">
        <v>5.7885100000000005</v>
      </c>
      <c r="I35" s="46">
        <v>0</v>
      </c>
    </row>
    <row r="36" spans="1:9" ht="13.5" customHeight="1" x14ac:dyDescent="0.45">
      <c r="A36" s="42">
        <v>28</v>
      </c>
      <c r="B36" s="51" t="s">
        <v>75</v>
      </c>
      <c r="C36" s="46">
        <v>404704.76406000002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51" t="s">
        <v>66</v>
      </c>
      <c r="C37" s="46">
        <v>158735.09162999998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51" t="s">
        <v>77</v>
      </c>
      <c r="C38" s="46">
        <v>142086.88144999999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79</v>
      </c>
      <c r="C39" s="46">
        <v>108329.24919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83</v>
      </c>
      <c r="C40" s="46">
        <v>22976.322609999999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122</v>
      </c>
      <c r="C41" s="46">
        <v>499518.88413999998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72</v>
      </c>
      <c r="C42" s="46">
        <v>390.64139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46</v>
      </c>
      <c r="C43" s="46">
        <v>235922.88683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46">
        <v>532095.22817000002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46">
        <v>335.82834000000003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46">
        <v>198996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46">
        <v>13130.34042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46">
        <v>156094.30919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46">
        <v>4012.94094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46">
        <v>66978.130929999999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52" t="s">
        <v>115</v>
      </c>
      <c r="C51" s="49">
        <v>54292654.272379994</v>
      </c>
      <c r="D51" s="49">
        <v>1788034.8489900001</v>
      </c>
      <c r="E51" s="49">
        <v>3.2933273809374568</v>
      </c>
      <c r="F51" s="49">
        <v>394216.26263999997</v>
      </c>
      <c r="G51" s="49">
        <v>1312020.72</v>
      </c>
      <c r="H51" s="49">
        <v>79417.279439999998</v>
      </c>
      <c r="I51" s="49">
        <v>2380.58691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V55"/>
  <sheetViews>
    <sheetView topLeftCell="A22" workbookViewId="0">
      <selection activeCell="B9" sqref="B9:B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207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46">
        <v>4967117.8910400001</v>
      </c>
      <c r="D9" s="46">
        <v>605862.75599000009</v>
      </c>
      <c r="E9" s="46">
        <v>12.19747083279206</v>
      </c>
      <c r="F9" s="46">
        <v>136620.11852000002</v>
      </c>
      <c r="G9" s="46">
        <v>469157.61166000005</v>
      </c>
      <c r="H9" s="46">
        <v>60.853760000000001</v>
      </c>
      <c r="I9" s="46">
        <v>24.172049999999999</v>
      </c>
    </row>
    <row r="10" spans="1:9" ht="13.5" customHeight="1" x14ac:dyDescent="0.45">
      <c r="A10" s="42">
        <v>2</v>
      </c>
      <c r="B10" s="51" t="s">
        <v>11</v>
      </c>
      <c r="C10" s="46">
        <v>5821600.9483700003</v>
      </c>
      <c r="D10" s="46">
        <v>388184.06163999997</v>
      </c>
      <c r="E10" s="46">
        <v>6.667995025469553</v>
      </c>
      <c r="F10" s="46">
        <v>99505.781900000002</v>
      </c>
      <c r="G10" s="46">
        <v>283598.80819999997</v>
      </c>
      <c r="H10" s="46">
        <v>4627.5740900000001</v>
      </c>
      <c r="I10" s="46">
        <v>451.89744999999999</v>
      </c>
    </row>
    <row r="11" spans="1:9" ht="13.5" customHeight="1" x14ac:dyDescent="0.45">
      <c r="A11" s="42">
        <v>3</v>
      </c>
      <c r="B11" s="51" t="s">
        <v>200</v>
      </c>
      <c r="C11" s="46">
        <v>3028694.9776599999</v>
      </c>
      <c r="D11" s="46">
        <v>265996.29499999998</v>
      </c>
      <c r="E11" s="46">
        <v>8.7825382536709391</v>
      </c>
      <c r="F11" s="46">
        <v>36160.798869999999</v>
      </c>
      <c r="G11" s="46">
        <v>212661.56412999998</v>
      </c>
      <c r="H11" s="46">
        <v>17170.890940000001</v>
      </c>
      <c r="I11" s="46">
        <v>3.0410599999999999</v>
      </c>
    </row>
    <row r="12" spans="1:9" ht="13.5" customHeight="1" x14ac:dyDescent="0.45">
      <c r="A12" s="42">
        <v>4</v>
      </c>
      <c r="B12" s="51" t="s">
        <v>17</v>
      </c>
      <c r="C12" s="46">
        <v>7162622.4356499994</v>
      </c>
      <c r="D12" s="46">
        <v>160503.52880999999</v>
      </c>
      <c r="E12" s="46">
        <v>2.2408486591606094</v>
      </c>
      <c r="F12" s="46">
        <v>32047.8128</v>
      </c>
      <c r="G12" s="46">
        <v>123762.22976</v>
      </c>
      <c r="H12" s="46">
        <v>4693.4862499999999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46">
        <v>2195462.3854399999</v>
      </c>
      <c r="D13" s="46">
        <v>80707.923030000005</v>
      </c>
      <c r="E13" s="46">
        <v>3.6761241534012918</v>
      </c>
      <c r="F13" s="46">
        <v>13159.048309999998</v>
      </c>
      <c r="G13" s="46">
        <v>63720.937090000007</v>
      </c>
      <c r="H13" s="46">
        <v>3827.9376299999999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46">
        <v>10051843.610309999</v>
      </c>
      <c r="D14" s="46">
        <v>55405.735399999998</v>
      </c>
      <c r="E14" s="46">
        <v>0.55119973557061019</v>
      </c>
      <c r="F14" s="46">
        <v>9724.2581599999994</v>
      </c>
      <c r="G14" s="46">
        <v>42428.279419999999</v>
      </c>
      <c r="H14" s="46">
        <v>1679.7513700000002</v>
      </c>
      <c r="I14" s="46">
        <v>1573.4464499999999</v>
      </c>
    </row>
    <row r="15" spans="1:9" ht="13.5" customHeight="1" x14ac:dyDescent="0.45">
      <c r="A15" s="42">
        <v>7</v>
      </c>
      <c r="B15" s="51" t="s">
        <v>105</v>
      </c>
      <c r="C15" s="46">
        <v>274984.61942</v>
      </c>
      <c r="D15" s="46">
        <v>38532.75387</v>
      </c>
      <c r="E15" s="46">
        <v>14.012694219507122</v>
      </c>
      <c r="F15" s="46">
        <v>10433.46286</v>
      </c>
      <c r="G15" s="46">
        <v>27427.112319999997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32</v>
      </c>
      <c r="C16" s="46">
        <v>734116.59730999998</v>
      </c>
      <c r="D16" s="46">
        <v>34683.273520000002</v>
      </c>
      <c r="E16" s="46">
        <v>4.7244911294866254</v>
      </c>
      <c r="F16" s="46">
        <v>11278.193080000001</v>
      </c>
      <c r="G16" s="46">
        <v>13342.580440000002</v>
      </c>
      <c r="H16" s="46">
        <v>10000</v>
      </c>
      <c r="I16" s="46">
        <v>62.5</v>
      </c>
    </row>
    <row r="17" spans="1:9" ht="13.5" customHeight="1" x14ac:dyDescent="0.45">
      <c r="A17" s="42">
        <v>9</v>
      </c>
      <c r="B17" s="51" t="s">
        <v>21</v>
      </c>
      <c r="C17" s="46">
        <v>3701322.7670399998</v>
      </c>
      <c r="D17" s="46">
        <v>33439.639380000001</v>
      </c>
      <c r="E17" s="46">
        <v>0.90345104938638343</v>
      </c>
      <c r="F17" s="46">
        <v>7487.227609999999</v>
      </c>
      <c r="G17" s="46">
        <v>23369.129840000001</v>
      </c>
      <c r="H17" s="46">
        <v>2583.2819300000001</v>
      </c>
      <c r="I17" s="46">
        <v>0</v>
      </c>
    </row>
    <row r="18" spans="1:9" ht="13.5" customHeight="1" x14ac:dyDescent="0.45">
      <c r="A18" s="42">
        <v>10</v>
      </c>
      <c r="B18" s="51" t="s">
        <v>25</v>
      </c>
      <c r="C18" s="46">
        <v>346875.61516000004</v>
      </c>
      <c r="D18" s="46">
        <v>31485.636439999998</v>
      </c>
      <c r="E18" s="46">
        <v>9.0769241376269463</v>
      </c>
      <c r="F18" s="46">
        <v>1529.3626499999998</v>
      </c>
      <c r="G18" s="46">
        <v>13495.65987</v>
      </c>
      <c r="H18" s="46">
        <v>16357.28535</v>
      </c>
      <c r="I18" s="46">
        <v>103.32857000000001</v>
      </c>
    </row>
    <row r="19" spans="1:9" ht="13.5" customHeight="1" x14ac:dyDescent="0.45">
      <c r="A19" s="42">
        <v>11</v>
      </c>
      <c r="B19" s="51" t="s">
        <v>28</v>
      </c>
      <c r="C19" s="46">
        <v>957479.92539999995</v>
      </c>
      <c r="D19" s="46">
        <v>26675.379820000002</v>
      </c>
      <c r="E19" s="46">
        <v>2.7859988614232312</v>
      </c>
      <c r="F19" s="46">
        <v>3735.8823500000003</v>
      </c>
      <c r="G19" s="46">
        <v>13914.548059999999</v>
      </c>
      <c r="H19" s="46">
        <v>9024.9494099999993</v>
      </c>
      <c r="I19" s="46">
        <v>0</v>
      </c>
    </row>
    <row r="20" spans="1:9" ht="13.5" customHeight="1" x14ac:dyDescent="0.45">
      <c r="A20" s="42">
        <v>12</v>
      </c>
      <c r="B20" s="51" t="s">
        <v>30</v>
      </c>
      <c r="C20" s="46">
        <v>328938.55012000003</v>
      </c>
      <c r="D20" s="46">
        <v>26321.991519999996</v>
      </c>
      <c r="E20" s="46">
        <v>8.0020999394560093</v>
      </c>
      <c r="F20" s="46">
        <v>7800</v>
      </c>
      <c r="G20" s="46">
        <v>7813.3917599999995</v>
      </c>
      <c r="H20" s="46">
        <v>10708.599759999999</v>
      </c>
      <c r="I20" s="46">
        <v>0</v>
      </c>
    </row>
    <row r="21" spans="1:9" ht="13.5" customHeight="1" x14ac:dyDescent="0.45">
      <c r="A21" s="42">
        <v>13</v>
      </c>
      <c r="B21" s="51" t="s">
        <v>34</v>
      </c>
      <c r="C21" s="46">
        <v>471033.59925000003</v>
      </c>
      <c r="D21" s="46">
        <v>11433.432339999999</v>
      </c>
      <c r="E21" s="46">
        <v>2.4273071726103623</v>
      </c>
      <c r="F21" s="46">
        <v>8843.4323399999994</v>
      </c>
      <c r="G21" s="46">
        <v>2590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42</v>
      </c>
      <c r="C22" s="46">
        <v>190362.27318000002</v>
      </c>
      <c r="D22" s="46">
        <v>9767.2213599999995</v>
      </c>
      <c r="E22" s="46">
        <v>5.1308598058000978</v>
      </c>
      <c r="F22" s="46">
        <v>6853.8268200000002</v>
      </c>
      <c r="G22" s="46">
        <v>2656.4847599999998</v>
      </c>
      <c r="H22" s="46">
        <v>256.90978000000001</v>
      </c>
      <c r="I22" s="46">
        <v>0</v>
      </c>
    </row>
    <row r="23" spans="1:9" ht="13.5" customHeight="1" x14ac:dyDescent="0.45">
      <c r="A23" s="42">
        <v>15</v>
      </c>
      <c r="B23" s="51" t="s">
        <v>38</v>
      </c>
      <c r="C23" s="46">
        <v>1243483.50239</v>
      </c>
      <c r="D23" s="46">
        <v>8646.1292299999986</v>
      </c>
      <c r="E23" s="46">
        <v>0.69531515403155464</v>
      </c>
      <c r="F23" s="46">
        <v>1840.1538999999998</v>
      </c>
      <c r="G23" s="46">
        <v>6727.30249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51" t="s">
        <v>36</v>
      </c>
      <c r="C24" s="46">
        <v>494752.47156999999</v>
      </c>
      <c r="D24" s="46">
        <v>5944.1774300000006</v>
      </c>
      <c r="E24" s="46">
        <v>1.2014447166150215</v>
      </c>
      <c r="F24" s="46">
        <v>5943.9792400000006</v>
      </c>
      <c r="G24" s="46">
        <v>0.19819000000000001</v>
      </c>
      <c r="H24" s="46">
        <v>0</v>
      </c>
      <c r="I24" s="46">
        <v>0</v>
      </c>
    </row>
    <row r="25" spans="1:9" ht="13.5" customHeight="1" x14ac:dyDescent="0.45">
      <c r="A25" s="42">
        <v>17</v>
      </c>
      <c r="B25" s="51" t="s">
        <v>81</v>
      </c>
      <c r="C25" s="46">
        <v>77286.533819999997</v>
      </c>
      <c r="D25" s="46">
        <v>3160.2831799999999</v>
      </c>
      <c r="E25" s="46">
        <v>4.0890476306781798</v>
      </c>
      <c r="F25" s="46">
        <v>149.71602999999999</v>
      </c>
      <c r="G25" s="46">
        <v>3000</v>
      </c>
      <c r="H25" s="46">
        <v>0</v>
      </c>
      <c r="I25" s="46">
        <v>10.56715</v>
      </c>
    </row>
    <row r="26" spans="1:9" ht="13.5" customHeight="1" x14ac:dyDescent="0.45">
      <c r="A26" s="42">
        <v>18</v>
      </c>
      <c r="B26" s="51" t="s">
        <v>44</v>
      </c>
      <c r="C26" s="46">
        <v>48273.685219999999</v>
      </c>
      <c r="D26" s="46">
        <v>1559.90354</v>
      </c>
      <c r="E26" s="46">
        <v>3.2313744701507172</v>
      </c>
      <c r="F26" s="46">
        <v>351.38435999999996</v>
      </c>
      <c r="G26" s="46">
        <v>1208.51918</v>
      </c>
      <c r="H26" s="46">
        <v>0</v>
      </c>
      <c r="I26" s="46">
        <v>0</v>
      </c>
    </row>
    <row r="27" spans="1:9" ht="13.5" customHeight="1" x14ac:dyDescent="0.45">
      <c r="A27" s="42">
        <v>19</v>
      </c>
      <c r="B27" s="51" t="s">
        <v>40</v>
      </c>
      <c r="C27" s="46">
        <v>1918088.9945999999</v>
      </c>
      <c r="D27" s="46">
        <v>1334.3444500000001</v>
      </c>
      <c r="E27" s="46">
        <v>6.9566347221457547E-2</v>
      </c>
      <c r="F27" s="46">
        <v>0</v>
      </c>
      <c r="G27" s="46">
        <v>1206</v>
      </c>
      <c r="H27" s="46">
        <v>2.4402499999999998</v>
      </c>
      <c r="I27" s="46">
        <v>125.9042</v>
      </c>
    </row>
    <row r="28" spans="1:9" ht="13.5" customHeight="1" x14ac:dyDescent="0.45">
      <c r="A28" s="42">
        <v>20</v>
      </c>
      <c r="B28" s="51" t="s">
        <v>62</v>
      </c>
      <c r="C28" s="46">
        <v>3000097.70988</v>
      </c>
      <c r="D28" s="46">
        <v>1250.5155699999998</v>
      </c>
      <c r="E28" s="46">
        <v>4.1682494736147074E-2</v>
      </c>
      <c r="F28" s="46">
        <v>524.66561999999999</v>
      </c>
      <c r="G28" s="46">
        <v>656.68853999999999</v>
      </c>
      <c r="H28" s="46">
        <v>69.161410000000004</v>
      </c>
      <c r="I28" s="46">
        <v>0</v>
      </c>
    </row>
    <row r="29" spans="1:9" ht="13.5" customHeight="1" x14ac:dyDescent="0.45">
      <c r="A29" s="42">
        <v>21</v>
      </c>
      <c r="B29" s="51" t="s">
        <v>85</v>
      </c>
      <c r="C29" s="46">
        <v>94541.255909999993</v>
      </c>
      <c r="D29" s="46">
        <v>905</v>
      </c>
      <c r="E29" s="46">
        <v>0.95725404881603082</v>
      </c>
      <c r="F29" s="46">
        <v>0</v>
      </c>
      <c r="G29" s="46">
        <v>0</v>
      </c>
      <c r="H29" s="46">
        <v>905</v>
      </c>
      <c r="I29" s="46">
        <v>0</v>
      </c>
    </row>
    <row r="30" spans="1:9" ht="13.5" customHeight="1" x14ac:dyDescent="0.45">
      <c r="A30" s="42">
        <v>22</v>
      </c>
      <c r="B30" s="51" t="s">
        <v>108</v>
      </c>
      <c r="C30" s="46">
        <v>42942.843049999996</v>
      </c>
      <c r="D30" s="46">
        <v>500</v>
      </c>
      <c r="E30" s="46">
        <v>1.1643383727943464</v>
      </c>
      <c r="F30" s="46">
        <v>500</v>
      </c>
      <c r="G30" s="46">
        <v>0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51" t="s">
        <v>52</v>
      </c>
      <c r="C31" s="46">
        <v>276802.45480000001</v>
      </c>
      <c r="D31" s="46">
        <v>276.00717000000003</v>
      </c>
      <c r="E31" s="46">
        <v>9.9712688675187303E-2</v>
      </c>
      <c r="F31" s="46">
        <v>273.13051000000002</v>
      </c>
      <c r="G31" s="46">
        <v>2.8766599999999998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51" t="s">
        <v>56</v>
      </c>
      <c r="C32" s="46">
        <v>3288189.1314000003</v>
      </c>
      <c r="D32" s="46">
        <v>238.85442</v>
      </c>
      <c r="E32" s="46">
        <v>7.2640109937442618E-3</v>
      </c>
      <c r="F32" s="46">
        <v>0</v>
      </c>
      <c r="G32" s="46">
        <v>0</v>
      </c>
      <c r="H32" s="46">
        <v>238.85442</v>
      </c>
      <c r="I32" s="46">
        <v>0</v>
      </c>
    </row>
    <row r="33" spans="1:9" ht="13.5" customHeight="1" x14ac:dyDescent="0.45">
      <c r="A33" s="42">
        <v>25</v>
      </c>
      <c r="B33" s="51" t="s">
        <v>70</v>
      </c>
      <c r="C33" s="46">
        <v>140227.54309999998</v>
      </c>
      <c r="D33" s="46">
        <v>11.394600000000001</v>
      </c>
      <c r="E33" s="46">
        <v>8.1257930846539948E-3</v>
      </c>
      <c r="F33" s="46">
        <v>0</v>
      </c>
      <c r="G33" s="46">
        <v>11.394600000000001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51" t="s">
        <v>68</v>
      </c>
      <c r="C34" s="46">
        <v>477587.29988000001</v>
      </c>
      <c r="D34" s="46">
        <v>6.2419599999999997</v>
      </c>
      <c r="E34" s="46">
        <v>1.3069778031301028E-3</v>
      </c>
      <c r="F34" s="46">
        <v>6.1388199999999999</v>
      </c>
      <c r="G34" s="46">
        <v>0.10314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87</v>
      </c>
      <c r="C35" s="46">
        <v>328618.36789999995</v>
      </c>
      <c r="D35" s="46">
        <v>4.4957900000000004</v>
      </c>
      <c r="E35" s="46">
        <v>1.3680884695307385E-3</v>
      </c>
      <c r="F35" s="46">
        <v>0</v>
      </c>
      <c r="G35" s="46">
        <v>0</v>
      </c>
      <c r="H35" s="46">
        <v>4.4957900000000004</v>
      </c>
      <c r="I35" s="46">
        <v>0</v>
      </c>
    </row>
    <row r="36" spans="1:9" ht="13.5" customHeight="1" x14ac:dyDescent="0.45">
      <c r="A36" s="42">
        <v>28</v>
      </c>
      <c r="B36" s="51" t="s">
        <v>46</v>
      </c>
      <c r="C36" s="46">
        <v>231938.64402000001</v>
      </c>
      <c r="D36" s="46">
        <v>4.4386299999999999</v>
      </c>
      <c r="E36" s="46">
        <v>1.9137086960020592E-3</v>
      </c>
      <c r="F36" s="46">
        <v>4.4386299999999999</v>
      </c>
      <c r="G36" s="46">
        <v>0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51" t="s">
        <v>72</v>
      </c>
      <c r="C37" s="46">
        <v>492.97426000000002</v>
      </c>
      <c r="D37" s="46">
        <v>1.4983499999999998</v>
      </c>
      <c r="E37" s="46">
        <v>0.30394081832994685</v>
      </c>
      <c r="F37" s="46">
        <v>0</v>
      </c>
      <c r="G37" s="46">
        <v>0</v>
      </c>
      <c r="H37" s="46">
        <v>1.4983499999999998</v>
      </c>
      <c r="I37" s="46">
        <v>0</v>
      </c>
    </row>
    <row r="38" spans="1:9" ht="13.5" customHeight="1" x14ac:dyDescent="0.45">
      <c r="A38" s="42">
        <v>30</v>
      </c>
      <c r="B38" s="51" t="s">
        <v>75</v>
      </c>
      <c r="C38" s="46">
        <v>396478.41213000001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66</v>
      </c>
      <c r="C39" s="46">
        <v>157658.28356000001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77</v>
      </c>
      <c r="C40" s="46">
        <v>130532.73976000001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79</v>
      </c>
      <c r="C41" s="46">
        <v>108235.86864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83</v>
      </c>
      <c r="C42" s="46">
        <v>22442.102070000001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122</v>
      </c>
      <c r="C43" s="46">
        <v>489665.85376999999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46">
        <v>533971.35496999999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46">
        <v>332.00466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46">
        <v>198996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46">
        <v>16144.870180000002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46">
        <v>154456.84028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46">
        <v>3962.3370499999996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46">
        <v>65647.416620000004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52" t="s">
        <v>115</v>
      </c>
      <c r="C51" s="49">
        <v>54174303.690839998</v>
      </c>
      <c r="D51" s="49">
        <v>1792842.9124399996</v>
      </c>
      <c r="E51" s="49">
        <v>3.3093972424109634</v>
      </c>
      <c r="F51" s="49">
        <v>394772.81338000001</v>
      </c>
      <c r="G51" s="49">
        <v>1312751.4201099998</v>
      </c>
      <c r="H51" s="49">
        <v>82885.149180000008</v>
      </c>
      <c r="I51" s="49">
        <v>2433.5297700000001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V55"/>
  <sheetViews>
    <sheetView topLeftCell="A19" workbookViewId="0">
      <selection activeCell="B8" sqref="B8:I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208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46">
        <v>4962946.3279200001</v>
      </c>
      <c r="D9" s="46">
        <v>603098.96263000008</v>
      </c>
      <c r="E9" s="46">
        <v>12.15203475478169</v>
      </c>
      <c r="F9" s="46">
        <v>135660.78028000001</v>
      </c>
      <c r="G9" s="46">
        <v>467353.49029000005</v>
      </c>
      <c r="H9" s="46">
        <v>60.809089999999998</v>
      </c>
      <c r="I9" s="46">
        <v>23.88297</v>
      </c>
    </row>
    <row r="10" spans="1:9" ht="13.5" customHeight="1" x14ac:dyDescent="0.45">
      <c r="A10" s="42">
        <v>2</v>
      </c>
      <c r="B10" s="51" t="s">
        <v>11</v>
      </c>
      <c r="C10" s="46">
        <v>5784722.02501</v>
      </c>
      <c r="D10" s="46">
        <v>382246.62738999998</v>
      </c>
      <c r="E10" s="46">
        <v>6.6078650925208313</v>
      </c>
      <c r="F10" s="46">
        <v>99322.98474</v>
      </c>
      <c r="G10" s="46">
        <v>282316.02244999999</v>
      </c>
      <c r="H10" s="46">
        <v>155.72274999999999</v>
      </c>
      <c r="I10" s="46">
        <v>451.89744999999999</v>
      </c>
    </row>
    <row r="11" spans="1:9" ht="13.5" customHeight="1" x14ac:dyDescent="0.45">
      <c r="A11" s="42">
        <v>3</v>
      </c>
      <c r="B11" s="51" t="s">
        <v>200</v>
      </c>
      <c r="C11" s="46">
        <v>3044504.51602</v>
      </c>
      <c r="D11" s="46">
        <v>271461.42626000004</v>
      </c>
      <c r="E11" s="46">
        <v>8.9164402559295386</v>
      </c>
      <c r="F11" s="46">
        <v>41381.995440000006</v>
      </c>
      <c r="G11" s="46">
        <v>212905.71733000001</v>
      </c>
      <c r="H11" s="46">
        <v>17170.611100000002</v>
      </c>
      <c r="I11" s="46">
        <v>3.1023899999999998</v>
      </c>
    </row>
    <row r="12" spans="1:9" ht="13.5" customHeight="1" x14ac:dyDescent="0.45">
      <c r="A12" s="42">
        <v>4</v>
      </c>
      <c r="B12" s="51" t="s">
        <v>17</v>
      </c>
      <c r="C12" s="46">
        <v>7204357.0173000004</v>
      </c>
      <c r="D12" s="46">
        <v>159350.75675999999</v>
      </c>
      <c r="E12" s="46">
        <v>2.2118664632714213</v>
      </c>
      <c r="F12" s="46">
        <v>31131.766159999996</v>
      </c>
      <c r="G12" s="46">
        <v>123522.9176</v>
      </c>
      <c r="H12" s="46">
        <v>4696.0730000000003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46">
        <v>2198351.67466</v>
      </c>
      <c r="D13" s="46">
        <v>79377.448739999993</v>
      </c>
      <c r="E13" s="46">
        <v>3.6107711816525723</v>
      </c>
      <c r="F13" s="46">
        <v>9374.8752199999999</v>
      </c>
      <c r="G13" s="46">
        <v>66189.63588999999</v>
      </c>
      <c r="H13" s="46">
        <v>3812.9376299999999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46">
        <v>10022145.714639999</v>
      </c>
      <c r="D14" s="46">
        <v>56679.227480000001</v>
      </c>
      <c r="E14" s="46">
        <v>0.56553984639442001</v>
      </c>
      <c r="F14" s="46">
        <v>9312.5868300000002</v>
      </c>
      <c r="G14" s="46">
        <v>44338.004059999999</v>
      </c>
      <c r="H14" s="46">
        <v>1455.7958500000002</v>
      </c>
      <c r="I14" s="46">
        <v>1572.8407400000001</v>
      </c>
    </row>
    <row r="15" spans="1:9" ht="13.5" customHeight="1" x14ac:dyDescent="0.45">
      <c r="A15" s="42">
        <v>7</v>
      </c>
      <c r="B15" s="51" t="s">
        <v>105</v>
      </c>
      <c r="C15" s="46">
        <v>274721.25195999997</v>
      </c>
      <c r="D15" s="46">
        <v>39630.46572</v>
      </c>
      <c r="E15" s="46">
        <v>14.425700755677354</v>
      </c>
      <c r="F15" s="46">
        <v>10466.41077</v>
      </c>
      <c r="G15" s="46">
        <v>28491.876259999997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32</v>
      </c>
      <c r="C16" s="46">
        <v>726258.90864000004</v>
      </c>
      <c r="D16" s="46">
        <v>34619.022250000002</v>
      </c>
      <c r="E16" s="46">
        <v>4.7667604263647441</v>
      </c>
      <c r="F16" s="46">
        <v>11265.93137</v>
      </c>
      <c r="G16" s="46">
        <v>13290.59088</v>
      </c>
      <c r="H16" s="46">
        <v>10000</v>
      </c>
      <c r="I16" s="46">
        <v>62.5</v>
      </c>
    </row>
    <row r="17" spans="1:9" ht="13.5" customHeight="1" x14ac:dyDescent="0.45">
      <c r="A17" s="42">
        <v>9</v>
      </c>
      <c r="B17" s="51" t="s">
        <v>25</v>
      </c>
      <c r="C17" s="46">
        <v>343523.80791999999</v>
      </c>
      <c r="D17" s="46">
        <v>34503.011349999993</v>
      </c>
      <c r="E17" s="46">
        <v>10.043848651687941</v>
      </c>
      <c r="F17" s="46">
        <v>2047.9656299999999</v>
      </c>
      <c r="G17" s="46">
        <v>16035.685819999999</v>
      </c>
      <c r="H17" s="46">
        <v>16325.29401</v>
      </c>
      <c r="I17" s="46">
        <v>94.065889999999996</v>
      </c>
    </row>
    <row r="18" spans="1:9" ht="13.5" customHeight="1" x14ac:dyDescent="0.45">
      <c r="A18" s="42">
        <v>10</v>
      </c>
      <c r="B18" s="51" t="s">
        <v>21</v>
      </c>
      <c r="C18" s="46">
        <v>3688963.8990199999</v>
      </c>
      <c r="D18" s="46">
        <v>32856.544690000002</v>
      </c>
      <c r="E18" s="46">
        <v>0.89067135351280025</v>
      </c>
      <c r="F18" s="46">
        <v>7532.7017300000007</v>
      </c>
      <c r="G18" s="46">
        <v>22798.9185</v>
      </c>
      <c r="H18" s="46">
        <v>2524.9244600000002</v>
      </c>
      <c r="I18" s="46">
        <v>0</v>
      </c>
    </row>
    <row r="19" spans="1:9" ht="13.5" customHeight="1" x14ac:dyDescent="0.45">
      <c r="A19" s="42">
        <v>11</v>
      </c>
      <c r="B19" s="51" t="s">
        <v>28</v>
      </c>
      <c r="C19" s="46">
        <v>953627.21457000007</v>
      </c>
      <c r="D19" s="46">
        <v>24780.591230000002</v>
      </c>
      <c r="E19" s="46">
        <v>2.5985616655428414</v>
      </c>
      <c r="F19" s="46">
        <v>3756.3373900000001</v>
      </c>
      <c r="G19" s="46">
        <v>12021.031720000001</v>
      </c>
      <c r="H19" s="46">
        <v>9003.2221200000004</v>
      </c>
      <c r="I19" s="46">
        <v>0</v>
      </c>
    </row>
    <row r="20" spans="1:9" ht="13.5" customHeight="1" x14ac:dyDescent="0.45">
      <c r="A20" s="42">
        <v>12</v>
      </c>
      <c r="B20" s="51" t="s">
        <v>30</v>
      </c>
      <c r="C20" s="46">
        <v>321526.27487999998</v>
      </c>
      <c r="D20" s="46">
        <v>21759.644220000002</v>
      </c>
      <c r="E20" s="46">
        <v>6.7676099653507737</v>
      </c>
      <c r="F20" s="46">
        <v>6300</v>
      </c>
      <c r="G20" s="46">
        <v>4605.6741300000003</v>
      </c>
      <c r="H20" s="46">
        <v>10853.970090000001</v>
      </c>
      <c r="I20" s="46">
        <v>0</v>
      </c>
    </row>
    <row r="21" spans="1:9" ht="13.5" customHeight="1" x14ac:dyDescent="0.45">
      <c r="A21" s="42">
        <v>13</v>
      </c>
      <c r="B21" s="51" t="s">
        <v>34</v>
      </c>
      <c r="C21" s="46">
        <v>472501.62332000001</v>
      </c>
      <c r="D21" s="46">
        <v>11363.911659999998</v>
      </c>
      <c r="E21" s="46">
        <v>2.4050524059901122</v>
      </c>
      <c r="F21" s="46">
        <v>7773.9116599999988</v>
      </c>
      <c r="G21" s="46">
        <v>3590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42</v>
      </c>
      <c r="C22" s="46">
        <v>190173.09495</v>
      </c>
      <c r="D22" s="46">
        <v>9893.0184899999986</v>
      </c>
      <c r="E22" s="46">
        <v>5.2021125767559573</v>
      </c>
      <c r="F22" s="46">
        <v>7037.5768599999992</v>
      </c>
      <c r="G22" s="46">
        <v>2603.2740099999996</v>
      </c>
      <c r="H22" s="46">
        <v>252.16762</v>
      </c>
      <c r="I22" s="46">
        <v>0</v>
      </c>
    </row>
    <row r="23" spans="1:9" ht="13.5" customHeight="1" x14ac:dyDescent="0.45">
      <c r="A23" s="42">
        <v>15</v>
      </c>
      <c r="B23" s="51" t="s">
        <v>38</v>
      </c>
      <c r="C23" s="46">
        <v>1244848.4893099999</v>
      </c>
      <c r="D23" s="46">
        <v>7851.76602</v>
      </c>
      <c r="E23" s="46">
        <v>0.63074069554858936</v>
      </c>
      <c r="F23" s="46">
        <v>1835.0251000000001</v>
      </c>
      <c r="G23" s="46">
        <v>5938.06808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51" t="s">
        <v>36</v>
      </c>
      <c r="C24" s="46">
        <v>498376.49520999996</v>
      </c>
      <c r="D24" s="46">
        <v>5944.2013700000007</v>
      </c>
      <c r="E24" s="46">
        <v>1.1927130246171229</v>
      </c>
      <c r="F24" s="46">
        <v>5943.9792400000006</v>
      </c>
      <c r="G24" s="46">
        <v>0.22212999999999999</v>
      </c>
      <c r="H24" s="46">
        <v>0</v>
      </c>
      <c r="I24" s="46">
        <v>0</v>
      </c>
    </row>
    <row r="25" spans="1:9" ht="13.5" customHeight="1" x14ac:dyDescent="0.45">
      <c r="A25" s="42">
        <v>17</v>
      </c>
      <c r="B25" s="51" t="s">
        <v>62</v>
      </c>
      <c r="C25" s="46">
        <v>2995917.5216399999</v>
      </c>
      <c r="D25" s="46">
        <v>3780.4046400000002</v>
      </c>
      <c r="E25" s="46">
        <v>0.1261852041217264</v>
      </c>
      <c r="F25" s="46">
        <v>524.4216899999999</v>
      </c>
      <c r="G25" s="46">
        <v>3186.8215399999999</v>
      </c>
      <c r="H25" s="46">
        <v>69.161410000000004</v>
      </c>
      <c r="I25" s="46">
        <v>0</v>
      </c>
    </row>
    <row r="26" spans="1:9" ht="13.5" customHeight="1" x14ac:dyDescent="0.45">
      <c r="A26" s="42">
        <v>18</v>
      </c>
      <c r="B26" s="51" t="s">
        <v>81</v>
      </c>
      <c r="C26" s="46">
        <v>78748.26079</v>
      </c>
      <c r="D26" s="46">
        <v>3154.8062299999997</v>
      </c>
      <c r="E26" s="46">
        <v>4.0061916267751005</v>
      </c>
      <c r="F26" s="46">
        <v>149.86478</v>
      </c>
      <c r="G26" s="46">
        <v>3000</v>
      </c>
      <c r="H26" s="46">
        <v>0</v>
      </c>
      <c r="I26" s="46">
        <v>4.9414499999999997</v>
      </c>
    </row>
    <row r="27" spans="1:9" ht="13.5" customHeight="1" x14ac:dyDescent="0.45">
      <c r="A27" s="42">
        <v>19</v>
      </c>
      <c r="B27" s="51" t="s">
        <v>44</v>
      </c>
      <c r="C27" s="46">
        <v>47754.830110000003</v>
      </c>
      <c r="D27" s="46">
        <v>1559.9097399999998</v>
      </c>
      <c r="E27" s="46">
        <v>3.2664962610208308</v>
      </c>
      <c r="F27" s="46">
        <v>351.38435999999996</v>
      </c>
      <c r="G27" s="46">
        <v>1208.5253799999998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51" t="s">
        <v>40</v>
      </c>
      <c r="C28" s="46">
        <v>1931384.1854999999</v>
      </c>
      <c r="D28" s="46">
        <v>1326.8341800000001</v>
      </c>
      <c r="E28" s="46">
        <v>6.8698614701378391E-2</v>
      </c>
      <c r="F28" s="46">
        <v>0</v>
      </c>
      <c r="G28" s="46">
        <v>1196</v>
      </c>
      <c r="H28" s="46">
        <v>0</v>
      </c>
      <c r="I28" s="46">
        <v>130.83418</v>
      </c>
    </row>
    <row r="29" spans="1:9" ht="13.5" customHeight="1" x14ac:dyDescent="0.45">
      <c r="A29" s="42">
        <v>21</v>
      </c>
      <c r="B29" s="51" t="s">
        <v>85</v>
      </c>
      <c r="C29" s="46">
        <v>94219.352809999997</v>
      </c>
      <c r="D29" s="46">
        <v>905</v>
      </c>
      <c r="E29" s="46">
        <v>0.96052453451362241</v>
      </c>
      <c r="F29" s="46">
        <v>0</v>
      </c>
      <c r="G29" s="46">
        <v>0</v>
      </c>
      <c r="H29" s="46">
        <v>905</v>
      </c>
      <c r="I29" s="46">
        <v>0</v>
      </c>
    </row>
    <row r="30" spans="1:9" ht="13.5" customHeight="1" x14ac:dyDescent="0.45">
      <c r="A30" s="42">
        <v>22</v>
      </c>
      <c r="B30" s="51" t="s">
        <v>108</v>
      </c>
      <c r="C30" s="46">
        <v>42316.394569999997</v>
      </c>
      <c r="D30" s="46">
        <v>500</v>
      </c>
      <c r="E30" s="46">
        <v>1.1815751438201982</v>
      </c>
      <c r="F30" s="46">
        <v>500</v>
      </c>
      <c r="G30" s="46">
        <v>0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51" t="s">
        <v>52</v>
      </c>
      <c r="C31" s="46">
        <v>268081.09490000003</v>
      </c>
      <c r="D31" s="46">
        <v>276.00717000000003</v>
      </c>
      <c r="E31" s="46">
        <v>0.10295659606394722</v>
      </c>
      <c r="F31" s="46">
        <v>273.13051000000002</v>
      </c>
      <c r="G31" s="46">
        <v>2.8766599999999998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51" t="s">
        <v>56</v>
      </c>
      <c r="C32" s="46">
        <v>3309228.3581999997</v>
      </c>
      <c r="D32" s="46">
        <v>214.50570999999999</v>
      </c>
      <c r="E32" s="46">
        <v>6.4820461685115276E-3</v>
      </c>
      <c r="F32" s="46">
        <v>0</v>
      </c>
      <c r="G32" s="46">
        <v>0</v>
      </c>
      <c r="H32" s="46">
        <v>214.50570999999999</v>
      </c>
      <c r="I32" s="46">
        <v>0</v>
      </c>
    </row>
    <row r="33" spans="1:9" ht="13.5" customHeight="1" x14ac:dyDescent="0.45">
      <c r="A33" s="42">
        <v>25</v>
      </c>
      <c r="B33" s="51" t="s">
        <v>70</v>
      </c>
      <c r="C33" s="46">
        <v>141257.64190000002</v>
      </c>
      <c r="D33" s="46">
        <v>11.11708</v>
      </c>
      <c r="E33" s="46">
        <v>7.8700733287548948E-3</v>
      </c>
      <c r="F33" s="46">
        <v>0</v>
      </c>
      <c r="G33" s="46">
        <v>11.11708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51" t="s">
        <v>68</v>
      </c>
      <c r="C34" s="46">
        <v>473376.66591000004</v>
      </c>
      <c r="D34" s="46">
        <v>7.7640399999999996</v>
      </c>
      <c r="E34" s="46">
        <v>1.6401399898059454E-3</v>
      </c>
      <c r="F34" s="46">
        <v>7.7640399999999996</v>
      </c>
      <c r="G34" s="46">
        <v>0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87</v>
      </c>
      <c r="C35" s="46">
        <v>328393.56879000005</v>
      </c>
      <c r="D35" s="46">
        <v>4.8075200000000002</v>
      </c>
      <c r="E35" s="46">
        <v>1.4639507155130361E-3</v>
      </c>
      <c r="F35" s="46">
        <v>0</v>
      </c>
      <c r="G35" s="46">
        <v>0</v>
      </c>
      <c r="H35" s="46">
        <v>4.8075200000000002</v>
      </c>
      <c r="I35" s="46">
        <v>0</v>
      </c>
    </row>
    <row r="36" spans="1:9" ht="13.5" customHeight="1" x14ac:dyDescent="0.45">
      <c r="A36" s="42">
        <v>28</v>
      </c>
      <c r="B36" s="51" t="s">
        <v>46</v>
      </c>
      <c r="C36" s="46">
        <v>236903.41402</v>
      </c>
      <c r="D36" s="46">
        <v>4.4899100000000001</v>
      </c>
      <c r="E36" s="46">
        <v>1.8952491751009339E-3</v>
      </c>
      <c r="F36" s="46">
        <v>4.4899100000000001</v>
      </c>
      <c r="G36" s="46">
        <v>0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51" t="s">
        <v>75</v>
      </c>
      <c r="C37" s="46">
        <v>417268.62847000005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51" t="s">
        <v>66</v>
      </c>
      <c r="C38" s="46">
        <v>121308.01262000001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77</v>
      </c>
      <c r="C39" s="46">
        <v>127228.31134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79</v>
      </c>
      <c r="C40" s="46">
        <v>96571.616569999998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83</v>
      </c>
      <c r="C41" s="46">
        <v>22570.716099999998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122</v>
      </c>
      <c r="C42" s="46">
        <v>495627.00712000002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72</v>
      </c>
      <c r="C43" s="46">
        <v>497.86165999999997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46">
        <v>536747.87552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46">
        <v>328.18097999999998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46">
        <v>198996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46">
        <v>15995.08361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46">
        <v>153079.57583000002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46">
        <v>4242.1573699999999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46">
        <v>73842.49841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52" t="s">
        <v>115</v>
      </c>
      <c r="C51" s="49">
        <v>54143433.150069997</v>
      </c>
      <c r="D51" s="49">
        <v>1787162.2724799998</v>
      </c>
      <c r="E51" s="49">
        <v>3.3007923001973314</v>
      </c>
      <c r="F51" s="49">
        <v>391955.88370999997</v>
      </c>
      <c r="G51" s="49">
        <v>1314606.4698099999</v>
      </c>
      <c r="H51" s="49">
        <v>78177.181049999999</v>
      </c>
      <c r="I51" s="49">
        <v>2422.7379100000003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V55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46">
        <v>4963717.4263399998</v>
      </c>
      <c r="D9" s="46">
        <v>603565.47123000002</v>
      </c>
      <c r="E9" s="46">
        <v>12.159545344526983</v>
      </c>
      <c r="F9" s="46">
        <v>136864.64603999999</v>
      </c>
      <c r="G9" s="46">
        <v>466616.18118000001</v>
      </c>
      <c r="H9" s="46">
        <v>60.761040000000001</v>
      </c>
      <c r="I9" s="46">
        <v>23.88297</v>
      </c>
    </row>
    <row r="10" spans="1:9" ht="13.5" customHeight="1" x14ac:dyDescent="0.45">
      <c r="A10" s="42">
        <v>2</v>
      </c>
      <c r="B10" s="51" t="s">
        <v>11</v>
      </c>
      <c r="C10" s="46">
        <v>5755475.9901700001</v>
      </c>
      <c r="D10" s="46">
        <v>374388.74204999994</v>
      </c>
      <c r="E10" s="46">
        <v>6.5049136281592164</v>
      </c>
      <c r="F10" s="46">
        <v>99323.799099999989</v>
      </c>
      <c r="G10" s="46">
        <v>274469.00814999995</v>
      </c>
      <c r="H10" s="46">
        <v>151.43913000000001</v>
      </c>
      <c r="I10" s="46">
        <v>444.49566999999996</v>
      </c>
    </row>
    <row r="11" spans="1:9" ht="13.5" customHeight="1" x14ac:dyDescent="0.45">
      <c r="A11" s="42">
        <v>3</v>
      </c>
      <c r="B11" s="51" t="s">
        <v>200</v>
      </c>
      <c r="C11" s="46">
        <v>3041057.10042</v>
      </c>
      <c r="D11" s="46">
        <v>276721.00034999999</v>
      </c>
      <c r="E11" s="46">
        <v>9.0995003123019966</v>
      </c>
      <c r="F11" s="46">
        <v>45462.315279999995</v>
      </c>
      <c r="G11" s="46">
        <v>214063.70113</v>
      </c>
      <c r="H11" s="46">
        <v>17191.795269999999</v>
      </c>
      <c r="I11" s="46">
        <v>3.1886700000000001</v>
      </c>
    </row>
    <row r="12" spans="1:9" ht="13.5" customHeight="1" x14ac:dyDescent="0.45">
      <c r="A12" s="42">
        <v>4</v>
      </c>
      <c r="B12" s="51" t="s">
        <v>17</v>
      </c>
      <c r="C12" s="46">
        <v>7228878.0011099996</v>
      </c>
      <c r="D12" s="46">
        <v>158709.23509000003</v>
      </c>
      <c r="E12" s="46">
        <v>2.1954891902398974</v>
      </c>
      <c r="F12" s="46">
        <v>31434.911919999999</v>
      </c>
      <c r="G12" s="46">
        <v>122987.39368000001</v>
      </c>
      <c r="H12" s="46">
        <v>4286.9294900000004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46">
        <v>2211794.1829200001</v>
      </c>
      <c r="D13" s="46">
        <v>85421.556320000003</v>
      </c>
      <c r="E13" s="46">
        <v>3.8620933620155777</v>
      </c>
      <c r="F13" s="46">
        <v>13951.634169999998</v>
      </c>
      <c r="G13" s="46">
        <v>67681.484520000013</v>
      </c>
      <c r="H13" s="46">
        <v>3788.4376299999999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46">
        <v>9979196.6087600011</v>
      </c>
      <c r="D14" s="46">
        <v>55982.093849999997</v>
      </c>
      <c r="E14" s="46">
        <v>0.56098798375069037</v>
      </c>
      <c r="F14" s="46">
        <v>9881.5101699999996</v>
      </c>
      <c r="G14" s="46">
        <v>43079.57533</v>
      </c>
      <c r="H14" s="46">
        <v>1456.2780400000001</v>
      </c>
      <c r="I14" s="46">
        <v>1564.7303100000001</v>
      </c>
    </row>
    <row r="15" spans="1:9" ht="13.5" customHeight="1" x14ac:dyDescent="0.45">
      <c r="A15" s="42">
        <v>7</v>
      </c>
      <c r="B15" s="51" t="s">
        <v>105</v>
      </c>
      <c r="C15" s="46">
        <v>275143.88368999999</v>
      </c>
      <c r="D15" s="46">
        <v>38905.021510000006</v>
      </c>
      <c r="E15" s="46">
        <v>14.139882372901896</v>
      </c>
      <c r="F15" s="46">
        <v>10299.857970000001</v>
      </c>
      <c r="G15" s="46">
        <v>27932.984850000001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25</v>
      </c>
      <c r="C16" s="46">
        <v>342705.68923000002</v>
      </c>
      <c r="D16" s="46">
        <v>34531.583789999997</v>
      </c>
      <c r="E16" s="46">
        <v>10.076162980423947</v>
      </c>
      <c r="F16" s="46">
        <v>1995.9880500000002</v>
      </c>
      <c r="G16" s="46">
        <v>15997.333990000001</v>
      </c>
      <c r="H16" s="46">
        <v>16293.56259</v>
      </c>
      <c r="I16" s="46">
        <v>244.69916000000001</v>
      </c>
    </row>
    <row r="17" spans="1:9" ht="13.5" customHeight="1" x14ac:dyDescent="0.45">
      <c r="A17" s="42">
        <v>9</v>
      </c>
      <c r="B17" s="51" t="s">
        <v>32</v>
      </c>
      <c r="C17" s="46">
        <v>732444.55835000006</v>
      </c>
      <c r="D17" s="46">
        <v>34408.626799999998</v>
      </c>
      <c r="E17" s="46">
        <v>4.6977790206419652</v>
      </c>
      <c r="F17" s="46">
        <v>11244.340109999999</v>
      </c>
      <c r="G17" s="46">
        <v>13101.786690000001</v>
      </c>
      <c r="H17" s="46">
        <v>10000</v>
      </c>
      <c r="I17" s="46">
        <v>62.5</v>
      </c>
    </row>
    <row r="18" spans="1:9" ht="13.5" customHeight="1" x14ac:dyDescent="0.45">
      <c r="A18" s="42">
        <v>10</v>
      </c>
      <c r="B18" s="51" t="s">
        <v>21</v>
      </c>
      <c r="C18" s="46">
        <v>3718233.59161</v>
      </c>
      <c r="D18" s="46">
        <v>32532.58741</v>
      </c>
      <c r="E18" s="46">
        <v>0.87494738048217535</v>
      </c>
      <c r="F18" s="46">
        <v>7386.1804499999998</v>
      </c>
      <c r="G18" s="46">
        <v>22678.138559999999</v>
      </c>
      <c r="H18" s="46">
        <v>2468.2683999999999</v>
      </c>
      <c r="I18" s="46">
        <v>0</v>
      </c>
    </row>
    <row r="19" spans="1:9" ht="13.5" customHeight="1" x14ac:dyDescent="0.45">
      <c r="A19" s="42">
        <v>11</v>
      </c>
      <c r="B19" s="51" t="s">
        <v>28</v>
      </c>
      <c r="C19" s="46">
        <v>955623.76614999992</v>
      </c>
      <c r="D19" s="46">
        <v>28697.365680000003</v>
      </c>
      <c r="E19" s="46">
        <v>3.0029983238712701</v>
      </c>
      <c r="F19" s="46">
        <v>3749.2586699999997</v>
      </c>
      <c r="G19" s="46">
        <v>15940.06691</v>
      </c>
      <c r="H19" s="46">
        <v>9008.0401000000002</v>
      </c>
      <c r="I19" s="46">
        <v>0</v>
      </c>
    </row>
    <row r="20" spans="1:9" ht="13.5" customHeight="1" x14ac:dyDescent="0.45">
      <c r="A20" s="42">
        <v>12</v>
      </c>
      <c r="B20" s="51" t="s">
        <v>30</v>
      </c>
      <c r="C20" s="46">
        <v>321099.01682000002</v>
      </c>
      <c r="D20" s="46">
        <v>23293.954129999998</v>
      </c>
      <c r="E20" s="46">
        <v>7.2544457970290201</v>
      </c>
      <c r="F20" s="46">
        <v>6292.41813</v>
      </c>
      <c r="G20" s="46">
        <v>6047.7499700000008</v>
      </c>
      <c r="H20" s="46">
        <v>10953.786029999999</v>
      </c>
      <c r="I20" s="46">
        <v>0</v>
      </c>
    </row>
    <row r="21" spans="1:9" ht="13.5" customHeight="1" x14ac:dyDescent="0.45">
      <c r="A21" s="42">
        <v>13</v>
      </c>
      <c r="B21" s="51" t="s">
        <v>34</v>
      </c>
      <c r="C21" s="46">
        <v>470109.80202999996</v>
      </c>
      <c r="D21" s="46">
        <v>10063.122230000001</v>
      </c>
      <c r="E21" s="46">
        <v>2.1405897487238152</v>
      </c>
      <c r="F21" s="46">
        <v>6413.1222300000009</v>
      </c>
      <c r="G21" s="46">
        <v>3650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42</v>
      </c>
      <c r="C22" s="46">
        <v>189742.96859</v>
      </c>
      <c r="D22" s="46">
        <v>9539.4564099999989</v>
      </c>
      <c r="E22" s="46">
        <v>5.0275678096999874</v>
      </c>
      <c r="F22" s="46">
        <v>6896.4415299999991</v>
      </c>
      <c r="G22" s="46">
        <v>2394.3791000000001</v>
      </c>
      <c r="H22" s="46">
        <v>248.63578000000001</v>
      </c>
      <c r="I22" s="46">
        <v>0</v>
      </c>
    </row>
    <row r="23" spans="1:9" ht="13.5" customHeight="1" x14ac:dyDescent="0.45">
      <c r="A23" s="42">
        <v>15</v>
      </c>
      <c r="B23" s="51" t="s">
        <v>38</v>
      </c>
      <c r="C23" s="46">
        <v>1240803.3604100002</v>
      </c>
      <c r="D23" s="46">
        <v>7615.7807300000004</v>
      </c>
      <c r="E23" s="46">
        <v>0.61377821603283766</v>
      </c>
      <c r="F23" s="46">
        <v>1521.87679</v>
      </c>
      <c r="G23" s="46">
        <v>6015.2311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51" t="s">
        <v>36</v>
      </c>
      <c r="C24" s="46">
        <v>492508.91282999999</v>
      </c>
      <c r="D24" s="46">
        <v>5657.5255200000001</v>
      </c>
      <c r="E24" s="46">
        <v>1.14871535775695</v>
      </c>
      <c r="F24" s="46">
        <v>5657.27945</v>
      </c>
      <c r="G24" s="46">
        <v>0.24606999999999998</v>
      </c>
      <c r="H24" s="46">
        <v>0</v>
      </c>
      <c r="I24" s="46">
        <v>0</v>
      </c>
    </row>
    <row r="25" spans="1:9" ht="13.5" customHeight="1" x14ac:dyDescent="0.45">
      <c r="A25" s="42">
        <v>17</v>
      </c>
      <c r="B25" s="51" t="s">
        <v>62</v>
      </c>
      <c r="C25" s="46">
        <v>2987214.9440799998</v>
      </c>
      <c r="D25" s="46">
        <v>3417.9394600000001</v>
      </c>
      <c r="E25" s="46">
        <v>0.11441893281812884</v>
      </c>
      <c r="F25" s="46">
        <v>524.20333000000005</v>
      </c>
      <c r="G25" s="46">
        <v>2824.5747200000001</v>
      </c>
      <c r="H25" s="46">
        <v>69.161410000000004</v>
      </c>
      <c r="I25" s="46">
        <v>0</v>
      </c>
    </row>
    <row r="26" spans="1:9" ht="13.5" customHeight="1" x14ac:dyDescent="0.45">
      <c r="A26" s="42">
        <v>18</v>
      </c>
      <c r="B26" s="51" t="s">
        <v>81</v>
      </c>
      <c r="C26" s="46">
        <v>80168.427100000001</v>
      </c>
      <c r="D26" s="46">
        <v>3162.6865299999999</v>
      </c>
      <c r="E26" s="46">
        <v>3.9450524906207125</v>
      </c>
      <c r="F26" s="46">
        <v>149.79353</v>
      </c>
      <c r="G26" s="46">
        <v>3000</v>
      </c>
      <c r="H26" s="46">
        <v>0</v>
      </c>
      <c r="I26" s="46">
        <v>12.893000000000001</v>
      </c>
    </row>
    <row r="27" spans="1:9" ht="13.5" customHeight="1" x14ac:dyDescent="0.45">
      <c r="A27" s="42">
        <v>19</v>
      </c>
      <c r="B27" s="51" t="s">
        <v>44</v>
      </c>
      <c r="C27" s="46">
        <v>47656.091229999998</v>
      </c>
      <c r="D27" s="46">
        <v>1559.6278199999999</v>
      </c>
      <c r="E27" s="46">
        <v>3.2726725582105614</v>
      </c>
      <c r="F27" s="46">
        <v>351.38435999999996</v>
      </c>
      <c r="G27" s="46">
        <v>1208.2434599999999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51" t="s">
        <v>40</v>
      </c>
      <c r="C28" s="46">
        <v>1948793.7068399999</v>
      </c>
      <c r="D28" s="46">
        <v>1302.42002</v>
      </c>
      <c r="E28" s="46">
        <v>6.6832113395516604E-2</v>
      </c>
      <c r="F28" s="46">
        <v>0</v>
      </c>
      <c r="G28" s="46">
        <v>1186</v>
      </c>
      <c r="H28" s="46">
        <v>0</v>
      </c>
      <c r="I28" s="46">
        <v>116.42002000000001</v>
      </c>
    </row>
    <row r="29" spans="1:9" ht="13.5" customHeight="1" x14ac:dyDescent="0.45">
      <c r="A29" s="42">
        <v>21</v>
      </c>
      <c r="B29" s="51" t="s">
        <v>85</v>
      </c>
      <c r="C29" s="46">
        <v>94634.027589999998</v>
      </c>
      <c r="D29" s="46">
        <v>905</v>
      </c>
      <c r="E29" s="46">
        <v>0.95631563302039113</v>
      </c>
      <c r="F29" s="46">
        <v>0</v>
      </c>
      <c r="G29" s="46">
        <v>0</v>
      </c>
      <c r="H29" s="46">
        <v>905</v>
      </c>
      <c r="I29" s="46">
        <v>0</v>
      </c>
    </row>
    <row r="30" spans="1:9" ht="13.5" customHeight="1" x14ac:dyDescent="0.45">
      <c r="A30" s="42">
        <v>22</v>
      </c>
      <c r="B30" s="51" t="s">
        <v>108</v>
      </c>
      <c r="C30" s="46">
        <v>41798.1633</v>
      </c>
      <c r="D30" s="46">
        <v>500</v>
      </c>
      <c r="E30" s="46">
        <v>1.1962248111509723</v>
      </c>
      <c r="F30" s="46">
        <v>500</v>
      </c>
      <c r="G30" s="46">
        <v>0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51" t="s">
        <v>52</v>
      </c>
      <c r="C31" s="46">
        <v>253697.39648</v>
      </c>
      <c r="D31" s="46">
        <v>276.00717000000003</v>
      </c>
      <c r="E31" s="46">
        <v>0.10879385197859483</v>
      </c>
      <c r="F31" s="46">
        <v>273.13051000000002</v>
      </c>
      <c r="G31" s="46">
        <v>2.8766599999999998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51" t="s">
        <v>56</v>
      </c>
      <c r="C32" s="46">
        <v>3337509.99915</v>
      </c>
      <c r="D32" s="46">
        <v>154.38930999999999</v>
      </c>
      <c r="E32" s="46">
        <v>4.6258830696932736E-3</v>
      </c>
      <c r="F32" s="46">
        <v>0</v>
      </c>
      <c r="G32" s="46">
        <v>0</v>
      </c>
      <c r="H32" s="46">
        <v>154.38930999999999</v>
      </c>
      <c r="I32" s="46">
        <v>0</v>
      </c>
    </row>
    <row r="33" spans="1:9" ht="13.5" customHeight="1" x14ac:dyDescent="0.45">
      <c r="A33" s="42">
        <v>25</v>
      </c>
      <c r="B33" s="51" t="s">
        <v>70</v>
      </c>
      <c r="C33" s="46">
        <v>141690.01420999999</v>
      </c>
      <c r="D33" s="46">
        <v>11.309670000000001</v>
      </c>
      <c r="E33" s="46">
        <v>7.9819809907265872E-3</v>
      </c>
      <c r="F33" s="46">
        <v>0</v>
      </c>
      <c r="G33" s="46">
        <v>11.309670000000001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51" t="s">
        <v>68</v>
      </c>
      <c r="C34" s="46">
        <v>463359.33897000004</v>
      </c>
      <c r="D34" s="46">
        <v>7.4737399999999994</v>
      </c>
      <c r="E34" s="46">
        <v>1.6129468797614721E-3</v>
      </c>
      <c r="F34" s="46">
        <v>7.4737399999999994</v>
      </c>
      <c r="G34" s="46">
        <v>0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87</v>
      </c>
      <c r="C35" s="46">
        <v>328335.87785000005</v>
      </c>
      <c r="D35" s="46">
        <v>4.34741</v>
      </c>
      <c r="E35" s="46">
        <v>1.3240740026547175E-3</v>
      </c>
      <c r="F35" s="46">
        <v>0</v>
      </c>
      <c r="G35" s="46">
        <v>0</v>
      </c>
      <c r="H35" s="46">
        <v>4.34741</v>
      </c>
      <c r="I35" s="46">
        <v>0</v>
      </c>
    </row>
    <row r="36" spans="1:9" ht="13.5" customHeight="1" x14ac:dyDescent="0.45">
      <c r="A36" s="42">
        <v>28</v>
      </c>
      <c r="B36" s="51" t="s">
        <v>46</v>
      </c>
      <c r="C36" s="46">
        <v>243291.58614</v>
      </c>
      <c r="D36" s="46">
        <v>3.26118</v>
      </c>
      <c r="E36" s="46">
        <v>1.3404409300547626E-3</v>
      </c>
      <c r="F36" s="46">
        <v>3.26118</v>
      </c>
      <c r="G36" s="46">
        <v>0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51" t="s">
        <v>72</v>
      </c>
      <c r="C37" s="46">
        <v>504.42259000000001</v>
      </c>
      <c r="D37" s="46">
        <v>1.4687699999999999</v>
      </c>
      <c r="E37" s="46">
        <v>0.29117847398547314</v>
      </c>
      <c r="F37" s="46">
        <v>0</v>
      </c>
      <c r="G37" s="46">
        <v>0</v>
      </c>
      <c r="H37" s="46">
        <v>1.4687699999999999</v>
      </c>
      <c r="I37" s="46">
        <v>0</v>
      </c>
    </row>
    <row r="38" spans="1:9" ht="13.5" customHeight="1" x14ac:dyDescent="0.45">
      <c r="A38" s="42">
        <v>30</v>
      </c>
      <c r="B38" s="51" t="s">
        <v>75</v>
      </c>
      <c r="C38" s="46">
        <v>414989.00033999997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66</v>
      </c>
      <c r="C39" s="46">
        <v>115212.08292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77</v>
      </c>
      <c r="C40" s="46">
        <v>116354.64705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79</v>
      </c>
      <c r="C41" s="46">
        <v>62672.69109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83</v>
      </c>
      <c r="C42" s="46">
        <v>22593.95851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122</v>
      </c>
      <c r="C43" s="46">
        <v>498647.86281999998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46">
        <v>539020.15041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46">
        <v>324.35730000000001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46">
        <v>128996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46">
        <v>16104.136400000001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46">
        <v>157168.02367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46">
        <v>5519.3366900000001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46">
        <v>72804.253769999996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53" t="s">
        <v>115</v>
      </c>
      <c r="C51" s="49">
        <v>54037595.355930001</v>
      </c>
      <c r="D51" s="49">
        <v>1791339.05418</v>
      </c>
      <c r="E51" s="49">
        <v>3.3149866169672579</v>
      </c>
      <c r="F51" s="49">
        <v>400184.82670999999</v>
      </c>
      <c r="G51" s="49">
        <v>1310888.2657399999</v>
      </c>
      <c r="H51" s="49">
        <v>77714.479090000008</v>
      </c>
      <c r="I51" s="49">
        <v>2551.4826400000002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M5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13" sqref="J13"/>
    </sheetView>
  </sheetViews>
  <sheetFormatPr baseColWidth="10" defaultColWidth="11.3984375" defaultRowHeight="12" customHeight="1" x14ac:dyDescent="0.3"/>
  <cols>
    <col min="1" max="1" width="3.59765625" style="62" customWidth="1"/>
    <col min="2" max="2" width="34" style="62" customWidth="1"/>
    <col min="3" max="3" width="19" style="62" bestFit="1" customWidth="1"/>
    <col min="4" max="4" width="13.265625" style="62" bestFit="1" customWidth="1"/>
    <col min="5" max="5" width="11.59765625" style="62" bestFit="1" customWidth="1"/>
    <col min="6" max="6" width="16.265625" style="62" bestFit="1" customWidth="1"/>
    <col min="7" max="7" width="18" style="62" bestFit="1" customWidth="1"/>
    <col min="8" max="8" width="15" style="62" bestFit="1" customWidth="1"/>
    <col min="9" max="9" width="14" style="62" bestFit="1" customWidth="1"/>
    <col min="10" max="10" width="12" style="62" bestFit="1" customWidth="1"/>
    <col min="11" max="16384" width="11.3984375" style="62"/>
  </cols>
  <sheetData>
    <row r="2" spans="1:9" ht="12" customHeight="1" x14ac:dyDescent="0.3">
      <c r="A2" s="128" t="s">
        <v>210</v>
      </c>
      <c r="B2" s="128"/>
      <c r="C2" s="128"/>
      <c r="D2" s="128"/>
      <c r="E2" s="128"/>
      <c r="F2" s="128"/>
      <c r="G2" s="128"/>
      <c r="H2" s="128"/>
      <c r="I2" s="128"/>
    </row>
    <row r="3" spans="1:9" ht="12" customHeight="1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ht="12" customHeight="1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12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ht="12" customHeight="1" x14ac:dyDescent="0.3">
      <c r="A6" s="128"/>
      <c r="B6" s="128"/>
      <c r="C6" s="128"/>
      <c r="D6" s="128"/>
      <c r="E6" s="128"/>
      <c r="F6" s="128"/>
      <c r="G6" s="128"/>
      <c r="H6" s="128"/>
      <c r="I6" s="128"/>
    </row>
    <row r="7" spans="1:9" ht="12" customHeight="1" x14ac:dyDescent="0.3">
      <c r="A7" s="129"/>
      <c r="B7" s="129"/>
      <c r="C7" s="129"/>
      <c r="D7" s="129"/>
      <c r="E7" s="129"/>
      <c r="F7" s="129"/>
      <c r="G7" s="129"/>
      <c r="H7" s="129"/>
      <c r="I7" s="129"/>
    </row>
    <row r="8" spans="1:9" ht="12" customHeight="1" x14ac:dyDescent="0.3">
      <c r="A8" s="58" t="s">
        <v>0</v>
      </c>
      <c r="B8" s="89"/>
      <c r="C8" s="90" t="s">
        <v>1</v>
      </c>
      <c r="D8" s="91" t="s">
        <v>2</v>
      </c>
      <c r="E8" s="90" t="s">
        <v>3</v>
      </c>
      <c r="F8" s="90" t="s">
        <v>4</v>
      </c>
      <c r="G8" s="90" t="s">
        <v>5</v>
      </c>
      <c r="H8" s="90" t="s">
        <v>6</v>
      </c>
      <c r="I8" s="90" t="s">
        <v>7</v>
      </c>
    </row>
    <row r="9" spans="1:9" ht="12" customHeight="1" x14ac:dyDescent="0.3">
      <c r="A9" s="92">
        <v>1</v>
      </c>
      <c r="B9" s="93" t="s">
        <v>133</v>
      </c>
      <c r="C9" s="98">
        <v>4967320086.2300005</v>
      </c>
      <c r="D9" s="98">
        <v>601860382.10000002</v>
      </c>
      <c r="E9" s="100">
        <v>0.12116400224910577</v>
      </c>
      <c r="F9" s="98">
        <v>137211042.38000003</v>
      </c>
      <c r="G9" s="98">
        <v>464554477.69999999</v>
      </c>
      <c r="H9" s="98">
        <v>70979.05</v>
      </c>
      <c r="I9" s="98">
        <v>23882.97</v>
      </c>
    </row>
    <row r="10" spans="1:9" ht="12" customHeight="1" x14ac:dyDescent="0.3">
      <c r="A10" s="92">
        <v>2</v>
      </c>
      <c r="B10" s="93" t="s">
        <v>150</v>
      </c>
      <c r="C10" s="98">
        <v>5762921080.9499998</v>
      </c>
      <c r="D10" s="98">
        <v>372633868.45999998</v>
      </c>
      <c r="E10" s="100">
        <v>6.4660588480342757E-2</v>
      </c>
      <c r="F10" s="98">
        <v>98878929.76000002</v>
      </c>
      <c r="G10" s="98">
        <v>273161166.13999999</v>
      </c>
      <c r="H10" s="98">
        <v>149276.89000000001</v>
      </c>
      <c r="I10" s="98">
        <v>444495.67</v>
      </c>
    </row>
    <row r="11" spans="1:9" ht="12" customHeight="1" x14ac:dyDescent="0.3">
      <c r="A11" s="92">
        <v>3</v>
      </c>
      <c r="B11" s="63" t="s">
        <v>225</v>
      </c>
      <c r="C11" s="82">
        <v>3062827373.3800001</v>
      </c>
      <c r="D11" s="98">
        <v>271963739.87000006</v>
      </c>
      <c r="E11" s="100">
        <v>8.8794994531432886E-2</v>
      </c>
      <c r="F11" s="82">
        <v>46330765.640000001</v>
      </c>
      <c r="G11" s="82">
        <v>208432799.37000003</v>
      </c>
      <c r="H11" s="82">
        <v>17197691.739999998</v>
      </c>
      <c r="I11" s="82">
        <v>2483.12</v>
      </c>
    </row>
    <row r="12" spans="1:9" ht="12" customHeight="1" x14ac:dyDescent="0.3">
      <c r="A12" s="92">
        <v>4</v>
      </c>
      <c r="B12" s="93" t="s">
        <v>153</v>
      </c>
      <c r="C12" s="98">
        <v>7267812713.1700001</v>
      </c>
      <c r="D12" s="98">
        <v>156232778.15000001</v>
      </c>
      <c r="E12" s="100">
        <v>2.1496533319700254E-2</v>
      </c>
      <c r="F12" s="98">
        <v>31552395.569999997</v>
      </c>
      <c r="G12" s="98">
        <v>119978155.51000002</v>
      </c>
      <c r="H12" s="98">
        <v>4702227.07</v>
      </c>
      <c r="I12" s="94">
        <v>0</v>
      </c>
    </row>
    <row r="13" spans="1:9" ht="12" customHeight="1" x14ac:dyDescent="0.3">
      <c r="A13" s="92">
        <v>5</v>
      </c>
      <c r="B13" s="93" t="s">
        <v>222</v>
      </c>
      <c r="C13" s="98">
        <v>2209114002.1999998</v>
      </c>
      <c r="D13" s="98">
        <v>86243660.179999992</v>
      </c>
      <c r="E13" s="100">
        <v>3.9039931888581646E-2</v>
      </c>
      <c r="F13" s="98">
        <v>14005460.109999999</v>
      </c>
      <c r="G13" s="98">
        <v>68456762.439999998</v>
      </c>
      <c r="H13" s="98">
        <v>3781437.63</v>
      </c>
      <c r="I13" s="94">
        <v>0</v>
      </c>
    </row>
    <row r="14" spans="1:9" ht="12" customHeight="1" x14ac:dyDescent="0.3">
      <c r="A14" s="92">
        <v>6</v>
      </c>
      <c r="B14" s="93" t="s">
        <v>135</v>
      </c>
      <c r="C14" s="98">
        <v>9961996315.1499996</v>
      </c>
      <c r="D14" s="98">
        <v>67203536.200000018</v>
      </c>
      <c r="E14" s="100">
        <v>6.7459908711066533E-3</v>
      </c>
      <c r="F14" s="98">
        <v>9263937.7699999996</v>
      </c>
      <c r="G14" s="98">
        <v>56918655.220000006</v>
      </c>
      <c r="H14" s="98">
        <v>23703.589999999997</v>
      </c>
      <c r="I14" s="98">
        <v>997239.62</v>
      </c>
    </row>
    <row r="15" spans="1:9" ht="12" customHeight="1" x14ac:dyDescent="0.3">
      <c r="A15" s="92">
        <v>7</v>
      </c>
      <c r="B15" s="93" t="s">
        <v>176</v>
      </c>
      <c r="C15" s="98">
        <v>275214485.10999995</v>
      </c>
      <c r="D15" s="98">
        <v>39656170.459999993</v>
      </c>
      <c r="E15" s="100">
        <v>0.1440918723596612</v>
      </c>
      <c r="F15" s="98">
        <v>10551870.419999998</v>
      </c>
      <c r="G15" s="98">
        <v>28432121.349999998</v>
      </c>
      <c r="H15" s="98">
        <v>672178.69</v>
      </c>
      <c r="I15" s="94">
        <v>0</v>
      </c>
    </row>
    <row r="16" spans="1:9" ht="12" customHeight="1" x14ac:dyDescent="0.3">
      <c r="A16" s="92">
        <v>8</v>
      </c>
      <c r="B16" s="93" t="s">
        <v>148</v>
      </c>
      <c r="C16" s="98">
        <v>740204619.68000007</v>
      </c>
      <c r="D16" s="98">
        <v>34488489.939999998</v>
      </c>
      <c r="E16" s="100">
        <v>4.6593183861659511E-2</v>
      </c>
      <c r="F16" s="98">
        <v>11212199.65</v>
      </c>
      <c r="G16" s="98">
        <v>13276290.289999999</v>
      </c>
      <c r="H16" s="98">
        <v>10000000</v>
      </c>
      <c r="I16" s="94">
        <v>0</v>
      </c>
    </row>
    <row r="17" spans="1:9" ht="12" customHeight="1" x14ac:dyDescent="0.3">
      <c r="A17" s="92">
        <v>9</v>
      </c>
      <c r="B17" s="93" t="s">
        <v>164</v>
      </c>
      <c r="C17" s="98">
        <v>340315117.18000001</v>
      </c>
      <c r="D17" s="98">
        <v>34332397.409999996</v>
      </c>
      <c r="E17" s="100">
        <v>0.10088413848462938</v>
      </c>
      <c r="F17" s="98">
        <v>1982456.6800000002</v>
      </c>
      <c r="G17" s="98">
        <v>15889836.779999999</v>
      </c>
      <c r="H17" s="98">
        <v>16253508.469999999</v>
      </c>
      <c r="I17" s="98">
        <v>206595.48</v>
      </c>
    </row>
    <row r="18" spans="1:9" ht="12" customHeight="1" x14ac:dyDescent="0.3">
      <c r="A18" s="92">
        <v>10</v>
      </c>
      <c r="B18" s="93" t="s">
        <v>151</v>
      </c>
      <c r="C18" s="98">
        <v>3723213064.8600001</v>
      </c>
      <c r="D18" s="98">
        <v>31814371.309999999</v>
      </c>
      <c r="E18" s="100">
        <v>8.5448699163275729E-3</v>
      </c>
      <c r="F18" s="98">
        <v>7355359.7600000007</v>
      </c>
      <c r="G18" s="98">
        <v>22040693.149999999</v>
      </c>
      <c r="H18" s="98">
        <v>2418318.4</v>
      </c>
      <c r="I18" s="94">
        <v>0</v>
      </c>
    </row>
    <row r="19" spans="1:9" ht="12" customHeight="1" x14ac:dyDescent="0.3">
      <c r="A19" s="92">
        <v>11</v>
      </c>
      <c r="B19" s="93" t="s">
        <v>160</v>
      </c>
      <c r="C19" s="98">
        <v>949500963.9599998</v>
      </c>
      <c r="D19" s="98">
        <v>30434901.240000002</v>
      </c>
      <c r="E19" s="100">
        <v>3.205357592589253E-2</v>
      </c>
      <c r="F19" s="98">
        <v>6479144.1400000006</v>
      </c>
      <c r="G19" s="98">
        <v>14902767.93</v>
      </c>
      <c r="H19" s="98">
        <v>9052989.1699999999</v>
      </c>
      <c r="I19" s="94">
        <v>0</v>
      </c>
    </row>
    <row r="20" spans="1:9" ht="12" customHeight="1" x14ac:dyDescent="0.3">
      <c r="A20" s="92">
        <v>12</v>
      </c>
      <c r="B20" s="93" t="s">
        <v>138</v>
      </c>
      <c r="C20" s="98">
        <v>440552576.20000005</v>
      </c>
      <c r="D20" s="98">
        <v>24333333.379999999</v>
      </c>
      <c r="E20" s="100">
        <v>5.5233664934814193E-2</v>
      </c>
      <c r="F20" s="94">
        <v>0</v>
      </c>
      <c r="G20" s="98">
        <v>24333333.379999999</v>
      </c>
      <c r="H20" s="94">
        <v>0</v>
      </c>
      <c r="I20" s="94">
        <v>0</v>
      </c>
    </row>
    <row r="21" spans="1:9" ht="12" customHeight="1" x14ac:dyDescent="0.3">
      <c r="A21" s="92">
        <v>13</v>
      </c>
      <c r="B21" s="93" t="s">
        <v>169</v>
      </c>
      <c r="C21" s="98">
        <v>318231780.64000005</v>
      </c>
      <c r="D21" s="98">
        <v>23304900.299999997</v>
      </c>
      <c r="E21" s="100">
        <v>7.3232473051972405E-2</v>
      </c>
      <c r="F21" s="98">
        <v>6284982.5999999996</v>
      </c>
      <c r="G21" s="98">
        <v>6036379.21</v>
      </c>
      <c r="H21" s="98">
        <v>10983538.49</v>
      </c>
      <c r="I21" s="94">
        <v>0</v>
      </c>
    </row>
    <row r="22" spans="1:9" ht="12" customHeight="1" x14ac:dyDescent="0.3">
      <c r="A22" s="92">
        <v>14</v>
      </c>
      <c r="B22" s="93" t="s">
        <v>136</v>
      </c>
      <c r="C22" s="98">
        <v>477465403.89999998</v>
      </c>
      <c r="D22" s="98">
        <v>11215965.449999999</v>
      </c>
      <c r="E22" s="100">
        <v>2.3490634836338977E-2</v>
      </c>
      <c r="F22" s="98">
        <v>6395965.4500000002</v>
      </c>
      <c r="G22" s="98">
        <v>4820000</v>
      </c>
      <c r="H22" s="94">
        <v>0</v>
      </c>
      <c r="I22" s="94">
        <v>0</v>
      </c>
    </row>
    <row r="23" spans="1:9" ht="12" customHeight="1" x14ac:dyDescent="0.3">
      <c r="A23" s="92">
        <v>15</v>
      </c>
      <c r="B23" s="93" t="s">
        <v>157</v>
      </c>
      <c r="C23" s="98">
        <v>190019625.26999998</v>
      </c>
      <c r="D23" s="98">
        <v>9594329.9100000001</v>
      </c>
      <c r="E23" s="100">
        <v>5.049125792331903E-2</v>
      </c>
      <c r="F23" s="98">
        <v>6761341.21</v>
      </c>
      <c r="G23" s="98">
        <v>2583337.12</v>
      </c>
      <c r="H23" s="98">
        <v>249651.58000000002</v>
      </c>
      <c r="I23" s="94">
        <v>0</v>
      </c>
    </row>
    <row r="24" spans="1:9" ht="12" customHeight="1" x14ac:dyDescent="0.3">
      <c r="A24" s="92">
        <v>16</v>
      </c>
      <c r="B24" s="93" t="s">
        <v>142</v>
      </c>
      <c r="C24" s="98">
        <v>1958892476.3800001</v>
      </c>
      <c r="D24" s="98">
        <v>7663058.7999999998</v>
      </c>
      <c r="E24" s="100">
        <v>3.9119343671997773E-3</v>
      </c>
      <c r="F24" s="98">
        <v>1047375.97</v>
      </c>
      <c r="G24" s="98">
        <v>6504439.5300000003</v>
      </c>
      <c r="H24" s="94">
        <v>0</v>
      </c>
      <c r="I24" s="98">
        <v>111243.3</v>
      </c>
    </row>
    <row r="25" spans="1:9" ht="12" customHeight="1" x14ac:dyDescent="0.3">
      <c r="A25" s="92">
        <v>17</v>
      </c>
      <c r="B25" s="93" t="s">
        <v>149</v>
      </c>
      <c r="C25" s="98">
        <v>1237255924.8299999</v>
      </c>
      <c r="D25" s="98">
        <v>7488582.0999999996</v>
      </c>
      <c r="E25" s="100">
        <v>6.052573238660334E-3</v>
      </c>
      <c r="F25" s="98">
        <v>1482737.75</v>
      </c>
      <c r="G25" s="98">
        <v>5928086.9299999997</v>
      </c>
      <c r="H25" s="94">
        <v>0</v>
      </c>
      <c r="I25" s="98">
        <v>77757.42</v>
      </c>
    </row>
    <row r="26" spans="1:9" ht="12" customHeight="1" x14ac:dyDescent="0.3">
      <c r="A26" s="92">
        <v>18</v>
      </c>
      <c r="B26" s="93" t="s">
        <v>154</v>
      </c>
      <c r="C26" s="98">
        <v>481979279.56999993</v>
      </c>
      <c r="D26" s="98">
        <v>5339463.93</v>
      </c>
      <c r="E26" s="100">
        <v>1.1078202230526647E-2</v>
      </c>
      <c r="F26" s="98">
        <v>5339193.92</v>
      </c>
      <c r="G26" s="94">
        <v>2.7001E-4</v>
      </c>
      <c r="H26" s="94">
        <v>0</v>
      </c>
      <c r="I26" s="94">
        <v>0</v>
      </c>
    </row>
    <row r="27" spans="1:9" ht="12" customHeight="1" x14ac:dyDescent="0.3">
      <c r="A27" s="92">
        <v>19</v>
      </c>
      <c r="B27" s="93" t="s">
        <v>140</v>
      </c>
      <c r="C27" s="98">
        <v>41897626.810000002</v>
      </c>
      <c r="D27" s="98">
        <v>4094545.17</v>
      </c>
      <c r="E27" s="100">
        <v>9.7727376984099876E-2</v>
      </c>
      <c r="F27" s="98">
        <v>4094545.17</v>
      </c>
      <c r="G27" s="94">
        <v>0</v>
      </c>
      <c r="H27" s="94">
        <v>0</v>
      </c>
      <c r="I27" s="94">
        <v>0</v>
      </c>
    </row>
    <row r="28" spans="1:9" ht="12" customHeight="1" x14ac:dyDescent="0.3">
      <c r="A28" s="92">
        <v>20</v>
      </c>
      <c r="B28" s="93" t="s">
        <v>141</v>
      </c>
      <c r="C28" s="98">
        <v>2981933400.3800006</v>
      </c>
      <c r="D28" s="98">
        <v>3405552.3400000003</v>
      </c>
      <c r="E28" s="100">
        <v>1.1420618379894118E-3</v>
      </c>
      <c r="F28" s="98">
        <v>524203.33</v>
      </c>
      <c r="G28" s="98">
        <v>2812187.6</v>
      </c>
      <c r="H28" s="98">
        <v>69161.41</v>
      </c>
      <c r="I28" s="94">
        <v>0</v>
      </c>
    </row>
    <row r="29" spans="1:9" ht="12" customHeight="1" x14ac:dyDescent="0.3">
      <c r="A29" s="92">
        <v>21</v>
      </c>
      <c r="B29" s="93" t="s">
        <v>152</v>
      </c>
      <c r="C29" s="98">
        <v>78188529.960000008</v>
      </c>
      <c r="D29" s="98">
        <v>3160888</v>
      </c>
      <c r="E29" s="100">
        <v>4.0426492244029388E-2</v>
      </c>
      <c r="F29" s="98">
        <v>149942.28</v>
      </c>
      <c r="G29" s="98">
        <v>3000000</v>
      </c>
      <c r="H29" s="94">
        <v>0</v>
      </c>
      <c r="I29" s="98">
        <v>10945.72</v>
      </c>
    </row>
    <row r="30" spans="1:9" ht="12" customHeight="1" x14ac:dyDescent="0.3">
      <c r="A30" s="92">
        <v>22</v>
      </c>
      <c r="B30" s="93" t="s">
        <v>167</v>
      </c>
      <c r="C30" s="98">
        <v>140630908.66999999</v>
      </c>
      <c r="D30" s="98">
        <v>2079583.94</v>
      </c>
      <c r="E30" s="100">
        <v>1.4787531131437723E-2</v>
      </c>
      <c r="F30" s="94">
        <v>0</v>
      </c>
      <c r="G30" s="98">
        <v>2079583.94</v>
      </c>
      <c r="H30" s="94">
        <v>0</v>
      </c>
      <c r="I30" s="94">
        <v>0</v>
      </c>
    </row>
    <row r="31" spans="1:9" ht="12" customHeight="1" x14ac:dyDescent="0.3">
      <c r="A31" s="92">
        <v>23</v>
      </c>
      <c r="B31" s="93" t="s">
        <v>170</v>
      </c>
      <c r="C31" s="98">
        <v>46749790.090000004</v>
      </c>
      <c r="D31" s="98">
        <v>1558976.58</v>
      </c>
      <c r="E31" s="100">
        <v>3.3347242351222287E-2</v>
      </c>
      <c r="F31" s="98">
        <v>1551523.96</v>
      </c>
      <c r="G31" s="98">
        <v>7452.62</v>
      </c>
      <c r="H31" s="94">
        <v>0</v>
      </c>
      <c r="I31" s="94">
        <v>0</v>
      </c>
    </row>
    <row r="32" spans="1:9" ht="12" customHeight="1" x14ac:dyDescent="0.3">
      <c r="A32" s="92">
        <v>24</v>
      </c>
      <c r="B32" s="93" t="s">
        <v>156</v>
      </c>
      <c r="C32" s="98">
        <v>94918169.38000001</v>
      </c>
      <c r="D32" s="98">
        <v>505000</v>
      </c>
      <c r="E32" s="100">
        <v>5.3203723091019431E-3</v>
      </c>
      <c r="F32" s="94">
        <v>0</v>
      </c>
      <c r="G32" s="94">
        <v>0</v>
      </c>
      <c r="H32" s="98">
        <v>505000</v>
      </c>
      <c r="I32" s="94">
        <v>0</v>
      </c>
    </row>
    <row r="33" spans="1:9" ht="12" customHeight="1" x14ac:dyDescent="0.3">
      <c r="A33" s="92">
        <v>25</v>
      </c>
      <c r="B33" s="93" t="s">
        <v>144</v>
      </c>
      <c r="C33" s="98">
        <v>460532158.91000003</v>
      </c>
      <c r="D33" s="98">
        <v>395964.99</v>
      </c>
      <c r="E33" s="100">
        <v>8.5979878351422978E-4</v>
      </c>
      <c r="F33" s="94">
        <v>0</v>
      </c>
      <c r="G33" s="98">
        <v>95964.989999999991</v>
      </c>
      <c r="H33" s="98">
        <v>300000</v>
      </c>
      <c r="I33" s="94">
        <v>0</v>
      </c>
    </row>
    <row r="34" spans="1:9" ht="12" customHeight="1" x14ac:dyDescent="0.3">
      <c r="A34" s="92">
        <v>26</v>
      </c>
      <c r="B34" s="93" t="s">
        <v>134</v>
      </c>
      <c r="C34" s="98">
        <v>3362593505.0200005</v>
      </c>
      <c r="D34" s="98">
        <v>162162.73000000001</v>
      </c>
      <c r="E34" s="100">
        <v>4.8225493137338195E-5</v>
      </c>
      <c r="F34" s="98">
        <v>7773.42</v>
      </c>
      <c r="G34" s="94">
        <v>0</v>
      </c>
      <c r="H34" s="98">
        <v>154389.31</v>
      </c>
      <c r="I34" s="94">
        <v>0</v>
      </c>
    </row>
    <row r="35" spans="1:9" ht="12" customHeight="1" x14ac:dyDescent="0.3">
      <c r="A35" s="92">
        <v>27</v>
      </c>
      <c r="B35" s="93" t="s">
        <v>159</v>
      </c>
      <c r="C35" s="98">
        <v>328823347.60999995</v>
      </c>
      <c r="D35" s="98">
        <v>5481.26</v>
      </c>
      <c r="E35" s="100">
        <v>1.6669315119621717E-5</v>
      </c>
      <c r="F35" s="94">
        <v>0</v>
      </c>
      <c r="G35" s="94">
        <v>0</v>
      </c>
      <c r="H35" s="98">
        <v>5481.26</v>
      </c>
      <c r="I35" s="94">
        <v>0</v>
      </c>
    </row>
    <row r="36" spans="1:9" ht="12" customHeight="1" x14ac:dyDescent="0.3">
      <c r="A36" s="92">
        <v>28</v>
      </c>
      <c r="B36" s="93" t="s">
        <v>137</v>
      </c>
      <c r="C36" s="98">
        <v>255643473.07999998</v>
      </c>
      <c r="D36" s="98">
        <v>2876.66</v>
      </c>
      <c r="E36" s="100">
        <v>1.1252624466965327E-5</v>
      </c>
      <c r="F36" s="94">
        <v>0</v>
      </c>
      <c r="G36" s="98">
        <v>2876.66</v>
      </c>
      <c r="H36" s="94">
        <v>0</v>
      </c>
      <c r="I36" s="94">
        <v>0</v>
      </c>
    </row>
    <row r="37" spans="1:9" ht="12" customHeight="1" x14ac:dyDescent="0.3">
      <c r="A37" s="92">
        <v>29</v>
      </c>
      <c r="B37" s="93" t="s">
        <v>166</v>
      </c>
      <c r="C37" s="98">
        <v>235946003.92000002</v>
      </c>
      <c r="D37" s="98">
        <v>2785.16</v>
      </c>
      <c r="E37" s="100">
        <v>1.180422619466926E-5</v>
      </c>
      <c r="F37" s="98">
        <v>2785.16</v>
      </c>
      <c r="G37" s="94">
        <v>0</v>
      </c>
      <c r="H37" s="94">
        <v>0</v>
      </c>
      <c r="I37" s="94">
        <v>0</v>
      </c>
    </row>
    <row r="38" spans="1:9" ht="12" customHeight="1" x14ac:dyDescent="0.3">
      <c r="A38" s="92">
        <v>30</v>
      </c>
      <c r="B38" s="93" t="s">
        <v>165</v>
      </c>
      <c r="C38" s="98">
        <v>491968.63999999996</v>
      </c>
      <c r="D38" s="94">
        <v>1.7655000000000001E-4</v>
      </c>
      <c r="E38" s="100">
        <v>3.5886433736914621E-4</v>
      </c>
      <c r="F38" s="94">
        <v>0</v>
      </c>
      <c r="G38" s="94">
        <v>0</v>
      </c>
      <c r="H38" s="94">
        <v>1.7655000000000001E-4</v>
      </c>
      <c r="I38" s="94">
        <v>0</v>
      </c>
    </row>
    <row r="39" spans="1:9" ht="12" customHeight="1" x14ac:dyDescent="0.3">
      <c r="A39" s="92">
        <v>31</v>
      </c>
      <c r="B39" s="93" t="s">
        <v>139</v>
      </c>
      <c r="C39" s="98">
        <v>130859225.56999999</v>
      </c>
      <c r="D39" s="94">
        <v>0</v>
      </c>
      <c r="E39" s="100"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ht="12" customHeight="1" x14ac:dyDescent="0.3">
      <c r="A40" s="92">
        <v>32</v>
      </c>
      <c r="B40" s="93" t="s">
        <v>143</v>
      </c>
      <c r="C40" s="98">
        <v>115514353.41</v>
      </c>
      <c r="D40" s="94">
        <v>0</v>
      </c>
      <c r="E40" s="100"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ht="12" customHeight="1" x14ac:dyDescent="0.3">
      <c r="A41" s="92">
        <v>33</v>
      </c>
      <c r="B41" s="93" t="s">
        <v>146</v>
      </c>
      <c r="C41" s="98">
        <v>62674847.93</v>
      </c>
      <c r="D41" s="94">
        <v>0</v>
      </c>
      <c r="E41" s="100"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ht="12" customHeight="1" x14ac:dyDescent="0.3">
      <c r="A42" s="92">
        <v>34</v>
      </c>
      <c r="B42" s="93" t="s">
        <v>155</v>
      </c>
      <c r="C42" s="98">
        <v>22501492.920000002</v>
      </c>
      <c r="D42" s="94">
        <v>0</v>
      </c>
      <c r="E42" s="100"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ht="12" customHeight="1" x14ac:dyDescent="0.3">
      <c r="A43" s="92">
        <v>36</v>
      </c>
      <c r="B43" s="93" t="s">
        <v>161</v>
      </c>
      <c r="C43" s="98">
        <v>506921261.77000004</v>
      </c>
      <c r="D43" s="94">
        <v>0</v>
      </c>
      <c r="E43" s="100"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ht="12" customHeight="1" x14ac:dyDescent="0.3">
      <c r="A44" s="92">
        <v>37</v>
      </c>
      <c r="B44" s="93" t="s">
        <v>168</v>
      </c>
      <c r="C44" s="98">
        <v>541090869.78999996</v>
      </c>
      <c r="D44" s="94">
        <v>0</v>
      </c>
      <c r="E44" s="100"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ht="12" customHeight="1" x14ac:dyDescent="0.3">
      <c r="A45" s="92">
        <v>38</v>
      </c>
      <c r="B45" s="93" t="s">
        <v>172</v>
      </c>
      <c r="C45" s="98">
        <v>128996000</v>
      </c>
      <c r="D45" s="94">
        <v>0</v>
      </c>
      <c r="E45" s="100"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ht="12" customHeight="1" x14ac:dyDescent="0.3">
      <c r="A46" s="92">
        <v>39</v>
      </c>
      <c r="B46" s="93" t="s">
        <v>223</v>
      </c>
      <c r="C46" s="98">
        <v>11358907.289999999</v>
      </c>
      <c r="D46" s="94">
        <v>0</v>
      </c>
      <c r="E46" s="100"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ht="12" customHeight="1" x14ac:dyDescent="0.3">
      <c r="A47" s="92">
        <v>40</v>
      </c>
      <c r="B47" s="93" t="s">
        <v>174</v>
      </c>
      <c r="C47" s="98">
        <v>155932222.70000002</v>
      </c>
      <c r="D47" s="94">
        <v>0</v>
      </c>
      <c r="E47" s="100"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ht="12" customHeight="1" x14ac:dyDescent="0.3">
      <c r="A48" s="96">
        <v>41</v>
      </c>
      <c r="B48" s="93" t="s">
        <v>224</v>
      </c>
      <c r="C48" s="98">
        <v>7286484.3899999997</v>
      </c>
      <c r="D48" s="94">
        <v>0</v>
      </c>
      <c r="E48" s="100">
        <v>0</v>
      </c>
      <c r="F48" s="94">
        <v>0</v>
      </c>
      <c r="G48" s="94">
        <v>0</v>
      </c>
      <c r="H48" s="94">
        <v>0</v>
      </c>
      <c r="I48" s="94">
        <v>0</v>
      </c>
    </row>
    <row r="49" spans="1:13" ht="12" customHeight="1" x14ac:dyDescent="0.3">
      <c r="A49" s="63"/>
      <c r="B49" s="97" t="s">
        <v>177</v>
      </c>
      <c r="C49" s="98">
        <v>71255187.149999991</v>
      </c>
      <c r="D49" s="94">
        <v>0</v>
      </c>
      <c r="E49" s="100">
        <v>0</v>
      </c>
      <c r="F49" s="94">
        <v>0</v>
      </c>
      <c r="G49" s="94">
        <v>0</v>
      </c>
      <c r="H49" s="94">
        <v>0</v>
      </c>
      <c r="I49" s="94">
        <v>0</v>
      </c>
    </row>
    <row r="50" spans="1:13" ht="12" customHeight="1" x14ac:dyDescent="0.3">
      <c r="A50" s="63"/>
      <c r="B50" s="84" t="s">
        <v>226</v>
      </c>
      <c r="C50" s="73">
        <v>54147576624.04998</v>
      </c>
      <c r="D50" s="99">
        <v>1831177922.5699997</v>
      </c>
      <c r="E50" s="101">
        <v>3.3818280276585282E-2</v>
      </c>
      <c r="F50" s="73">
        <v>408465932.10000002</v>
      </c>
      <c r="G50" s="73">
        <v>1344247637.8699999</v>
      </c>
      <c r="H50" s="73">
        <v>76589709.299999997</v>
      </c>
      <c r="I50" s="73">
        <v>1874643.2999999998</v>
      </c>
      <c r="J50" s="95"/>
      <c r="K50" s="95"/>
      <c r="L50" s="95"/>
      <c r="M50" s="95"/>
    </row>
    <row r="51" spans="1:13" ht="12" customHeight="1" x14ac:dyDescent="0.3">
      <c r="C51" s="102"/>
      <c r="D51" s="102"/>
      <c r="E51" s="102"/>
      <c r="F51" s="102"/>
      <c r="G51" s="102"/>
      <c r="H51" s="102"/>
      <c r="I51" s="102"/>
    </row>
  </sheetData>
  <sortState xmlns:xlrd2="http://schemas.microsoft.com/office/spreadsheetml/2017/richdata2" ref="B9:I49">
    <sortCondition descending="1" ref="D9:D49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V52"/>
  <sheetViews>
    <sheetView workbookViewId="0">
      <selection activeCell="C52" sqref="C52:I52"/>
    </sheetView>
  </sheetViews>
  <sheetFormatPr baseColWidth="10" defaultColWidth="11.3984375" defaultRowHeight="12" customHeight="1" x14ac:dyDescent="0.3"/>
  <cols>
    <col min="1" max="1" width="3.59765625" style="62" customWidth="1"/>
    <col min="2" max="2" width="34" style="62" customWidth="1"/>
    <col min="3" max="3" width="14.265625" style="62" bestFit="1" customWidth="1"/>
    <col min="4" max="4" width="13.265625" style="62" bestFit="1" customWidth="1"/>
    <col min="5" max="6" width="11.59765625" style="62" bestFit="1" customWidth="1"/>
    <col min="7" max="7" width="13.265625" style="62" bestFit="1" customWidth="1"/>
    <col min="8" max="8" width="10.59765625" style="62" bestFit="1" customWidth="1"/>
    <col min="9" max="9" width="10" style="62" bestFit="1" customWidth="1"/>
    <col min="10" max="10" width="12" style="62" bestFit="1" customWidth="1"/>
    <col min="11" max="16384" width="11.3984375" style="62"/>
  </cols>
  <sheetData>
    <row r="2" spans="1:9" ht="12" customHeight="1" x14ac:dyDescent="0.3">
      <c r="A2" s="128" t="s">
        <v>211</v>
      </c>
      <c r="B2" s="128"/>
      <c r="C2" s="128"/>
      <c r="D2" s="128"/>
      <c r="E2" s="128"/>
      <c r="F2" s="128"/>
      <c r="G2" s="128"/>
      <c r="H2" s="128"/>
      <c r="I2" s="128"/>
    </row>
    <row r="3" spans="1:9" ht="12" customHeight="1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ht="12" customHeight="1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12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ht="12" customHeight="1" x14ac:dyDescent="0.3">
      <c r="A6" s="128"/>
      <c r="B6" s="128"/>
      <c r="C6" s="128"/>
      <c r="D6" s="128"/>
      <c r="E6" s="128"/>
      <c r="F6" s="128"/>
      <c r="G6" s="128"/>
      <c r="H6" s="128"/>
      <c r="I6" s="128"/>
    </row>
    <row r="7" spans="1:9" ht="12" customHeight="1" x14ac:dyDescent="0.3">
      <c r="A7" s="129"/>
      <c r="B7" s="129"/>
      <c r="C7" s="129"/>
      <c r="D7" s="129"/>
      <c r="E7" s="129"/>
      <c r="F7" s="129"/>
      <c r="G7" s="129"/>
      <c r="H7" s="129"/>
      <c r="I7" s="129"/>
    </row>
    <row r="8" spans="1:9" ht="12" customHeight="1" x14ac:dyDescent="0.3">
      <c r="A8" s="58" t="s">
        <v>0</v>
      </c>
      <c r="B8" s="89"/>
      <c r="C8" s="90" t="s">
        <v>1</v>
      </c>
      <c r="D8" s="91" t="s">
        <v>2</v>
      </c>
      <c r="E8" s="90" t="s">
        <v>3</v>
      </c>
      <c r="F8" s="90" t="s">
        <v>4</v>
      </c>
      <c r="G8" s="90" t="s">
        <v>5</v>
      </c>
      <c r="H8" s="90" t="s">
        <v>6</v>
      </c>
      <c r="I8" s="90" t="s">
        <v>7</v>
      </c>
    </row>
    <row r="9" spans="1:9" ht="12" customHeight="1" x14ac:dyDescent="0.3">
      <c r="A9" s="92">
        <v>1</v>
      </c>
      <c r="B9" s="93" t="s">
        <v>133</v>
      </c>
      <c r="C9" s="98">
        <v>4981964096.7399998</v>
      </c>
      <c r="D9" s="98">
        <v>606634393.63999999</v>
      </c>
      <c r="E9" s="100">
        <f>D9/C9</f>
        <v>0.12176611108798586</v>
      </c>
      <c r="F9" s="98">
        <v>138689719.16000003</v>
      </c>
      <c r="G9" s="98">
        <v>467849949.62</v>
      </c>
      <c r="H9" s="98">
        <v>70841.89</v>
      </c>
      <c r="I9" s="98">
        <v>23882.97</v>
      </c>
    </row>
    <row r="10" spans="1:9" ht="12" customHeight="1" x14ac:dyDescent="0.3">
      <c r="A10" s="92">
        <v>2</v>
      </c>
      <c r="B10" s="93" t="s">
        <v>150</v>
      </c>
      <c r="C10" s="98">
        <v>5729711130.579999</v>
      </c>
      <c r="D10" s="98">
        <v>369025379.10000008</v>
      </c>
      <c r="E10" s="100">
        <f t="shared" ref="E10:E51" si="0">D10/C10</f>
        <v>6.4405581832996342E-2</v>
      </c>
      <c r="F10" s="98">
        <v>98493632.11999999</v>
      </c>
      <c r="G10" s="98">
        <v>269928098.59000003</v>
      </c>
      <c r="H10" s="98">
        <v>159152.72</v>
      </c>
      <c r="I10" s="98">
        <v>444495.67</v>
      </c>
    </row>
    <row r="11" spans="1:9" ht="12" customHeight="1" x14ac:dyDescent="0.3">
      <c r="A11" s="92">
        <v>3</v>
      </c>
      <c r="B11" s="97" t="s">
        <v>225</v>
      </c>
      <c r="C11" s="98">
        <v>3097799609.3900003</v>
      </c>
      <c r="D11" s="98">
        <v>273839754.81999999</v>
      </c>
      <c r="E11" s="100">
        <f t="shared" si="0"/>
        <v>8.8398150090128927E-2</v>
      </c>
      <c r="F11" s="98">
        <v>44479065.109999999</v>
      </c>
      <c r="G11" s="98">
        <v>212182775.79000005</v>
      </c>
      <c r="H11" s="98">
        <v>17175337.640000001</v>
      </c>
      <c r="I11" s="98">
        <v>2576.2799999999997</v>
      </c>
    </row>
    <row r="12" spans="1:9" ht="12" customHeight="1" x14ac:dyDescent="0.3">
      <c r="A12" s="92">
        <v>4</v>
      </c>
      <c r="B12" s="93" t="s">
        <v>153</v>
      </c>
      <c r="C12" s="98">
        <v>7264524550.2600002</v>
      </c>
      <c r="D12" s="98">
        <v>153272399.11999997</v>
      </c>
      <c r="E12" s="100">
        <f t="shared" si="0"/>
        <v>2.1098751619541885E-2</v>
      </c>
      <c r="F12" s="98">
        <v>30092895.43</v>
      </c>
      <c r="G12" s="98">
        <v>118519186.42999999</v>
      </c>
      <c r="H12" s="98">
        <v>4660317.26</v>
      </c>
      <c r="I12" s="94">
        <v>0</v>
      </c>
    </row>
    <row r="13" spans="1:9" ht="12" customHeight="1" x14ac:dyDescent="0.3">
      <c r="A13" s="92">
        <v>5</v>
      </c>
      <c r="B13" s="93" t="s">
        <v>222</v>
      </c>
      <c r="C13" s="98">
        <v>2226967887.9400001</v>
      </c>
      <c r="D13" s="98">
        <v>88839777.589999989</v>
      </c>
      <c r="E13" s="100">
        <f t="shared" si="0"/>
        <v>3.9892707061967993E-2</v>
      </c>
      <c r="F13" s="98">
        <v>15111607.410000002</v>
      </c>
      <c r="G13" s="98">
        <v>69946732.549999997</v>
      </c>
      <c r="H13" s="98">
        <v>3781437.63</v>
      </c>
      <c r="I13" s="94">
        <v>0</v>
      </c>
    </row>
    <row r="14" spans="1:9" ht="12" customHeight="1" x14ac:dyDescent="0.3">
      <c r="A14" s="92">
        <v>6</v>
      </c>
      <c r="B14" s="93" t="s">
        <v>135</v>
      </c>
      <c r="C14" s="98">
        <v>9990836033.5500011</v>
      </c>
      <c r="D14" s="98">
        <v>67306036.239999995</v>
      </c>
      <c r="E14" s="100">
        <f t="shared" si="0"/>
        <v>6.7367771840095379E-3</v>
      </c>
      <c r="F14" s="98">
        <v>9182210.870000001</v>
      </c>
      <c r="G14" s="98">
        <v>57095158.279999994</v>
      </c>
      <c r="H14" s="98">
        <v>32568.25</v>
      </c>
      <c r="I14" s="98">
        <v>996098.84000000008</v>
      </c>
    </row>
    <row r="15" spans="1:9" ht="12" customHeight="1" x14ac:dyDescent="0.3">
      <c r="A15" s="92">
        <v>7</v>
      </c>
      <c r="B15" s="93" t="s">
        <v>176</v>
      </c>
      <c r="C15" s="98">
        <v>271560601.31</v>
      </c>
      <c r="D15" s="98">
        <v>39378324.759999998</v>
      </c>
      <c r="E15" s="100">
        <f t="shared" si="0"/>
        <v>0.14500750318728184</v>
      </c>
      <c r="F15" s="98">
        <v>10472231.77</v>
      </c>
      <c r="G15" s="98">
        <v>28233914.300000001</v>
      </c>
      <c r="H15" s="98">
        <v>672178.69</v>
      </c>
      <c r="I15" s="94">
        <v>0</v>
      </c>
    </row>
    <row r="16" spans="1:9" ht="12" customHeight="1" x14ac:dyDescent="0.3">
      <c r="A16" s="92">
        <v>8</v>
      </c>
      <c r="B16" s="93" t="s">
        <v>148</v>
      </c>
      <c r="C16" s="98">
        <v>746146199.10000002</v>
      </c>
      <c r="D16" s="98">
        <v>34587866.649999999</v>
      </c>
      <c r="E16" s="100">
        <f t="shared" si="0"/>
        <v>4.6355347908653574E-2</v>
      </c>
      <c r="F16" s="98">
        <v>11199862.300000001</v>
      </c>
      <c r="G16" s="98">
        <v>13168004.35</v>
      </c>
      <c r="H16" s="98">
        <v>10220000</v>
      </c>
      <c r="I16" s="94">
        <v>0</v>
      </c>
    </row>
    <row r="17" spans="1:9" ht="12" customHeight="1" x14ac:dyDescent="0.3">
      <c r="A17" s="92">
        <v>9</v>
      </c>
      <c r="B17" s="93" t="s">
        <v>164</v>
      </c>
      <c r="C17" s="98">
        <v>336073671.54000008</v>
      </c>
      <c r="D17" s="98">
        <v>34203336.690000005</v>
      </c>
      <c r="E17" s="100">
        <f t="shared" si="0"/>
        <v>0.10177333003584919</v>
      </c>
      <c r="F17" s="98">
        <v>1969708.47</v>
      </c>
      <c r="G17" s="98">
        <v>15806676.85</v>
      </c>
      <c r="H17" s="98">
        <v>16223165.100000001</v>
      </c>
      <c r="I17" s="98">
        <v>203786.27</v>
      </c>
    </row>
    <row r="18" spans="1:9" ht="12" customHeight="1" x14ac:dyDescent="0.3">
      <c r="A18" s="92">
        <v>10</v>
      </c>
      <c r="B18" s="93" t="s">
        <v>151</v>
      </c>
      <c r="C18" s="98">
        <v>3736913684.8500004</v>
      </c>
      <c r="D18" s="98">
        <v>32062031.84</v>
      </c>
      <c r="E18" s="100">
        <f t="shared" si="0"/>
        <v>8.5798160043097094E-3</v>
      </c>
      <c r="F18" s="98">
        <v>7120376.4499999993</v>
      </c>
      <c r="G18" s="98">
        <v>22578254.490000002</v>
      </c>
      <c r="H18" s="98">
        <v>2363400.9</v>
      </c>
      <c r="I18" s="94">
        <v>0</v>
      </c>
    </row>
    <row r="19" spans="1:9" ht="12" customHeight="1" x14ac:dyDescent="0.3">
      <c r="A19" s="92">
        <v>11</v>
      </c>
      <c r="B19" s="93" t="s">
        <v>160</v>
      </c>
      <c r="C19" s="98">
        <v>954814960.85000002</v>
      </c>
      <c r="D19" s="98">
        <v>27601640.620000001</v>
      </c>
      <c r="E19" s="100">
        <f t="shared" si="0"/>
        <v>2.8907842620551665E-2</v>
      </c>
      <c r="F19" s="98">
        <v>3825770.17</v>
      </c>
      <c r="G19" s="98">
        <v>14700157.57</v>
      </c>
      <c r="H19" s="98">
        <v>9075712.879999999</v>
      </c>
      <c r="I19" s="94">
        <v>0</v>
      </c>
    </row>
    <row r="20" spans="1:9" ht="12" customHeight="1" x14ac:dyDescent="0.3">
      <c r="A20" s="92">
        <v>12</v>
      </c>
      <c r="B20" s="93" t="s">
        <v>138</v>
      </c>
      <c r="C20" s="98">
        <v>435328872.46000004</v>
      </c>
      <c r="D20" s="98">
        <v>24333333.379999999</v>
      </c>
      <c r="E20" s="100">
        <f t="shared" si="0"/>
        <v>5.5896438116991319E-2</v>
      </c>
      <c r="F20" s="94">
        <v>0</v>
      </c>
      <c r="G20" s="98">
        <v>24333333.379999999</v>
      </c>
      <c r="H20" s="94">
        <v>0</v>
      </c>
      <c r="I20" s="94">
        <v>0</v>
      </c>
    </row>
    <row r="21" spans="1:9" ht="12" customHeight="1" x14ac:dyDescent="0.3">
      <c r="A21" s="92">
        <v>13</v>
      </c>
      <c r="B21" s="93" t="s">
        <v>169</v>
      </c>
      <c r="C21" s="98">
        <v>315929738.78999996</v>
      </c>
      <c r="D21" s="98">
        <v>23209884.240000002</v>
      </c>
      <c r="E21" s="100">
        <f t="shared" si="0"/>
        <v>7.3465335453677325E-2</v>
      </c>
      <c r="F21" s="98">
        <v>6277431.8700000001</v>
      </c>
      <c r="G21" s="98">
        <v>6126516.75</v>
      </c>
      <c r="H21" s="98">
        <v>10805935.620000001</v>
      </c>
      <c r="I21" s="94">
        <v>0</v>
      </c>
    </row>
    <row r="22" spans="1:9" ht="12" customHeight="1" x14ac:dyDescent="0.3">
      <c r="A22" s="92">
        <v>14</v>
      </c>
      <c r="B22" s="93" t="s">
        <v>136</v>
      </c>
      <c r="C22" s="98">
        <v>481665435.50999999</v>
      </c>
      <c r="D22" s="98">
        <v>11340483.09</v>
      </c>
      <c r="E22" s="100">
        <f t="shared" si="0"/>
        <v>2.35443157302587E-2</v>
      </c>
      <c r="F22" s="98">
        <v>6370483.0899999999</v>
      </c>
      <c r="G22" s="98">
        <v>4970000</v>
      </c>
      <c r="H22" s="94">
        <v>0</v>
      </c>
      <c r="I22" s="94">
        <v>0</v>
      </c>
    </row>
    <row r="23" spans="1:9" ht="12" customHeight="1" x14ac:dyDescent="0.3">
      <c r="A23" s="92">
        <v>15</v>
      </c>
      <c r="B23" s="93" t="s">
        <v>157</v>
      </c>
      <c r="C23" s="98">
        <v>190212179.00999999</v>
      </c>
      <c r="D23" s="98">
        <v>9999835.6499999985</v>
      </c>
      <c r="E23" s="100">
        <f t="shared" si="0"/>
        <v>5.2572005126308337E-2</v>
      </c>
      <c r="F23" s="98">
        <v>7176149.1399999997</v>
      </c>
      <c r="G23" s="98">
        <v>2577826.5999999996</v>
      </c>
      <c r="H23" s="98">
        <v>245859.91</v>
      </c>
      <c r="I23" s="94">
        <v>0</v>
      </c>
    </row>
    <row r="24" spans="1:9" ht="12" customHeight="1" x14ac:dyDescent="0.3">
      <c r="A24" s="92">
        <v>16</v>
      </c>
      <c r="B24" s="93" t="s">
        <v>142</v>
      </c>
      <c r="C24" s="98">
        <v>1938787507.3499999</v>
      </c>
      <c r="D24" s="98">
        <v>7682686.0700000003</v>
      </c>
      <c r="E24" s="100">
        <f t="shared" si="0"/>
        <v>3.9626240838022287E-3</v>
      </c>
      <c r="F24" s="98">
        <v>1052178.54</v>
      </c>
      <c r="G24" s="98">
        <v>6507970.3600000003</v>
      </c>
      <c r="H24" s="94">
        <v>4.5323999999999999E-4</v>
      </c>
      <c r="I24" s="98">
        <v>122083.93000000001</v>
      </c>
    </row>
    <row r="25" spans="1:9" ht="12" customHeight="1" x14ac:dyDescent="0.3">
      <c r="A25" s="92">
        <v>17</v>
      </c>
      <c r="B25" s="93" t="s">
        <v>149</v>
      </c>
      <c r="C25" s="98">
        <v>1236404108.6899998</v>
      </c>
      <c r="D25" s="98">
        <v>7439248.96</v>
      </c>
      <c r="E25" s="100">
        <f t="shared" si="0"/>
        <v>6.0168426388376084E-3</v>
      </c>
      <c r="F25" s="98">
        <v>1468618.8</v>
      </c>
      <c r="G25" s="98">
        <v>5893323.5800000001</v>
      </c>
      <c r="H25" s="94">
        <v>0</v>
      </c>
      <c r="I25" s="98">
        <v>77306.58</v>
      </c>
    </row>
    <row r="26" spans="1:9" ht="12" customHeight="1" x14ac:dyDescent="0.3">
      <c r="A26" s="92">
        <v>18</v>
      </c>
      <c r="B26" s="93" t="s">
        <v>156</v>
      </c>
      <c r="C26" s="98">
        <v>100453127.94999999</v>
      </c>
      <c r="D26" s="98">
        <v>5505000</v>
      </c>
      <c r="E26" s="100">
        <f t="shared" si="0"/>
        <v>5.4801678278650366E-2</v>
      </c>
      <c r="F26" s="94">
        <v>0</v>
      </c>
      <c r="G26" s="94">
        <v>0</v>
      </c>
      <c r="H26" s="98">
        <v>5505000</v>
      </c>
      <c r="I26" s="94">
        <v>0</v>
      </c>
    </row>
    <row r="27" spans="1:9" ht="12" customHeight="1" x14ac:dyDescent="0.3">
      <c r="A27" s="92">
        <v>19</v>
      </c>
      <c r="B27" s="93" t="s">
        <v>154</v>
      </c>
      <c r="C27" s="98">
        <v>486698956</v>
      </c>
      <c r="D27" s="98">
        <v>5308483.49</v>
      </c>
      <c r="E27" s="100">
        <f t="shared" si="0"/>
        <v>1.0907119122729328E-2</v>
      </c>
      <c r="F27" s="98">
        <v>5308189.54</v>
      </c>
      <c r="G27" s="94">
        <v>2.9395000000000002E-4</v>
      </c>
      <c r="H27" s="94">
        <v>0</v>
      </c>
      <c r="I27" s="94">
        <v>0</v>
      </c>
    </row>
    <row r="28" spans="1:9" ht="12" customHeight="1" x14ac:dyDescent="0.3">
      <c r="A28" s="92">
        <v>20</v>
      </c>
      <c r="B28" s="93" t="s">
        <v>140</v>
      </c>
      <c r="C28" s="98">
        <v>41965060.079999991</v>
      </c>
      <c r="D28" s="98">
        <v>4094545.17</v>
      </c>
      <c r="E28" s="100">
        <f t="shared" si="0"/>
        <v>9.7570339758703398E-2</v>
      </c>
      <c r="F28" s="98">
        <v>4094545.17</v>
      </c>
      <c r="G28" s="94">
        <v>0</v>
      </c>
      <c r="H28" s="94">
        <v>0</v>
      </c>
      <c r="I28" s="94">
        <v>0</v>
      </c>
    </row>
    <row r="29" spans="1:9" ht="12" customHeight="1" x14ac:dyDescent="0.3">
      <c r="A29" s="92">
        <v>21</v>
      </c>
      <c r="B29" s="93" t="s">
        <v>141</v>
      </c>
      <c r="C29" s="98">
        <v>2971147829.9499998</v>
      </c>
      <c r="D29" s="98">
        <v>3738764.06</v>
      </c>
      <c r="E29" s="100">
        <f t="shared" si="0"/>
        <v>1.2583567947418214E-3</v>
      </c>
      <c r="F29" s="98">
        <v>523717.93</v>
      </c>
      <c r="G29" s="98">
        <v>3145884.7199999997</v>
      </c>
      <c r="H29" s="98">
        <v>69161.41</v>
      </c>
      <c r="I29" s="98">
        <v>0</v>
      </c>
    </row>
    <row r="30" spans="1:9" ht="12" customHeight="1" x14ac:dyDescent="0.3">
      <c r="A30" s="92">
        <v>22</v>
      </c>
      <c r="B30" s="93" t="s">
        <v>152</v>
      </c>
      <c r="C30" s="98">
        <v>79302798.75</v>
      </c>
      <c r="D30" s="98">
        <v>3151091.03</v>
      </c>
      <c r="E30" s="100">
        <f t="shared" si="0"/>
        <v>3.9734928396836684E-2</v>
      </c>
      <c r="F30" s="98">
        <v>150091.03</v>
      </c>
      <c r="G30" s="98">
        <v>3000000</v>
      </c>
      <c r="H30" s="94">
        <v>0</v>
      </c>
      <c r="I30" s="98">
        <v>1000</v>
      </c>
    </row>
    <row r="31" spans="1:9" ht="12" customHeight="1" x14ac:dyDescent="0.3">
      <c r="A31" s="92">
        <v>23</v>
      </c>
      <c r="B31" s="93" t="s">
        <v>167</v>
      </c>
      <c r="C31" s="98">
        <v>137680198.11000001</v>
      </c>
      <c r="D31" s="98">
        <v>2182340.4900000002</v>
      </c>
      <c r="E31" s="100">
        <f t="shared" si="0"/>
        <v>1.5850794231545284E-2</v>
      </c>
      <c r="F31" s="94">
        <v>0</v>
      </c>
      <c r="G31" s="98">
        <v>2182340.4900000002</v>
      </c>
      <c r="H31" s="94">
        <v>0</v>
      </c>
      <c r="I31" s="94">
        <v>0</v>
      </c>
    </row>
    <row r="32" spans="1:9" ht="12" customHeight="1" x14ac:dyDescent="0.3">
      <c r="A32" s="92">
        <v>24</v>
      </c>
      <c r="B32" s="93" t="s">
        <v>170</v>
      </c>
      <c r="C32" s="98">
        <v>44813556.030000001</v>
      </c>
      <c r="D32" s="98">
        <v>1558664.58</v>
      </c>
      <c r="E32" s="100">
        <f t="shared" si="0"/>
        <v>3.4781095679096902E-2</v>
      </c>
      <c r="F32" s="98">
        <v>1551205.96</v>
      </c>
      <c r="G32" s="98">
        <v>7458.62</v>
      </c>
      <c r="H32" s="94">
        <v>0</v>
      </c>
      <c r="I32" s="94">
        <v>0</v>
      </c>
    </row>
    <row r="33" spans="1:9" ht="12" customHeight="1" x14ac:dyDescent="0.3">
      <c r="A33" s="92">
        <v>25</v>
      </c>
      <c r="B33" s="93" t="s">
        <v>144</v>
      </c>
      <c r="C33" s="98">
        <v>457469366.76000005</v>
      </c>
      <c r="D33" s="98">
        <v>419313.47</v>
      </c>
      <c r="E33" s="100">
        <f t="shared" si="0"/>
        <v>9.1659354804402102E-4</v>
      </c>
      <c r="F33" s="94">
        <v>0</v>
      </c>
      <c r="G33" s="98">
        <v>119313.47</v>
      </c>
      <c r="H33" s="98">
        <v>300000</v>
      </c>
      <c r="I33" s="94">
        <v>0</v>
      </c>
    </row>
    <row r="34" spans="1:9" ht="12" customHeight="1" x14ac:dyDescent="0.3">
      <c r="A34" s="92">
        <v>26</v>
      </c>
      <c r="B34" s="93" t="s">
        <v>134</v>
      </c>
      <c r="C34" s="98">
        <v>3369802407.6799998</v>
      </c>
      <c r="D34" s="98">
        <v>160522.26</v>
      </c>
      <c r="E34" s="100">
        <f t="shared" si="0"/>
        <v>4.7635511101232314E-5</v>
      </c>
      <c r="F34" s="98">
        <v>7756.25</v>
      </c>
      <c r="G34" s="94">
        <v>0</v>
      </c>
      <c r="H34" s="98">
        <v>152766.01</v>
      </c>
      <c r="I34" s="94">
        <v>0</v>
      </c>
    </row>
    <row r="35" spans="1:9" ht="12" customHeight="1" x14ac:dyDescent="0.3">
      <c r="A35" s="92">
        <v>27</v>
      </c>
      <c r="B35" s="93" t="s">
        <v>159</v>
      </c>
      <c r="C35" s="98">
        <v>329665890.63</v>
      </c>
      <c r="D35" s="98">
        <v>5498.55</v>
      </c>
      <c r="E35" s="100">
        <f t="shared" si="0"/>
        <v>1.6679159586368277E-5</v>
      </c>
      <c r="F35" s="94">
        <v>0</v>
      </c>
      <c r="G35" s="94">
        <v>0</v>
      </c>
      <c r="H35" s="98">
        <v>5498.55</v>
      </c>
      <c r="I35" s="94">
        <v>0</v>
      </c>
    </row>
    <row r="36" spans="1:9" ht="12" customHeight="1" x14ac:dyDescent="0.3">
      <c r="A36" s="92">
        <v>28</v>
      </c>
      <c r="B36" s="93" t="s">
        <v>165</v>
      </c>
      <c r="C36" s="98">
        <v>492100.68999999994</v>
      </c>
      <c r="D36" s="98">
        <v>3307.13</v>
      </c>
      <c r="E36" s="100">
        <f t="shared" si="0"/>
        <v>6.7204335763073209E-3</v>
      </c>
      <c r="F36" s="94">
        <v>0</v>
      </c>
      <c r="G36" s="94">
        <v>0</v>
      </c>
      <c r="H36" s="98">
        <v>3307.13</v>
      </c>
      <c r="I36" s="94">
        <v>0</v>
      </c>
    </row>
    <row r="37" spans="1:9" ht="12" customHeight="1" x14ac:dyDescent="0.3">
      <c r="A37" s="92">
        <v>29</v>
      </c>
      <c r="B37" s="93" t="s">
        <v>137</v>
      </c>
      <c r="C37" s="98">
        <v>248624218.28</v>
      </c>
      <c r="D37" s="98">
        <v>2876.66</v>
      </c>
      <c r="E37" s="100">
        <f t="shared" si="0"/>
        <v>1.1570312899929612E-5</v>
      </c>
      <c r="F37" s="94">
        <v>0</v>
      </c>
      <c r="G37" s="98">
        <v>2876.66</v>
      </c>
      <c r="H37" s="94">
        <v>0</v>
      </c>
      <c r="I37" s="94">
        <v>0</v>
      </c>
    </row>
    <row r="38" spans="1:9" ht="12" customHeight="1" x14ac:dyDescent="0.3">
      <c r="A38" s="92">
        <v>30</v>
      </c>
      <c r="B38" s="93" t="s">
        <v>166</v>
      </c>
      <c r="C38" s="98">
        <v>235130365.5</v>
      </c>
      <c r="D38" s="98">
        <v>2436.4699999999998</v>
      </c>
      <c r="E38" s="100">
        <f t="shared" si="0"/>
        <v>1.0362209044412003E-5</v>
      </c>
      <c r="F38" s="98">
        <v>2436.4699999999998</v>
      </c>
      <c r="G38" s="94">
        <v>0</v>
      </c>
      <c r="H38" s="94">
        <v>0</v>
      </c>
      <c r="I38" s="94">
        <v>0</v>
      </c>
    </row>
    <row r="39" spans="1:9" ht="12" customHeight="1" x14ac:dyDescent="0.3">
      <c r="A39" s="92">
        <v>31</v>
      </c>
      <c r="B39" s="93" t="s">
        <v>139</v>
      </c>
      <c r="C39" s="98">
        <v>132533692.49999997</v>
      </c>
      <c r="D39" s="94">
        <v>0</v>
      </c>
      <c r="E39" s="100">
        <f t="shared" si="0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ht="12" customHeight="1" x14ac:dyDescent="0.3">
      <c r="A40" s="92">
        <v>32</v>
      </c>
      <c r="B40" s="93" t="s">
        <v>143</v>
      </c>
      <c r="C40" s="98">
        <v>114516689.18000001</v>
      </c>
      <c r="D40" s="94">
        <v>0</v>
      </c>
      <c r="E40" s="100">
        <f t="shared" si="0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ht="12" customHeight="1" x14ac:dyDescent="0.3">
      <c r="A41" s="92">
        <v>33</v>
      </c>
      <c r="B41" s="93" t="s">
        <v>146</v>
      </c>
      <c r="C41" s="98">
        <v>62721405.909999996</v>
      </c>
      <c r="D41" s="94">
        <v>0</v>
      </c>
      <c r="E41" s="100">
        <f t="shared" si="0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ht="12" customHeight="1" x14ac:dyDescent="0.3">
      <c r="A42" s="92">
        <v>34</v>
      </c>
      <c r="B42" s="93" t="s">
        <v>155</v>
      </c>
      <c r="C42" s="98">
        <v>22224792.949999999</v>
      </c>
      <c r="D42" s="94">
        <v>0</v>
      </c>
      <c r="E42" s="100">
        <f t="shared" si="0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ht="12" customHeight="1" x14ac:dyDescent="0.3">
      <c r="A43" s="92">
        <v>35</v>
      </c>
      <c r="B43" s="93" t="s">
        <v>161</v>
      </c>
      <c r="C43" s="98">
        <v>515183289.77999997</v>
      </c>
      <c r="D43" s="94">
        <v>0</v>
      </c>
      <c r="E43" s="100">
        <f t="shared" si="0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ht="12" customHeight="1" x14ac:dyDescent="0.3">
      <c r="A44" s="92">
        <v>36</v>
      </c>
      <c r="B44" s="93" t="s">
        <v>168</v>
      </c>
      <c r="C44" s="98">
        <v>543361642.12</v>
      </c>
      <c r="D44" s="94">
        <v>0</v>
      </c>
      <c r="E44" s="100">
        <f t="shared" si="0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ht="12" customHeight="1" x14ac:dyDescent="0.3">
      <c r="A45" s="92">
        <v>37</v>
      </c>
      <c r="B45" s="93" t="s">
        <v>171</v>
      </c>
      <c r="C45" s="98">
        <v>316709.94</v>
      </c>
      <c r="D45" s="94">
        <v>0</v>
      </c>
      <c r="E45" s="100">
        <f t="shared" si="0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ht="12" customHeight="1" x14ac:dyDescent="0.3">
      <c r="A46" s="92">
        <v>38</v>
      </c>
      <c r="B46" s="93" t="s">
        <v>172</v>
      </c>
      <c r="C46" s="98">
        <v>128996000</v>
      </c>
      <c r="D46" s="94">
        <v>0</v>
      </c>
      <c r="E46" s="100">
        <f t="shared" si="0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ht="12" customHeight="1" x14ac:dyDescent="0.3">
      <c r="A47" s="92">
        <v>39</v>
      </c>
      <c r="B47" s="93" t="s">
        <v>223</v>
      </c>
      <c r="C47" s="98">
        <v>11041425.409999998</v>
      </c>
      <c r="D47" s="94">
        <v>0</v>
      </c>
      <c r="E47" s="100">
        <f t="shared" si="0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ht="12" customHeight="1" x14ac:dyDescent="0.3">
      <c r="A48" s="92">
        <v>40</v>
      </c>
      <c r="B48" s="93" t="s">
        <v>174</v>
      </c>
      <c r="C48" s="98">
        <v>159834877.40000001</v>
      </c>
      <c r="D48" s="94">
        <v>0</v>
      </c>
      <c r="E48" s="100">
        <f t="shared" si="0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22" ht="12" customHeight="1" x14ac:dyDescent="0.3">
      <c r="A49" s="92">
        <v>41</v>
      </c>
      <c r="B49" s="93" t="s">
        <v>224</v>
      </c>
      <c r="C49" s="98">
        <v>7286001.1899999995</v>
      </c>
      <c r="D49" s="94">
        <v>0</v>
      </c>
      <c r="E49" s="100">
        <f t="shared" si="0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22" ht="12" customHeight="1" x14ac:dyDescent="0.3">
      <c r="A50" s="93">
        <v>42</v>
      </c>
      <c r="B50" s="93" t="s">
        <v>177</v>
      </c>
      <c r="C50" s="98">
        <v>71578981.579999998</v>
      </c>
      <c r="D50" s="94">
        <v>0</v>
      </c>
      <c r="E50" s="100">
        <f t="shared" si="0"/>
        <v>0</v>
      </c>
      <c r="F50" s="94">
        <v>0</v>
      </c>
      <c r="G50" s="94">
        <v>0</v>
      </c>
      <c r="H50" s="94">
        <v>0</v>
      </c>
      <c r="I50" s="94">
        <v>0</v>
      </c>
      <c r="V50" s="103"/>
    </row>
    <row r="51" spans="1:22" ht="12" customHeight="1" x14ac:dyDescent="0.3">
      <c r="A51" s="84"/>
      <c r="B51" s="84" t="s">
        <v>226</v>
      </c>
      <c r="C51" s="77">
        <v>54208481652.290001</v>
      </c>
      <c r="D51" s="99">
        <v>1836889255.8199997</v>
      </c>
      <c r="E51" s="101">
        <f t="shared" si="0"/>
        <v>3.3885642981155172E-2</v>
      </c>
      <c r="F51" s="77">
        <v>404619883.05000007</v>
      </c>
      <c r="G51" s="77">
        <v>1348876047.3999999</v>
      </c>
      <c r="H51" s="77">
        <v>81522094.829999998</v>
      </c>
      <c r="I51" s="77">
        <v>1871230.54</v>
      </c>
      <c r="J51" s="95"/>
      <c r="K51" s="95"/>
      <c r="L51" s="95"/>
      <c r="M51" s="95"/>
    </row>
    <row r="52" spans="1:22" ht="12" customHeight="1" x14ac:dyDescent="0.3">
      <c r="C52" s="102"/>
      <c r="D52" s="102"/>
      <c r="E52" s="102"/>
      <c r="F52" s="102"/>
      <c r="G52" s="102"/>
      <c r="H52" s="102"/>
      <c r="I52" s="10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V53"/>
  <sheetViews>
    <sheetView topLeftCell="A19" workbookViewId="0">
      <selection activeCell="J14" sqref="J14:J15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212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5" t="s">
        <v>9</v>
      </c>
      <c r="C9" s="46">
        <v>5005950.5925099999</v>
      </c>
      <c r="D9" s="46">
        <v>604627.13451999996</v>
      </c>
      <c r="E9" s="46">
        <v>12.078168238908606</v>
      </c>
      <c r="F9" s="46">
        <v>139462.31266</v>
      </c>
      <c r="G9" s="46">
        <v>465060.23159999994</v>
      </c>
      <c r="H9" s="46">
        <v>80.70729</v>
      </c>
      <c r="I9" s="46">
        <v>23.88297</v>
      </c>
    </row>
    <row r="10" spans="1:9" ht="13.5" customHeight="1" x14ac:dyDescent="0.45">
      <c r="A10" s="42">
        <v>2</v>
      </c>
      <c r="B10" s="55" t="s">
        <v>11</v>
      </c>
      <c r="C10" s="46">
        <v>5739887.2272899998</v>
      </c>
      <c r="D10" s="46">
        <v>367008.22980000003</v>
      </c>
      <c r="E10" s="46">
        <v>6.393997220974625</v>
      </c>
      <c r="F10" s="46">
        <v>98360.282579999999</v>
      </c>
      <c r="G10" s="46">
        <v>268049.49690000003</v>
      </c>
      <c r="H10" s="46">
        <v>156.55339999999998</v>
      </c>
      <c r="I10" s="46">
        <v>441.89691999999997</v>
      </c>
    </row>
    <row r="11" spans="1:9" ht="13.5" customHeight="1" x14ac:dyDescent="0.45">
      <c r="A11" s="42">
        <v>3</v>
      </c>
      <c r="B11" s="55" t="s">
        <v>200</v>
      </c>
      <c r="C11" s="46">
        <v>3134259.89261</v>
      </c>
      <c r="D11" s="46">
        <v>293570.74698000005</v>
      </c>
      <c r="E11" s="46">
        <v>9.3665093846296887</v>
      </c>
      <c r="F11" s="46">
        <v>53193.836970000004</v>
      </c>
      <c r="G11" s="46">
        <v>223147.34919000004</v>
      </c>
      <c r="H11" s="46">
        <v>17226.180179999999</v>
      </c>
      <c r="I11" s="46">
        <v>3.3806400000000001</v>
      </c>
    </row>
    <row r="12" spans="1:9" ht="13.5" customHeight="1" x14ac:dyDescent="0.45">
      <c r="A12" s="42">
        <v>4</v>
      </c>
      <c r="B12" s="55" t="s">
        <v>17</v>
      </c>
      <c r="C12" s="46">
        <v>7256433.8124700002</v>
      </c>
      <c r="D12" s="46">
        <v>151088.87273</v>
      </c>
      <c r="E12" s="46">
        <v>2.0821367166659406</v>
      </c>
      <c r="F12" s="46">
        <v>29602.798479999998</v>
      </c>
      <c r="G12" s="46">
        <v>116933.93759999999</v>
      </c>
      <c r="H12" s="46">
        <v>4552.1366500000004</v>
      </c>
      <c r="I12" s="46">
        <v>0</v>
      </c>
    </row>
    <row r="13" spans="1:9" ht="13.5" customHeight="1" x14ac:dyDescent="0.45">
      <c r="A13" s="42">
        <v>5</v>
      </c>
      <c r="B13" s="55" t="s">
        <v>180</v>
      </c>
      <c r="C13" s="46">
        <v>2239799.8336999998</v>
      </c>
      <c r="D13" s="46">
        <v>93601.972089999996</v>
      </c>
      <c r="E13" s="46">
        <v>4.1790329064975325</v>
      </c>
      <c r="F13" s="46">
        <v>15910.387539999998</v>
      </c>
      <c r="G13" s="46">
        <v>73918.646919999999</v>
      </c>
      <c r="H13" s="46">
        <v>3772.9376299999999</v>
      </c>
      <c r="I13" s="46">
        <v>0</v>
      </c>
    </row>
    <row r="14" spans="1:9" ht="13.5" customHeight="1" x14ac:dyDescent="0.45">
      <c r="A14" s="42">
        <v>6</v>
      </c>
      <c r="B14" s="55" t="s">
        <v>23</v>
      </c>
      <c r="C14" s="46">
        <v>9958578.9593700003</v>
      </c>
      <c r="D14" s="46">
        <v>65968.722100000014</v>
      </c>
      <c r="E14" s="46">
        <v>0.66243107946571256</v>
      </c>
      <c r="F14" s="46">
        <v>8393.1483800000005</v>
      </c>
      <c r="G14" s="46">
        <v>56557.429790000009</v>
      </c>
      <c r="H14" s="46">
        <v>23.532430000000002</v>
      </c>
      <c r="I14" s="46">
        <v>994.61149999999998</v>
      </c>
    </row>
    <row r="15" spans="1:9" ht="13.5" customHeight="1" x14ac:dyDescent="0.45">
      <c r="A15" s="42">
        <v>7</v>
      </c>
      <c r="B15" s="55" t="s">
        <v>105</v>
      </c>
      <c r="C15" s="46">
        <v>269592.78356999997</v>
      </c>
      <c r="D15" s="46">
        <v>38776.210430000006</v>
      </c>
      <c r="E15" s="46">
        <v>6</v>
      </c>
      <c r="F15" s="46">
        <v>10336.017310000001</v>
      </c>
      <c r="G15" s="46">
        <v>27768.014430000003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5" t="s">
        <v>21</v>
      </c>
      <c r="C16" s="46">
        <v>3811522.40521</v>
      </c>
      <c r="D16" s="46">
        <v>35988.679040000003</v>
      </c>
      <c r="E16" s="46">
        <v>0.94420746394686794</v>
      </c>
      <c r="F16" s="46">
        <v>7396.8430199999993</v>
      </c>
      <c r="G16" s="46">
        <v>23278.927629999998</v>
      </c>
      <c r="H16" s="46">
        <v>5312.8753100000013</v>
      </c>
      <c r="I16" s="46">
        <v>3.3079999999999998E-2</v>
      </c>
    </row>
    <row r="17" spans="1:9" ht="13.5" customHeight="1" x14ac:dyDescent="0.45">
      <c r="A17" s="42">
        <v>9</v>
      </c>
      <c r="B17" s="55" t="s">
        <v>25</v>
      </c>
      <c r="C17" s="46">
        <v>339878.55484</v>
      </c>
      <c r="D17" s="46">
        <v>35040.305390000001</v>
      </c>
      <c r="E17" s="46">
        <v>10.309654696070909</v>
      </c>
      <c r="F17" s="46">
        <v>2365.3893599999997</v>
      </c>
      <c r="G17" s="46">
        <v>15745.49617</v>
      </c>
      <c r="H17" s="46">
        <v>16728.449550000001</v>
      </c>
      <c r="I17" s="46">
        <v>200.97030999999998</v>
      </c>
    </row>
    <row r="18" spans="1:9" ht="13.5" customHeight="1" x14ac:dyDescent="0.45">
      <c r="A18" s="42">
        <v>10</v>
      </c>
      <c r="B18" s="55" t="s">
        <v>32</v>
      </c>
      <c r="C18" s="46">
        <v>743341.61113999994</v>
      </c>
      <c r="D18" s="46">
        <v>34055.463640000002</v>
      </c>
      <c r="E18" s="46">
        <v>4.5814014888487176</v>
      </c>
      <c r="F18" s="46">
        <v>11189.215620000001</v>
      </c>
      <c r="G18" s="46">
        <v>12646.248019999999</v>
      </c>
      <c r="H18" s="46">
        <v>10220</v>
      </c>
      <c r="I18" s="46">
        <v>0</v>
      </c>
    </row>
    <row r="19" spans="1:9" ht="13.5" customHeight="1" x14ac:dyDescent="0.45">
      <c r="A19" s="42">
        <v>11</v>
      </c>
      <c r="B19" s="55" t="s">
        <v>28</v>
      </c>
      <c r="C19" s="46">
        <v>975511.25387999997</v>
      </c>
      <c r="D19" s="46">
        <v>28650.34951</v>
      </c>
      <c r="E19" s="46">
        <v>2.936957354007558</v>
      </c>
      <c r="F19" s="46">
        <v>4004.2553200000002</v>
      </c>
      <c r="G19" s="46">
        <v>15615.067439999999</v>
      </c>
      <c r="H19" s="46">
        <v>9031.0267500000009</v>
      </c>
      <c r="I19" s="46">
        <v>0</v>
      </c>
    </row>
    <row r="20" spans="1:9" ht="13.5" customHeight="1" x14ac:dyDescent="0.45">
      <c r="A20" s="42">
        <v>12</v>
      </c>
      <c r="B20" s="55" t="s">
        <v>75</v>
      </c>
      <c r="C20" s="46">
        <v>414181.30975000001</v>
      </c>
      <c r="D20" s="46">
        <v>24333.33338</v>
      </c>
      <c r="E20" s="46">
        <v>5.8750438050156371</v>
      </c>
      <c r="F20" s="46">
        <v>0</v>
      </c>
      <c r="G20" s="46">
        <v>24333.33338</v>
      </c>
      <c r="H20" s="46">
        <v>0</v>
      </c>
      <c r="I20" s="46">
        <v>0</v>
      </c>
    </row>
    <row r="21" spans="1:9" ht="13.5" customHeight="1" x14ac:dyDescent="0.45">
      <c r="A21" s="42">
        <v>13</v>
      </c>
      <c r="B21" s="55" t="s">
        <v>30</v>
      </c>
      <c r="C21" s="46">
        <v>312138.91274</v>
      </c>
      <c r="D21" s="46">
        <v>23023.59175</v>
      </c>
      <c r="E21" s="46">
        <v>7.3760722583082066</v>
      </c>
      <c r="F21" s="46">
        <v>6292.3996200000001</v>
      </c>
      <c r="G21" s="46">
        <v>6413.8485799999999</v>
      </c>
      <c r="H21" s="46">
        <v>10317.343550000001</v>
      </c>
      <c r="I21" s="46">
        <v>0</v>
      </c>
    </row>
    <row r="22" spans="1:9" ht="13.5" customHeight="1" x14ac:dyDescent="0.45">
      <c r="A22" s="42">
        <v>14</v>
      </c>
      <c r="B22" s="55" t="s">
        <v>34</v>
      </c>
      <c r="C22" s="46">
        <v>459729.49302999995</v>
      </c>
      <c r="D22" s="46">
        <v>11307.673500000001</v>
      </c>
      <c r="E22" s="46">
        <v>2.4596363016592697</v>
      </c>
      <c r="F22" s="46">
        <v>6337.6734999999999</v>
      </c>
      <c r="G22" s="46">
        <v>4970</v>
      </c>
      <c r="H22" s="46">
        <v>0</v>
      </c>
      <c r="I22" s="46">
        <v>0</v>
      </c>
    </row>
    <row r="23" spans="1:9" ht="13.5" customHeight="1" x14ac:dyDescent="0.45">
      <c r="A23" s="42">
        <v>15</v>
      </c>
      <c r="B23" s="55" t="s">
        <v>42</v>
      </c>
      <c r="C23" s="46">
        <v>191928.11002000002</v>
      </c>
      <c r="D23" s="46">
        <v>9524.1000600000025</v>
      </c>
      <c r="E23" s="46">
        <v>4.9623268102872142</v>
      </c>
      <c r="F23" s="46">
        <v>6557.4252600000018</v>
      </c>
      <c r="G23" s="46">
        <v>2734.2856000000002</v>
      </c>
      <c r="H23" s="46">
        <v>232.38920000000002</v>
      </c>
      <c r="I23" s="46">
        <v>0</v>
      </c>
    </row>
    <row r="24" spans="1:9" ht="13.5" customHeight="1" x14ac:dyDescent="0.45">
      <c r="A24" s="42">
        <v>16</v>
      </c>
      <c r="B24" s="55" t="s">
        <v>40</v>
      </c>
      <c r="C24" s="46">
        <v>1934233.6975999998</v>
      </c>
      <c r="D24" s="46">
        <v>7688.2630400000007</v>
      </c>
      <c r="E24" s="46">
        <v>0.39748366753922287</v>
      </c>
      <c r="F24" s="46">
        <v>1029.1121000000001</v>
      </c>
      <c r="G24" s="46">
        <v>6535.2719800000004</v>
      </c>
      <c r="H24" s="46">
        <v>2.9285999999999999</v>
      </c>
      <c r="I24" s="46">
        <v>120.95036</v>
      </c>
    </row>
    <row r="25" spans="1:9" ht="13.5" customHeight="1" x14ac:dyDescent="0.45">
      <c r="A25" s="42">
        <v>17</v>
      </c>
      <c r="B25" s="55" t="s">
        <v>85</v>
      </c>
      <c r="C25" s="46">
        <v>103445.54321999999</v>
      </c>
      <c r="D25" s="46">
        <v>7601.4120000000003</v>
      </c>
      <c r="E25" s="46">
        <v>7.3482257073501023</v>
      </c>
      <c r="F25" s="46">
        <v>0</v>
      </c>
      <c r="G25" s="46">
        <v>0</v>
      </c>
      <c r="H25" s="46">
        <v>7601.4120000000003</v>
      </c>
      <c r="I25" s="46">
        <v>0</v>
      </c>
    </row>
    <row r="26" spans="1:9" ht="13.5" customHeight="1" x14ac:dyDescent="0.45">
      <c r="A26" s="42">
        <v>18</v>
      </c>
      <c r="B26" s="55" t="s">
        <v>38</v>
      </c>
      <c r="C26" s="46">
        <v>1223110.81329</v>
      </c>
      <c r="D26" s="46">
        <v>7320.1399300000003</v>
      </c>
      <c r="E26" s="46">
        <v>0.59848542343516942</v>
      </c>
      <c r="F26" s="46">
        <v>1328.8857700000001</v>
      </c>
      <c r="G26" s="46">
        <v>5914.8809300000003</v>
      </c>
      <c r="H26" s="46">
        <v>0</v>
      </c>
      <c r="I26" s="46">
        <v>76.373229999999992</v>
      </c>
    </row>
    <row r="27" spans="1:9" ht="13.5" customHeight="1" x14ac:dyDescent="0.45">
      <c r="A27" s="42">
        <v>19</v>
      </c>
      <c r="B27" s="55" t="s">
        <v>36</v>
      </c>
      <c r="C27" s="46">
        <v>477840.93245999998</v>
      </c>
      <c r="D27" s="46">
        <v>5300.8009199999997</v>
      </c>
      <c r="E27" s="46">
        <v>1.1093233249631098</v>
      </c>
      <c r="F27" s="46">
        <v>5300.4830299999994</v>
      </c>
      <c r="G27" s="46">
        <v>0.31789000000000001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55" t="s">
        <v>81</v>
      </c>
      <c r="C28" s="46">
        <v>72293.49901</v>
      </c>
      <c r="D28" s="46">
        <v>4901.4690499999997</v>
      </c>
      <c r="E28" s="46">
        <v>6.7799582495267021</v>
      </c>
      <c r="F28" s="46">
        <v>150.09102999999999</v>
      </c>
      <c r="G28" s="46">
        <v>4750</v>
      </c>
      <c r="H28" s="46">
        <v>0</v>
      </c>
      <c r="I28" s="46">
        <v>1.37802</v>
      </c>
    </row>
    <row r="29" spans="1:9" ht="13.5" customHeight="1" x14ac:dyDescent="0.45">
      <c r="A29" s="42">
        <v>21</v>
      </c>
      <c r="B29" s="55" t="s">
        <v>108</v>
      </c>
      <c r="C29" s="46">
        <v>41685.647360000003</v>
      </c>
      <c r="D29" s="46">
        <v>4094.5451699999999</v>
      </c>
      <c r="E29" s="46">
        <v>9.8224339294511545</v>
      </c>
      <c r="F29" s="46">
        <v>4094.5451699999999</v>
      </c>
      <c r="G29" s="46">
        <v>0</v>
      </c>
      <c r="H29" s="46">
        <v>0</v>
      </c>
      <c r="I29" s="46">
        <v>0</v>
      </c>
    </row>
    <row r="30" spans="1:9" ht="13.5" customHeight="1" x14ac:dyDescent="0.45">
      <c r="A30" s="42">
        <v>22</v>
      </c>
      <c r="B30" s="55" t="s">
        <v>62</v>
      </c>
      <c r="C30" s="46">
        <v>2917504.7532899999</v>
      </c>
      <c r="D30" s="46">
        <v>3226.1397699999993</v>
      </c>
      <c r="E30" s="46">
        <v>0.11057873226639851</v>
      </c>
      <c r="F30" s="46">
        <v>23.47927</v>
      </c>
      <c r="G30" s="46">
        <v>3133.4990899999993</v>
      </c>
      <c r="H30" s="46">
        <v>69.161410000000004</v>
      </c>
      <c r="I30" s="46">
        <v>0</v>
      </c>
    </row>
    <row r="31" spans="1:9" ht="13.5" customHeight="1" x14ac:dyDescent="0.45">
      <c r="A31" s="42">
        <v>23</v>
      </c>
      <c r="B31" s="55" t="s">
        <v>44</v>
      </c>
      <c r="C31" s="46">
        <v>44317.868539999996</v>
      </c>
      <c r="D31" s="46">
        <v>1557.7712599999998</v>
      </c>
      <c r="E31" s="46">
        <v>0</v>
      </c>
      <c r="F31" s="46">
        <v>1550.3064399999998</v>
      </c>
      <c r="G31" s="46">
        <v>7.4648199999999996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55" t="s">
        <v>70</v>
      </c>
      <c r="C32" s="46">
        <v>135009.09685</v>
      </c>
      <c r="D32" s="46">
        <v>1091.4273700000001</v>
      </c>
      <c r="E32" s="46">
        <v>0.80841024454271804</v>
      </c>
      <c r="F32" s="46">
        <v>0</v>
      </c>
      <c r="G32" s="46">
        <v>1091.4273700000001</v>
      </c>
      <c r="H32" s="46">
        <v>0</v>
      </c>
      <c r="I32" s="46">
        <v>0</v>
      </c>
    </row>
    <row r="33" spans="1:9" ht="13.5" customHeight="1" x14ac:dyDescent="0.45">
      <c r="A33" s="42">
        <v>25</v>
      </c>
      <c r="B33" s="55" t="s">
        <v>68</v>
      </c>
      <c r="C33" s="46">
        <v>466528.51914999995</v>
      </c>
      <c r="D33" s="46">
        <v>424.89868999999999</v>
      </c>
      <c r="E33" s="46">
        <v>9.1076680751297226E-2</v>
      </c>
      <c r="F33" s="46">
        <v>0</v>
      </c>
      <c r="G33" s="46">
        <v>124.89869</v>
      </c>
      <c r="H33" s="46">
        <v>300</v>
      </c>
      <c r="I33" s="46">
        <v>0</v>
      </c>
    </row>
    <row r="34" spans="1:9" ht="13.5" customHeight="1" x14ac:dyDescent="0.45">
      <c r="A34" s="42">
        <v>26</v>
      </c>
      <c r="B34" s="55" t="s">
        <v>56</v>
      </c>
      <c r="C34" s="46">
        <v>3398607.7814799999</v>
      </c>
      <c r="D34" s="46">
        <v>103.75525</v>
      </c>
      <c r="E34" s="46">
        <v>3.0528750791836722E-3</v>
      </c>
      <c r="F34" s="46">
        <v>103.75525</v>
      </c>
      <c r="G34" s="46">
        <v>0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5" t="s">
        <v>87</v>
      </c>
      <c r="C35" s="46">
        <v>331762.41645999998</v>
      </c>
      <c r="D35" s="46">
        <v>5.4939999999999998</v>
      </c>
      <c r="E35" s="46">
        <v>1.6560043354586554E-3</v>
      </c>
      <c r="F35" s="46">
        <v>0</v>
      </c>
      <c r="G35" s="46">
        <v>0</v>
      </c>
      <c r="H35" s="46">
        <v>5.4939999999999998</v>
      </c>
      <c r="I35" s="46">
        <v>0</v>
      </c>
    </row>
    <row r="36" spans="1:9" ht="13.5" customHeight="1" x14ac:dyDescent="0.45">
      <c r="A36" s="42">
        <v>28</v>
      </c>
      <c r="B36" s="55" t="s">
        <v>52</v>
      </c>
      <c r="C36" s="46">
        <v>243045.68277000001</v>
      </c>
      <c r="D36" s="46">
        <v>2.8766599999999998</v>
      </c>
      <c r="E36" s="46">
        <v>1.1835881909995714E-3</v>
      </c>
      <c r="F36" s="46">
        <v>0</v>
      </c>
      <c r="G36" s="46">
        <v>2.8766599999999998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55" t="s">
        <v>46</v>
      </c>
      <c r="C37" s="46">
        <v>231596.63344999999</v>
      </c>
      <c r="D37" s="46">
        <v>2.56053</v>
      </c>
      <c r="E37" s="46">
        <v>1.1055989726002642E-3</v>
      </c>
      <c r="F37" s="46">
        <v>2.5280800000000001</v>
      </c>
      <c r="G37" s="46">
        <v>3.245E-2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55" t="s">
        <v>66</v>
      </c>
      <c r="C38" s="46">
        <v>131778.21845000001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5" t="s">
        <v>77</v>
      </c>
      <c r="C39" s="46">
        <v>109801.98475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5" t="s">
        <v>79</v>
      </c>
      <c r="C40" s="46">
        <v>51444.405359999997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5" t="s">
        <v>83</v>
      </c>
      <c r="C41" s="46">
        <v>21364.756009999997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5" t="s">
        <v>122</v>
      </c>
      <c r="C42" s="46">
        <v>527119.14942000003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5" t="s">
        <v>72</v>
      </c>
      <c r="C43" s="46">
        <v>496.62878000000001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5" t="s">
        <v>89</v>
      </c>
      <c r="C44" s="46">
        <v>545670.03813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5" t="s">
        <v>50</v>
      </c>
      <c r="C45" s="46">
        <v>312.88625999999999</v>
      </c>
      <c r="D45" s="46">
        <v>0</v>
      </c>
      <c r="E45" s="46">
        <v>1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5" t="s">
        <v>91</v>
      </c>
      <c r="C46" s="46">
        <v>128996</v>
      </c>
      <c r="D46" s="46">
        <v>0</v>
      </c>
      <c r="E46" s="46">
        <v>2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5" t="s">
        <v>93</v>
      </c>
      <c r="C47" s="46">
        <v>10986.956620000001</v>
      </c>
      <c r="D47" s="46">
        <v>0</v>
      </c>
      <c r="E47" s="46">
        <v>3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5" t="s">
        <v>95</v>
      </c>
      <c r="C48" s="46">
        <v>146207.15811000002</v>
      </c>
      <c r="D48" s="46">
        <v>0</v>
      </c>
      <c r="E48" s="46">
        <v>4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5" t="s">
        <v>97</v>
      </c>
      <c r="C49" s="46">
        <v>8585.5166900000022</v>
      </c>
      <c r="D49" s="46">
        <v>0</v>
      </c>
      <c r="E49" s="46">
        <v>5</v>
      </c>
      <c r="F49" s="46">
        <v>0</v>
      </c>
      <c r="G49" s="46">
        <v>0</v>
      </c>
      <c r="H49" s="46">
        <v>0</v>
      </c>
      <c r="I49" s="46">
        <v>0</v>
      </c>
    </row>
    <row r="50" spans="1:22" ht="12.75" customHeight="1" x14ac:dyDescent="0.45">
      <c r="A50" s="8" t="s">
        <v>102</v>
      </c>
      <c r="B50" s="55" t="s">
        <v>101</v>
      </c>
      <c r="C50" s="46">
        <v>69499.05287</v>
      </c>
      <c r="D50" s="46">
        <v>0</v>
      </c>
      <c r="E50" s="46">
        <v>7</v>
      </c>
      <c r="F50" s="46">
        <v>0</v>
      </c>
      <c r="G50" s="46">
        <v>0</v>
      </c>
      <c r="H50" s="46">
        <v>0</v>
      </c>
      <c r="I50" s="46">
        <v>0</v>
      </c>
      <c r="V50" s="21"/>
    </row>
    <row r="51" spans="1:22" x14ac:dyDescent="0.45">
      <c r="B51" s="56" t="s">
        <v>128</v>
      </c>
      <c r="C51" s="54">
        <v>54225980.388510004</v>
      </c>
      <c r="D51" s="54">
        <v>1859886.9385600002</v>
      </c>
      <c r="E51" s="54">
        <v>3.4298816272837609</v>
      </c>
      <c r="F51" s="54">
        <v>412985.17176000006</v>
      </c>
      <c r="G51" s="54">
        <v>1358732.9831300001</v>
      </c>
      <c r="H51" s="54">
        <v>86305.306639999981</v>
      </c>
      <c r="I51" s="54">
        <v>1863.47703</v>
      </c>
    </row>
    <row r="52" spans="1:22" x14ac:dyDescent="0.45">
      <c r="C52" s="13"/>
      <c r="D52" s="13"/>
      <c r="E52" s="13"/>
      <c r="F52" s="13"/>
      <c r="G52" s="13"/>
      <c r="H52" s="13"/>
      <c r="I52" s="13"/>
    </row>
    <row r="53" spans="1:22" x14ac:dyDescent="0.45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V52"/>
  <sheetViews>
    <sheetView workbookViewId="0">
      <selection activeCell="F38" sqref="F38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7.59765625" customWidth="1"/>
    <col min="4" max="4" width="17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213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35" t="s">
        <v>9</v>
      </c>
      <c r="C9" s="50">
        <v>5014029.03639</v>
      </c>
      <c r="D9" s="46">
        <v>607935.29186000011</v>
      </c>
      <c r="E9" s="46">
        <v>12.124686304124422</v>
      </c>
      <c r="F9" s="46">
        <v>142350.37137000001</v>
      </c>
      <c r="G9" s="46">
        <v>465480.51425000001</v>
      </c>
      <c r="H9" s="46">
        <v>80.523270000000011</v>
      </c>
      <c r="I9" s="46">
        <v>23.88297</v>
      </c>
    </row>
    <row r="10" spans="1:9" ht="13.5" customHeight="1" x14ac:dyDescent="0.45">
      <c r="A10" s="42">
        <v>2</v>
      </c>
      <c r="B10" s="35" t="s">
        <v>11</v>
      </c>
      <c r="C10" s="50">
        <v>5748672.8662399994</v>
      </c>
      <c r="D10" s="46">
        <v>366002.34019999998</v>
      </c>
      <c r="E10" s="46">
        <v>6.3667275685385967</v>
      </c>
      <c r="F10" s="46">
        <v>98256.871490000005</v>
      </c>
      <c r="G10" s="46">
        <v>267153.32352000003</v>
      </c>
      <c r="H10" s="46">
        <v>154.55826999999999</v>
      </c>
      <c r="I10" s="46">
        <v>437.58691999999996</v>
      </c>
    </row>
    <row r="11" spans="1:9" ht="13.5" customHeight="1" x14ac:dyDescent="0.45">
      <c r="A11" s="42">
        <v>3</v>
      </c>
      <c r="B11" s="35" t="s">
        <v>200</v>
      </c>
      <c r="C11" s="50">
        <v>3155178.7674099999</v>
      </c>
      <c r="D11" s="46">
        <v>295347.96225000004</v>
      </c>
      <c r="E11" s="46">
        <v>7</v>
      </c>
      <c r="F11" s="46">
        <v>53043.769410000008</v>
      </c>
      <c r="G11" s="46">
        <v>225117.44959000003</v>
      </c>
      <c r="H11" s="46">
        <v>17183.163490000003</v>
      </c>
      <c r="I11" s="46">
        <v>3.5797599999999998</v>
      </c>
    </row>
    <row r="12" spans="1:9" ht="13.5" customHeight="1" x14ac:dyDescent="0.45">
      <c r="A12" s="42">
        <v>4</v>
      </c>
      <c r="B12" s="35" t="s">
        <v>17</v>
      </c>
      <c r="C12" s="50">
        <v>7308487.4339399999</v>
      </c>
      <c r="D12" s="46">
        <v>150739.92525999999</v>
      </c>
      <c r="E12" s="46">
        <v>2.0625324545264521</v>
      </c>
      <c r="F12" s="46">
        <v>29631.795959999999</v>
      </c>
      <c r="G12" s="46">
        <v>116615.78275</v>
      </c>
      <c r="H12" s="46">
        <v>4492.3465500000011</v>
      </c>
      <c r="I12" s="46">
        <v>0</v>
      </c>
    </row>
    <row r="13" spans="1:9" ht="13.5" customHeight="1" x14ac:dyDescent="0.45">
      <c r="A13" s="42">
        <v>5</v>
      </c>
      <c r="B13" s="35" t="s">
        <v>180</v>
      </c>
      <c r="C13" s="50">
        <v>2221918.1446999996</v>
      </c>
      <c r="D13" s="46">
        <v>96096.074970000016</v>
      </c>
      <c r="E13" s="46">
        <v>4.3249151729203223</v>
      </c>
      <c r="F13" s="46">
        <v>17034.565640000001</v>
      </c>
      <c r="G13" s="46">
        <v>74656.509330000015</v>
      </c>
      <c r="H13" s="46">
        <v>4405</v>
      </c>
      <c r="I13" s="46">
        <v>0</v>
      </c>
    </row>
    <row r="14" spans="1:9" ht="13.5" customHeight="1" x14ac:dyDescent="0.45">
      <c r="A14" s="42">
        <v>6</v>
      </c>
      <c r="B14" s="35" t="s">
        <v>23</v>
      </c>
      <c r="C14" s="50">
        <v>9959168.9736399986</v>
      </c>
      <c r="D14" s="46">
        <v>66099.132580000005</v>
      </c>
      <c r="E14" s="46">
        <v>0.66370128627149194</v>
      </c>
      <c r="F14" s="46">
        <v>8308.0034700000015</v>
      </c>
      <c r="G14" s="46">
        <v>56637.870960000007</v>
      </c>
      <c r="H14" s="46">
        <v>162.52112999999997</v>
      </c>
      <c r="I14" s="46">
        <v>990.73702000000003</v>
      </c>
    </row>
    <row r="15" spans="1:9" ht="13.5" customHeight="1" x14ac:dyDescent="0.45">
      <c r="A15" s="42">
        <v>7</v>
      </c>
      <c r="B15" s="35" t="s">
        <v>105</v>
      </c>
      <c r="C15" s="50">
        <v>270814.06899</v>
      </c>
      <c r="D15" s="46">
        <v>40309.626309999992</v>
      </c>
      <c r="E15" s="46">
        <v>5</v>
      </c>
      <c r="F15" s="46">
        <v>11094.89546</v>
      </c>
      <c r="G15" s="46">
        <v>28274.666079999999</v>
      </c>
      <c r="H15" s="46">
        <v>672.17868999999996</v>
      </c>
      <c r="I15" s="46">
        <v>267.88607999999999</v>
      </c>
    </row>
    <row r="16" spans="1:9" ht="13.5" customHeight="1" x14ac:dyDescent="0.45">
      <c r="A16" s="42">
        <v>8</v>
      </c>
      <c r="B16" s="35" t="s">
        <v>21</v>
      </c>
      <c r="C16" s="50">
        <v>3849729.2606100002</v>
      </c>
      <c r="D16" s="46">
        <v>34796.578150000001</v>
      </c>
      <c r="E16" s="46">
        <v>0.903870786604001</v>
      </c>
      <c r="F16" s="46">
        <v>7358.2849400000005</v>
      </c>
      <c r="G16" s="46">
        <v>22215.653630000001</v>
      </c>
      <c r="H16" s="46">
        <v>5222.63958</v>
      </c>
      <c r="I16" s="46">
        <v>0</v>
      </c>
    </row>
    <row r="17" spans="1:9" ht="13.5" customHeight="1" x14ac:dyDescent="0.45">
      <c r="A17" s="42">
        <v>9</v>
      </c>
      <c r="B17" s="35" t="s">
        <v>32</v>
      </c>
      <c r="C17" s="50">
        <v>739108.78723000002</v>
      </c>
      <c r="D17" s="46">
        <v>33479.527190000001</v>
      </c>
      <c r="E17" s="46">
        <v>4.5297157561166506</v>
      </c>
      <c r="F17" s="46">
        <v>11176.766320000001</v>
      </c>
      <c r="G17" s="46">
        <v>12082.76087</v>
      </c>
      <c r="H17" s="46">
        <v>10220</v>
      </c>
      <c r="I17" s="46">
        <v>0</v>
      </c>
    </row>
    <row r="18" spans="1:9" ht="13.5" customHeight="1" x14ac:dyDescent="0.45">
      <c r="A18" s="42">
        <v>10</v>
      </c>
      <c r="B18" s="35" t="s">
        <v>25</v>
      </c>
      <c r="C18" s="50">
        <v>341592.74637999997</v>
      </c>
      <c r="D18" s="46">
        <v>33275.986949999999</v>
      </c>
      <c r="E18" s="46">
        <v>9.7414208301082024</v>
      </c>
      <c r="F18" s="46">
        <v>1064.16471</v>
      </c>
      <c r="G18" s="46">
        <v>15330.93441</v>
      </c>
      <c r="H18" s="46">
        <v>16682.765670000001</v>
      </c>
      <c r="I18" s="46">
        <v>198.12216000000001</v>
      </c>
    </row>
    <row r="19" spans="1:9" ht="13.5" customHeight="1" x14ac:dyDescent="0.45">
      <c r="A19" s="42">
        <v>11</v>
      </c>
      <c r="B19" s="35" t="s">
        <v>28</v>
      </c>
      <c r="C19" s="50">
        <v>962303.54335000005</v>
      </c>
      <c r="D19" s="46">
        <v>28349.798359999997</v>
      </c>
      <c r="E19" s="46">
        <v>2.9460349134024617</v>
      </c>
      <c r="F19" s="46">
        <v>4036.40344</v>
      </c>
      <c r="G19" s="46">
        <v>15284.003869999999</v>
      </c>
      <c r="H19" s="46">
        <v>9029.3910499999984</v>
      </c>
      <c r="I19" s="46">
        <v>0</v>
      </c>
    </row>
    <row r="20" spans="1:9" ht="13.5" customHeight="1" x14ac:dyDescent="0.45">
      <c r="A20" s="42">
        <v>12</v>
      </c>
      <c r="B20" s="35" t="s">
        <v>75</v>
      </c>
      <c r="C20" s="50">
        <v>407190.07709999999</v>
      </c>
      <c r="D20" s="46">
        <v>24333.33338</v>
      </c>
      <c r="E20" s="46">
        <v>5.9759151188804847</v>
      </c>
      <c r="F20" s="46">
        <v>0</v>
      </c>
      <c r="G20" s="46">
        <v>24333.33338</v>
      </c>
      <c r="H20" s="46">
        <v>0</v>
      </c>
      <c r="I20" s="46">
        <v>0</v>
      </c>
    </row>
    <row r="21" spans="1:9" ht="13.5" customHeight="1" x14ac:dyDescent="0.45">
      <c r="A21" s="42">
        <v>13</v>
      </c>
      <c r="B21" s="35" t="s">
        <v>30</v>
      </c>
      <c r="C21" s="50">
        <v>317434.35308999999</v>
      </c>
      <c r="D21" s="46">
        <v>23848.744839999999</v>
      </c>
      <c r="E21" s="46">
        <v>7.5129690935619458</v>
      </c>
      <c r="F21" s="46">
        <v>6284.7593299999999</v>
      </c>
      <c r="G21" s="46">
        <v>7901.3503000000001</v>
      </c>
      <c r="H21" s="46">
        <v>9662.6352100000004</v>
      </c>
      <c r="I21" s="46">
        <v>0</v>
      </c>
    </row>
    <row r="22" spans="1:9" ht="13.5" customHeight="1" x14ac:dyDescent="0.45">
      <c r="A22" s="42">
        <v>14</v>
      </c>
      <c r="B22" s="35" t="s">
        <v>34</v>
      </c>
      <c r="C22" s="50">
        <v>478284.32727000001</v>
      </c>
      <c r="D22" s="46">
        <v>11274.13812</v>
      </c>
      <c r="E22" s="46">
        <v>2.3572041727462976</v>
      </c>
      <c r="F22" s="46">
        <v>6304.1381200000005</v>
      </c>
      <c r="G22" s="46">
        <v>4970</v>
      </c>
      <c r="H22" s="46">
        <v>0</v>
      </c>
      <c r="I22" s="46">
        <v>0</v>
      </c>
    </row>
    <row r="23" spans="1:9" ht="13.5" customHeight="1" x14ac:dyDescent="0.45">
      <c r="A23" s="42">
        <v>15</v>
      </c>
      <c r="B23" s="35" t="s">
        <v>42</v>
      </c>
      <c r="C23" s="50">
        <v>192978.90388999999</v>
      </c>
      <c r="D23" s="46">
        <v>9526.2311699999991</v>
      </c>
      <c r="E23" s="46">
        <v>4.9364106531717331</v>
      </c>
      <c r="F23" s="46">
        <v>6509.1496199999992</v>
      </c>
      <c r="G23" s="46">
        <v>2791.5161599999997</v>
      </c>
      <c r="H23" s="46">
        <v>225.56539000000001</v>
      </c>
      <c r="I23" s="46">
        <v>0</v>
      </c>
    </row>
    <row r="24" spans="1:9" ht="13.5" customHeight="1" x14ac:dyDescent="0.45">
      <c r="A24" s="42">
        <v>16</v>
      </c>
      <c r="B24" s="35" t="s">
        <v>85</v>
      </c>
      <c r="C24" s="50">
        <v>103224.77789</v>
      </c>
      <c r="D24" s="46">
        <v>8647.732</v>
      </c>
      <c r="E24" s="46">
        <v>8.3775738507428237</v>
      </c>
      <c r="F24" s="46">
        <v>0</v>
      </c>
      <c r="G24" s="46">
        <v>0</v>
      </c>
      <c r="H24" s="46">
        <v>8647.732</v>
      </c>
      <c r="I24" s="46">
        <v>0</v>
      </c>
    </row>
    <row r="25" spans="1:9" ht="13.5" customHeight="1" x14ac:dyDescent="0.45">
      <c r="A25" s="42">
        <v>17</v>
      </c>
      <c r="B25" s="35" t="s">
        <v>38</v>
      </c>
      <c r="C25" s="50">
        <v>1260551.3702199999</v>
      </c>
      <c r="D25" s="46">
        <v>7264.8234099999991</v>
      </c>
      <c r="E25" s="46">
        <v>0.57632109104225504</v>
      </c>
      <c r="F25" s="46">
        <v>1374.56412</v>
      </c>
      <c r="G25" s="46">
        <v>5814.368379999999</v>
      </c>
      <c r="H25" s="46">
        <v>0</v>
      </c>
      <c r="I25" s="46">
        <v>75.890910000000005</v>
      </c>
    </row>
    <row r="26" spans="1:9" ht="13.5" customHeight="1" x14ac:dyDescent="0.45">
      <c r="A26" s="42">
        <v>18</v>
      </c>
      <c r="B26" s="35" t="s">
        <v>40</v>
      </c>
      <c r="C26" s="50">
        <v>1905359.9612</v>
      </c>
      <c r="D26" s="46">
        <v>6661.0352400000002</v>
      </c>
      <c r="E26" s="46">
        <v>0.34959458452170189</v>
      </c>
      <c r="F26" s="46">
        <v>1034.9444600000002</v>
      </c>
      <c r="G26" s="46">
        <v>5502.9783699999998</v>
      </c>
      <c r="H26" s="46">
        <v>1.4935799999999999</v>
      </c>
      <c r="I26" s="46">
        <v>121.61882999999999</v>
      </c>
    </row>
    <row r="27" spans="1:9" ht="13.5" customHeight="1" x14ac:dyDescent="0.45">
      <c r="A27" s="42">
        <v>19</v>
      </c>
      <c r="B27" s="35" t="s">
        <v>36</v>
      </c>
      <c r="C27" s="50">
        <v>489176.99129000003</v>
      </c>
      <c r="D27" s="46">
        <v>5339.4214899999997</v>
      </c>
      <c r="E27" s="46">
        <v>1.0915111677512683</v>
      </c>
      <c r="F27" s="46">
        <v>5339.0796599999994</v>
      </c>
      <c r="G27" s="46">
        <v>0.34182999999999997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35" t="s">
        <v>81</v>
      </c>
      <c r="C28" s="50">
        <v>73660.371249999997</v>
      </c>
      <c r="D28" s="46">
        <v>4899.91597</v>
      </c>
      <c r="E28" s="46">
        <v>6.6520381133702209</v>
      </c>
      <c r="F28" s="46">
        <v>149.66633999999999</v>
      </c>
      <c r="G28" s="46">
        <v>4750</v>
      </c>
      <c r="H28" s="46">
        <v>0</v>
      </c>
      <c r="I28" s="46">
        <v>0.24962999999999999</v>
      </c>
    </row>
    <row r="29" spans="1:9" ht="13.5" customHeight="1" x14ac:dyDescent="0.45">
      <c r="A29" s="42">
        <v>21</v>
      </c>
      <c r="B29" s="35" t="s">
        <v>62</v>
      </c>
      <c r="C29" s="50">
        <v>2930616.6900200001</v>
      </c>
      <c r="D29" s="46">
        <v>3213.4892299999992</v>
      </c>
      <c r="E29" s="46">
        <v>0.1096523213337077</v>
      </c>
      <c r="F29" s="46">
        <v>23.227540000000001</v>
      </c>
      <c r="G29" s="46">
        <v>3121.1002799999992</v>
      </c>
      <c r="H29" s="46">
        <v>69.161410000000004</v>
      </c>
      <c r="I29" s="46">
        <v>0</v>
      </c>
    </row>
    <row r="30" spans="1:9" ht="13.5" customHeight="1" x14ac:dyDescent="0.45">
      <c r="A30" s="42">
        <v>22</v>
      </c>
      <c r="B30" s="35" t="s">
        <v>44</v>
      </c>
      <c r="C30" s="50">
        <v>42757.482649999998</v>
      </c>
      <c r="D30" s="46">
        <v>1557.43282</v>
      </c>
      <c r="E30" s="46">
        <v>3.6424801542894389</v>
      </c>
      <c r="F30" s="46">
        <v>1549.962</v>
      </c>
      <c r="G30" s="46">
        <v>7.4708199999999998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35" t="s">
        <v>108</v>
      </c>
      <c r="C31" s="50">
        <v>41157.678820000001</v>
      </c>
      <c r="D31" s="46">
        <v>500</v>
      </c>
      <c r="E31" s="46">
        <v>1.2148401327166971</v>
      </c>
      <c r="F31" s="46">
        <v>500</v>
      </c>
      <c r="G31" s="46">
        <v>0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35" t="s">
        <v>56</v>
      </c>
      <c r="C32" s="50">
        <v>3418875.9217900001</v>
      </c>
      <c r="D32" s="46">
        <v>150.57124999999999</v>
      </c>
      <c r="E32" s="46">
        <v>4.4041156638748771E-3</v>
      </c>
      <c r="F32" s="46">
        <v>150.57124999999999</v>
      </c>
      <c r="G32" s="46">
        <v>0</v>
      </c>
      <c r="H32" s="46">
        <v>0</v>
      </c>
      <c r="I32" s="46">
        <v>0</v>
      </c>
    </row>
    <row r="33" spans="1:9" ht="13.5" customHeight="1" x14ac:dyDescent="0.45">
      <c r="A33" s="42">
        <v>25</v>
      </c>
      <c r="B33" s="35" t="s">
        <v>68</v>
      </c>
      <c r="C33" s="50">
        <v>466597.94656999997</v>
      </c>
      <c r="D33" s="46">
        <v>91.804310000000001</v>
      </c>
      <c r="E33" s="46">
        <v>1.9675249467954386E-2</v>
      </c>
      <c r="F33" s="46">
        <v>0</v>
      </c>
      <c r="G33" s="46">
        <v>91.804310000000001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35" t="s">
        <v>87</v>
      </c>
      <c r="C34" s="50">
        <v>333505.44893999997</v>
      </c>
      <c r="D34" s="46">
        <v>5.7366000000000001</v>
      </c>
      <c r="E34" s="46">
        <v>1.7200918360503476E-3</v>
      </c>
      <c r="F34" s="46">
        <v>0</v>
      </c>
      <c r="G34" s="46">
        <v>0</v>
      </c>
      <c r="H34" s="46">
        <v>5.7366000000000001</v>
      </c>
      <c r="I34" s="46">
        <v>0</v>
      </c>
    </row>
    <row r="35" spans="1:9" ht="13.5" customHeight="1" x14ac:dyDescent="0.45">
      <c r="A35" s="42">
        <v>27</v>
      </c>
      <c r="B35" s="35" t="s">
        <v>46</v>
      </c>
      <c r="C35" s="50">
        <v>233742.76371999999</v>
      </c>
      <c r="D35" s="46">
        <v>3.8804400000000001</v>
      </c>
      <c r="E35" s="46">
        <v>1.6601326767267848E-3</v>
      </c>
      <c r="F35" s="46">
        <v>3.3771100000000001</v>
      </c>
      <c r="G35" s="46">
        <v>0.50332999999999994</v>
      </c>
      <c r="H35" s="46">
        <v>0</v>
      </c>
      <c r="I35" s="46">
        <v>0</v>
      </c>
    </row>
    <row r="36" spans="1:9" ht="13.5" customHeight="1" x14ac:dyDescent="0.45">
      <c r="A36" s="42">
        <v>28</v>
      </c>
      <c r="B36" s="35" t="s">
        <v>52</v>
      </c>
      <c r="C36" s="50">
        <v>241612.41728999998</v>
      </c>
      <c r="D36" s="46">
        <v>2.8766599999999998</v>
      </c>
      <c r="E36" s="46">
        <v>1.1906093371630122E-3</v>
      </c>
      <c r="F36" s="46">
        <v>0</v>
      </c>
      <c r="G36" s="46">
        <v>2.8766599999999998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35" t="s">
        <v>66</v>
      </c>
      <c r="C37" s="50">
        <v>141714.43733000002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35" t="s">
        <v>77</v>
      </c>
      <c r="C38" s="50">
        <v>104893.21701000001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35" t="s">
        <v>79</v>
      </c>
      <c r="C39" s="50">
        <v>51307.15537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35" t="s">
        <v>83</v>
      </c>
      <c r="C40" s="50">
        <v>20311.086589999999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35" t="s">
        <v>122</v>
      </c>
      <c r="C41" s="50">
        <v>525277.59638999996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35" t="s">
        <v>72</v>
      </c>
      <c r="C42" s="50">
        <v>501.02488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35" t="s">
        <v>70</v>
      </c>
      <c r="C43" s="50">
        <v>134949.11443000002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35" t="s">
        <v>89</v>
      </c>
      <c r="C44" s="50">
        <v>548314.49492999993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35" t="s">
        <v>50</v>
      </c>
      <c r="C45" s="50">
        <v>305.61715000000004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35" t="s">
        <v>91</v>
      </c>
      <c r="C46" s="50">
        <v>128996</v>
      </c>
      <c r="D46" s="46">
        <v>0</v>
      </c>
      <c r="E46" s="46">
        <v>1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35" t="s">
        <v>93</v>
      </c>
      <c r="C47" s="50">
        <v>7570.7051900000006</v>
      </c>
      <c r="D47" s="46">
        <v>0</v>
      </c>
      <c r="E47" s="46">
        <v>2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35" t="s">
        <v>95</v>
      </c>
      <c r="C48" s="50">
        <v>146281.10284000001</v>
      </c>
      <c r="D48" s="46">
        <v>0</v>
      </c>
      <c r="E48" s="46">
        <v>3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35" t="s">
        <v>97</v>
      </c>
      <c r="C49" s="50">
        <v>8535.0299500000001</v>
      </c>
      <c r="D49" s="46">
        <v>0</v>
      </c>
      <c r="E49" s="46">
        <v>4</v>
      </c>
      <c r="F49" s="46">
        <v>0</v>
      </c>
      <c r="G49" s="46">
        <v>0</v>
      </c>
      <c r="H49" s="46">
        <v>0</v>
      </c>
      <c r="I49" s="46">
        <v>0</v>
      </c>
    </row>
    <row r="50" spans="1:22" ht="12.75" customHeight="1" x14ac:dyDescent="0.45">
      <c r="A50" s="8" t="s">
        <v>102</v>
      </c>
      <c r="B50" s="35" t="s">
        <v>101</v>
      </c>
      <c r="C50" s="50">
        <v>68418.727459999995</v>
      </c>
      <c r="D50" s="46">
        <v>0</v>
      </c>
      <c r="E50" s="46">
        <v>6</v>
      </c>
      <c r="F50" s="46">
        <v>0</v>
      </c>
      <c r="G50" s="46">
        <v>0</v>
      </c>
      <c r="H50" s="46">
        <v>0</v>
      </c>
      <c r="I50" s="46">
        <v>0</v>
      </c>
      <c r="V50" s="21"/>
    </row>
    <row r="51" spans="1:22" x14ac:dyDescent="0.45">
      <c r="B51" s="36" t="s">
        <v>115</v>
      </c>
      <c r="C51" s="57">
        <v>54395106.421399981</v>
      </c>
      <c r="D51" s="54">
        <v>1859753.4110099997</v>
      </c>
      <c r="E51" s="54">
        <v>3.4189719137645445</v>
      </c>
      <c r="F51" s="54">
        <v>412579.33175999997</v>
      </c>
      <c r="G51" s="54">
        <v>1358137.1130799996</v>
      </c>
      <c r="H51" s="54">
        <v>86917.411890000003</v>
      </c>
      <c r="I51" s="54">
        <v>2119.5542800000003</v>
      </c>
    </row>
    <row r="52" spans="1:22" x14ac:dyDescent="0.45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V52"/>
  <sheetViews>
    <sheetView workbookViewId="0">
      <selection sqref="A1:XFD1048576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7.59765625" customWidth="1"/>
    <col min="4" max="4" width="17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214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35" t="s">
        <v>9</v>
      </c>
      <c r="C9" s="50">
        <v>4996713.5877499999</v>
      </c>
      <c r="D9" s="46">
        <v>609376.56998000003</v>
      </c>
      <c r="E9" s="46">
        <v>12.195547318820806</v>
      </c>
      <c r="F9" s="46">
        <v>142780.55454999997</v>
      </c>
      <c r="G9" s="46">
        <v>466492.33742</v>
      </c>
      <c r="H9" s="46">
        <v>80.296509999999998</v>
      </c>
      <c r="I9" s="46">
        <v>23.381499999999999</v>
      </c>
    </row>
    <row r="10" spans="1:9" ht="13.5" customHeight="1" x14ac:dyDescent="0.45">
      <c r="A10" s="42">
        <v>2</v>
      </c>
      <c r="B10" s="35" t="s">
        <v>11</v>
      </c>
      <c r="C10" s="50">
        <v>5716502.7703599995</v>
      </c>
      <c r="D10" s="46">
        <v>362471.93660000002</v>
      </c>
      <c r="E10" s="46">
        <v>6.3407987568800426</v>
      </c>
      <c r="F10" s="46">
        <v>96620.550790000008</v>
      </c>
      <c r="G10" s="46">
        <v>265262.70581000001</v>
      </c>
      <c r="H10" s="46">
        <v>151.09308000000001</v>
      </c>
      <c r="I10" s="46">
        <v>437.58691999999996</v>
      </c>
    </row>
    <row r="11" spans="1:9" ht="13.5" customHeight="1" x14ac:dyDescent="0.45">
      <c r="A11" s="42">
        <v>3</v>
      </c>
      <c r="B11" s="35" t="s">
        <v>200</v>
      </c>
      <c r="C11" s="50">
        <v>3211818.7342099999</v>
      </c>
      <c r="D11" s="46">
        <v>334874.83103000006</v>
      </c>
      <c r="E11" s="46">
        <v>7</v>
      </c>
      <c r="F11" s="46">
        <v>68198.445380000005</v>
      </c>
      <c r="G11" s="46">
        <v>249478.99166000003</v>
      </c>
      <c r="H11" s="46">
        <v>17193.654010000002</v>
      </c>
      <c r="I11" s="46">
        <v>3.7399800000000001</v>
      </c>
    </row>
    <row r="12" spans="1:9" ht="13.5" customHeight="1" x14ac:dyDescent="0.45">
      <c r="A12" s="42">
        <v>4</v>
      </c>
      <c r="B12" s="35" t="s">
        <v>17</v>
      </c>
      <c r="C12" s="50">
        <v>7321971.2715200009</v>
      </c>
      <c r="D12" s="46">
        <v>151630.74937000001</v>
      </c>
      <c r="E12" s="46">
        <v>2.0709006324538928</v>
      </c>
      <c r="F12" s="46">
        <v>29720.21759</v>
      </c>
      <c r="G12" s="46">
        <v>117344.68180000001</v>
      </c>
      <c r="H12" s="46">
        <v>4565.8499800000009</v>
      </c>
      <c r="I12" s="46">
        <v>0</v>
      </c>
    </row>
    <row r="13" spans="1:9" ht="13.5" customHeight="1" x14ac:dyDescent="0.45">
      <c r="A13" s="42">
        <v>5</v>
      </c>
      <c r="B13" s="35" t="s">
        <v>180</v>
      </c>
      <c r="C13" s="50">
        <v>2237544.2993000001</v>
      </c>
      <c r="D13" s="46">
        <v>98008.122839999996</v>
      </c>
      <c r="E13" s="46">
        <v>4.3801645791174337</v>
      </c>
      <c r="F13" s="46">
        <v>17959.537120000001</v>
      </c>
      <c r="G13" s="46">
        <v>75643.585720000003</v>
      </c>
      <c r="H13" s="46">
        <v>4405</v>
      </c>
      <c r="I13" s="46">
        <v>0</v>
      </c>
    </row>
    <row r="14" spans="1:9" ht="13.5" customHeight="1" x14ac:dyDescent="0.45">
      <c r="A14" s="42">
        <v>6</v>
      </c>
      <c r="B14" s="35" t="s">
        <v>23</v>
      </c>
      <c r="C14" s="50">
        <v>9970886.1141299997</v>
      </c>
      <c r="D14" s="46">
        <v>66494.837369999994</v>
      </c>
      <c r="E14" s="46">
        <v>0.66688994948772351</v>
      </c>
      <c r="F14" s="46">
        <v>7948.0642100000032</v>
      </c>
      <c r="G14" s="46">
        <v>57402.981759999995</v>
      </c>
      <c r="H14" s="46">
        <v>152.51590999999996</v>
      </c>
      <c r="I14" s="46">
        <v>991.27548999999999</v>
      </c>
    </row>
    <row r="15" spans="1:9" ht="13.5" customHeight="1" x14ac:dyDescent="0.45">
      <c r="A15" s="42">
        <v>7</v>
      </c>
      <c r="B15" s="35" t="s">
        <v>105</v>
      </c>
      <c r="C15" s="50">
        <v>275537.65164</v>
      </c>
      <c r="D15" s="46">
        <v>42070.890919999998</v>
      </c>
      <c r="E15" s="46">
        <v>5</v>
      </c>
      <c r="F15" s="46">
        <v>13085.358679999998</v>
      </c>
      <c r="G15" s="46">
        <v>28025.467470000003</v>
      </c>
      <c r="H15" s="46">
        <v>672.17868999999996</v>
      </c>
      <c r="I15" s="46">
        <v>287.88607999999999</v>
      </c>
    </row>
    <row r="16" spans="1:9" ht="13.5" customHeight="1" x14ac:dyDescent="0.45">
      <c r="A16" s="42">
        <v>8</v>
      </c>
      <c r="B16" s="35" t="s">
        <v>21</v>
      </c>
      <c r="C16" s="50">
        <v>3853970.7797600003</v>
      </c>
      <c r="D16" s="46">
        <v>34397.050820000004</v>
      </c>
      <c r="E16" s="46">
        <v>0.89250938280704928</v>
      </c>
      <c r="F16" s="46">
        <v>7500.9090600000009</v>
      </c>
      <c r="G16" s="46">
        <v>21725.84923</v>
      </c>
      <c r="H16" s="46">
        <v>5170.2925300000006</v>
      </c>
      <c r="I16" s="46">
        <v>0</v>
      </c>
    </row>
    <row r="17" spans="1:9" ht="13.5" customHeight="1" x14ac:dyDescent="0.45">
      <c r="A17" s="42">
        <v>9</v>
      </c>
      <c r="B17" s="35" t="s">
        <v>25</v>
      </c>
      <c r="C17" s="50">
        <v>340845.23973000003</v>
      </c>
      <c r="D17" s="46">
        <v>33037.89327</v>
      </c>
      <c r="E17" s="46">
        <v>9.692930814046548</v>
      </c>
      <c r="F17" s="46">
        <v>1133.4238199999998</v>
      </c>
      <c r="G17" s="46">
        <v>15060.017639999998</v>
      </c>
      <c r="H17" s="46">
        <v>16649.195370000001</v>
      </c>
      <c r="I17" s="46">
        <v>195.25644</v>
      </c>
    </row>
    <row r="18" spans="1:9" ht="13.5" customHeight="1" x14ac:dyDescent="0.45">
      <c r="A18" s="42">
        <v>10</v>
      </c>
      <c r="B18" s="35" t="s">
        <v>32</v>
      </c>
      <c r="C18" s="50">
        <v>733078.13916000002</v>
      </c>
      <c r="D18" s="46">
        <v>29627.700140000001</v>
      </c>
      <c r="E18" s="46">
        <v>4.0415473545492704</v>
      </c>
      <c r="F18" s="46">
        <v>7835.8028899999999</v>
      </c>
      <c r="G18" s="46">
        <v>11571.89725</v>
      </c>
      <c r="H18" s="46">
        <v>10220</v>
      </c>
      <c r="I18" s="46">
        <v>0</v>
      </c>
    </row>
    <row r="19" spans="1:9" ht="13.5" customHeight="1" x14ac:dyDescent="0.45">
      <c r="A19" s="42">
        <v>11</v>
      </c>
      <c r="B19" s="35" t="s">
        <v>28</v>
      </c>
      <c r="C19" s="50">
        <v>954581.99965999997</v>
      </c>
      <c r="D19" s="46">
        <v>27993.123049999998</v>
      </c>
      <c r="E19" s="46">
        <v>2.9325006191160639</v>
      </c>
      <c r="F19" s="46">
        <v>4049.1117899999999</v>
      </c>
      <c r="G19" s="46">
        <v>14916.461210000001</v>
      </c>
      <c r="H19" s="46">
        <v>9027.550049999998</v>
      </c>
      <c r="I19" s="46">
        <v>0</v>
      </c>
    </row>
    <row r="20" spans="1:9" ht="13.5" customHeight="1" x14ac:dyDescent="0.45">
      <c r="A20" s="42">
        <v>12</v>
      </c>
      <c r="B20" s="35" t="s">
        <v>75</v>
      </c>
      <c r="C20" s="50">
        <v>383754.43176999997</v>
      </c>
      <c r="D20" s="46">
        <v>24333.33338</v>
      </c>
      <c r="E20" s="46">
        <v>6.3408605518291399</v>
      </c>
      <c r="F20" s="46">
        <v>0</v>
      </c>
      <c r="G20" s="46">
        <v>24333.33338</v>
      </c>
      <c r="H20" s="46">
        <v>0</v>
      </c>
      <c r="I20" s="46">
        <v>0</v>
      </c>
    </row>
    <row r="21" spans="1:9" ht="13.5" customHeight="1" x14ac:dyDescent="0.45">
      <c r="A21" s="42">
        <v>13</v>
      </c>
      <c r="B21" s="35" t="s">
        <v>30</v>
      </c>
      <c r="C21" s="50">
        <v>318679.60712</v>
      </c>
      <c r="D21" s="46">
        <v>22647.524530000002</v>
      </c>
      <c r="E21" s="46">
        <v>7.1066751759462266</v>
      </c>
      <c r="F21" s="46">
        <v>6642.1657800000003</v>
      </c>
      <c r="G21" s="46">
        <v>6188.8571700000002</v>
      </c>
      <c r="H21" s="46">
        <v>9816.5015800000001</v>
      </c>
      <c r="I21" s="46">
        <v>0</v>
      </c>
    </row>
    <row r="22" spans="1:9" ht="13.5" customHeight="1" x14ac:dyDescent="0.45">
      <c r="A22" s="42">
        <v>14</v>
      </c>
      <c r="B22" s="35" t="s">
        <v>34</v>
      </c>
      <c r="C22" s="50">
        <v>466353.49464999995</v>
      </c>
      <c r="D22" s="46">
        <v>10243.172310000002</v>
      </c>
      <c r="E22" s="46">
        <v>2.19643948796557</v>
      </c>
      <c r="F22" s="46">
        <v>6273.1723100000008</v>
      </c>
      <c r="G22" s="46">
        <v>3970</v>
      </c>
      <c r="H22" s="46">
        <v>0</v>
      </c>
      <c r="I22" s="46">
        <v>0</v>
      </c>
    </row>
    <row r="23" spans="1:9" ht="13.5" customHeight="1" x14ac:dyDescent="0.45">
      <c r="A23" s="42">
        <v>15</v>
      </c>
      <c r="B23" s="35" t="s">
        <v>42</v>
      </c>
      <c r="C23" s="50">
        <v>193171.76502000002</v>
      </c>
      <c r="D23" s="46">
        <v>10155.60781</v>
      </c>
      <c r="E23" s="46">
        <v>5.2572941024525717</v>
      </c>
      <c r="F23" s="46">
        <v>6958.8754900000004</v>
      </c>
      <c r="G23" s="46">
        <v>2972.8066899999999</v>
      </c>
      <c r="H23" s="46">
        <v>223.92563000000001</v>
      </c>
      <c r="I23" s="46">
        <v>0</v>
      </c>
    </row>
    <row r="24" spans="1:9" ht="13.5" customHeight="1" x14ac:dyDescent="0.45">
      <c r="A24" s="42">
        <v>16</v>
      </c>
      <c r="B24" s="35" t="s">
        <v>38</v>
      </c>
      <c r="C24" s="50">
        <v>1235218.3462400001</v>
      </c>
      <c r="D24" s="46">
        <v>7170.6817299999993</v>
      </c>
      <c r="E24" s="46">
        <v>0.58051936743228649</v>
      </c>
      <c r="F24" s="46">
        <v>1382.30187</v>
      </c>
      <c r="G24" s="46">
        <v>5712.9550599999993</v>
      </c>
      <c r="H24" s="46">
        <v>0</v>
      </c>
      <c r="I24" s="46">
        <v>75.424800000000005</v>
      </c>
    </row>
    <row r="25" spans="1:9" ht="13.5" customHeight="1" x14ac:dyDescent="0.45">
      <c r="A25" s="42">
        <v>17</v>
      </c>
      <c r="B25" s="35" t="s">
        <v>40</v>
      </c>
      <c r="C25" s="50">
        <v>1879630.1049899999</v>
      </c>
      <c r="D25" s="46">
        <v>6636.2855200000004</v>
      </c>
      <c r="E25" s="46">
        <v>0.35306337679855937</v>
      </c>
      <c r="F25" s="46">
        <v>1006.07219</v>
      </c>
      <c r="G25" s="46">
        <v>5504.9075000000003</v>
      </c>
      <c r="H25" s="46">
        <v>2.20486</v>
      </c>
      <c r="I25" s="46">
        <v>123.10097</v>
      </c>
    </row>
    <row r="26" spans="1:9" ht="13.5" customHeight="1" x14ac:dyDescent="0.45">
      <c r="A26" s="42">
        <v>18</v>
      </c>
      <c r="B26" s="35" t="s">
        <v>62</v>
      </c>
      <c r="C26" s="50">
        <v>2964729.8046500003</v>
      </c>
      <c r="D26" s="46">
        <v>5566.3926600000004</v>
      </c>
      <c r="E26" s="46">
        <v>0.18775379298543324</v>
      </c>
      <c r="F26" s="46">
        <v>22.32854</v>
      </c>
      <c r="G26" s="46">
        <v>5474.9027100000003</v>
      </c>
      <c r="H26" s="46">
        <v>69.161410000000004</v>
      </c>
      <c r="I26" s="46">
        <v>0</v>
      </c>
    </row>
    <row r="27" spans="1:9" ht="13.5" customHeight="1" x14ac:dyDescent="0.45">
      <c r="A27" s="42">
        <v>19</v>
      </c>
      <c r="B27" s="35" t="s">
        <v>36</v>
      </c>
      <c r="C27" s="50">
        <v>490553.66168000002</v>
      </c>
      <c r="D27" s="46">
        <v>5348.6927700000006</v>
      </c>
      <c r="E27" s="46">
        <v>1.0903379564393265</v>
      </c>
      <c r="F27" s="46">
        <v>5348.3270000000002</v>
      </c>
      <c r="G27" s="46">
        <v>0.36576999999999998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35" t="s">
        <v>81</v>
      </c>
      <c r="C28" s="50">
        <v>74060.694739999992</v>
      </c>
      <c r="D28" s="46">
        <v>4905.3867599999994</v>
      </c>
      <c r="E28" s="46">
        <v>6.6234684635635919</v>
      </c>
      <c r="F28" s="46">
        <v>149.66633999999999</v>
      </c>
      <c r="G28" s="46">
        <v>4750</v>
      </c>
      <c r="H28" s="46">
        <v>0</v>
      </c>
      <c r="I28" s="46">
        <v>5.7204199999999998</v>
      </c>
    </row>
    <row r="29" spans="1:9" ht="13.5" customHeight="1" x14ac:dyDescent="0.45">
      <c r="A29" s="42">
        <v>21</v>
      </c>
      <c r="B29" s="35" t="s">
        <v>85</v>
      </c>
      <c r="C29" s="50">
        <v>99460.383090000003</v>
      </c>
      <c r="D29" s="46">
        <v>4531.78694</v>
      </c>
      <c r="E29" s="46">
        <v>4.5563739040691846</v>
      </c>
      <c r="F29" s="46">
        <v>0</v>
      </c>
      <c r="G29" s="46">
        <v>0</v>
      </c>
      <c r="H29" s="46">
        <v>4531.78694</v>
      </c>
      <c r="I29" s="46">
        <v>0</v>
      </c>
    </row>
    <row r="30" spans="1:9" ht="13.5" customHeight="1" x14ac:dyDescent="0.45">
      <c r="A30" s="42">
        <v>22</v>
      </c>
      <c r="B30" s="35" t="s">
        <v>44</v>
      </c>
      <c r="C30" s="50">
        <v>42362.235110000001</v>
      </c>
      <c r="D30" s="46">
        <v>1557.16911</v>
      </c>
      <c r="E30" s="46">
        <v>3.6758426602292658</v>
      </c>
      <c r="F30" s="46">
        <v>1549.69209</v>
      </c>
      <c r="G30" s="46">
        <v>7.4770200000000004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35" t="s">
        <v>108</v>
      </c>
      <c r="C31" s="50">
        <v>42958.809340000007</v>
      </c>
      <c r="D31" s="46">
        <v>500</v>
      </c>
      <c r="E31" s="46">
        <v>1.1639056288611744</v>
      </c>
      <c r="F31" s="46">
        <v>500</v>
      </c>
      <c r="G31" s="46">
        <v>0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35" t="s">
        <v>56</v>
      </c>
      <c r="C32" s="50">
        <v>3448184.43713</v>
      </c>
      <c r="D32" s="46">
        <v>310.17649999999998</v>
      </c>
      <c r="E32" s="46">
        <v>8.9953569959896548E-3</v>
      </c>
      <c r="F32" s="46">
        <v>310.17649999999998</v>
      </c>
      <c r="G32" s="46">
        <v>0</v>
      </c>
      <c r="H32" s="46">
        <v>0</v>
      </c>
      <c r="I32" s="46">
        <v>0</v>
      </c>
    </row>
    <row r="33" spans="1:9" ht="13.5" customHeight="1" x14ac:dyDescent="0.45">
      <c r="A33" s="42">
        <v>25</v>
      </c>
      <c r="B33" s="35" t="s">
        <v>68</v>
      </c>
      <c r="C33" s="50">
        <v>469204.88936000003</v>
      </c>
      <c r="D33" s="46">
        <v>99.091549999999998</v>
      </c>
      <c r="E33" s="46">
        <v>2.1119036107053749E-2</v>
      </c>
      <c r="F33" s="46">
        <v>0</v>
      </c>
      <c r="G33" s="46">
        <v>99.091549999999998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35" t="s">
        <v>46</v>
      </c>
      <c r="C34" s="50">
        <v>231719.89598</v>
      </c>
      <c r="D34" s="46">
        <v>14.714200000000002</v>
      </c>
      <c r="E34" s="46">
        <v>6.3499942194303423E-3</v>
      </c>
      <c r="F34" s="46">
        <v>6.2969300000000006</v>
      </c>
      <c r="G34" s="46">
        <v>8.4172700000000003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35" t="s">
        <v>70</v>
      </c>
      <c r="C35" s="50">
        <v>133232.29659000001</v>
      </c>
      <c r="D35" s="46">
        <v>8.1319200000000009</v>
      </c>
      <c r="E35" s="46">
        <v>6.1035651325778888E-3</v>
      </c>
      <c r="F35" s="46">
        <v>0</v>
      </c>
      <c r="G35" s="46">
        <v>8.1319200000000009</v>
      </c>
      <c r="H35" s="46">
        <v>0</v>
      </c>
      <c r="I35" s="46">
        <v>0</v>
      </c>
    </row>
    <row r="36" spans="1:9" ht="13.5" customHeight="1" x14ac:dyDescent="0.45">
      <c r="A36" s="42">
        <v>28</v>
      </c>
      <c r="B36" s="35" t="s">
        <v>87</v>
      </c>
      <c r="C36" s="50">
        <v>334586.12355999998</v>
      </c>
      <c r="D36" s="46">
        <v>5.4863100000000005</v>
      </c>
      <c r="E36" s="46">
        <v>1.6397302857708513E-3</v>
      </c>
      <c r="F36" s="46">
        <v>0</v>
      </c>
      <c r="G36" s="46">
        <v>0</v>
      </c>
      <c r="H36" s="46">
        <v>5.4863100000000005</v>
      </c>
      <c r="I36" s="46">
        <v>0</v>
      </c>
    </row>
    <row r="37" spans="1:9" ht="13.5" customHeight="1" x14ac:dyDescent="0.45">
      <c r="A37" s="42">
        <v>29</v>
      </c>
      <c r="B37" s="35" t="s">
        <v>52</v>
      </c>
      <c r="C37" s="50">
        <v>245979.95439</v>
      </c>
      <c r="D37" s="46">
        <v>2.8766599999999998</v>
      </c>
      <c r="E37" s="46">
        <v>1.169469279370249E-3</v>
      </c>
      <c r="F37" s="46">
        <v>0</v>
      </c>
      <c r="G37" s="46">
        <v>2.8766599999999998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35" t="s">
        <v>72</v>
      </c>
      <c r="C38" s="50">
        <v>493.60394000000002</v>
      </c>
      <c r="D38" s="46">
        <v>0.29960000000000003</v>
      </c>
      <c r="E38" s="46">
        <v>6.0696436094087904E-2</v>
      </c>
      <c r="F38" s="46">
        <v>0</v>
      </c>
      <c r="G38" s="46">
        <v>0</v>
      </c>
      <c r="H38" s="46">
        <v>0.29960000000000003</v>
      </c>
      <c r="I38" s="46">
        <v>0</v>
      </c>
    </row>
    <row r="39" spans="1:9" ht="13.5" customHeight="1" x14ac:dyDescent="0.45">
      <c r="A39" s="42">
        <v>31</v>
      </c>
      <c r="B39" s="35" t="s">
        <v>66</v>
      </c>
      <c r="C39" s="50">
        <v>134236.68982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35" t="s">
        <v>77</v>
      </c>
      <c r="C40" s="50">
        <v>103672.24795999999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35" t="s">
        <v>79</v>
      </c>
      <c r="C41" s="50">
        <v>51173.981810000005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35" t="s">
        <v>83</v>
      </c>
      <c r="C42" s="50">
        <v>19536.610350000003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35" t="s">
        <v>122</v>
      </c>
      <c r="C43" s="50">
        <v>545914.36100999999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35" t="s">
        <v>89</v>
      </c>
      <c r="C44" s="50">
        <v>551235.74026999995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35" t="s">
        <v>50</v>
      </c>
      <c r="C45" s="50">
        <v>105.61715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35" t="s">
        <v>91</v>
      </c>
      <c r="C46" s="50">
        <v>128996</v>
      </c>
      <c r="D46" s="46">
        <v>0</v>
      </c>
      <c r="E46" s="46">
        <v>1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35" t="s">
        <v>93</v>
      </c>
      <c r="C47" s="50">
        <v>7512.4419700000008</v>
      </c>
      <c r="D47" s="46">
        <v>0</v>
      </c>
      <c r="E47" s="46">
        <v>2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35" t="s">
        <v>95</v>
      </c>
      <c r="C48" s="50">
        <v>162295.62111000001</v>
      </c>
      <c r="D48" s="46">
        <v>0</v>
      </c>
      <c r="E48" s="46">
        <v>3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35" t="s">
        <v>97</v>
      </c>
      <c r="C49" s="50">
        <v>8440.8049499999997</v>
      </c>
      <c r="D49" s="46">
        <v>0</v>
      </c>
      <c r="E49" s="46">
        <v>4</v>
      </c>
      <c r="F49" s="46">
        <v>0</v>
      </c>
      <c r="G49" s="46">
        <v>0</v>
      </c>
      <c r="H49" s="46">
        <v>0</v>
      </c>
      <c r="I49" s="46">
        <v>0</v>
      </c>
    </row>
    <row r="50" spans="1:22" ht="12.75" customHeight="1" x14ac:dyDescent="0.45">
      <c r="A50" s="8" t="s">
        <v>102</v>
      </c>
      <c r="B50" s="35" t="s">
        <v>101</v>
      </c>
      <c r="C50" s="50">
        <v>65894.623699999996</v>
      </c>
      <c r="D50" s="46">
        <v>0</v>
      </c>
      <c r="E50" s="46">
        <v>6</v>
      </c>
      <c r="F50" s="46">
        <v>0</v>
      </c>
      <c r="G50" s="46">
        <v>0</v>
      </c>
      <c r="H50" s="46">
        <v>0</v>
      </c>
      <c r="I50" s="46">
        <v>0</v>
      </c>
      <c r="V50" s="21"/>
    </row>
    <row r="51" spans="1:22" x14ac:dyDescent="0.45">
      <c r="B51" s="36" t="s">
        <v>128</v>
      </c>
      <c r="C51" s="57">
        <v>54446799.866669998</v>
      </c>
      <c r="D51" s="54">
        <v>1894020.5156500002</v>
      </c>
      <c r="E51" s="54">
        <v>3.4786626951227646</v>
      </c>
      <c r="F51" s="54">
        <v>426981.05092000001</v>
      </c>
      <c r="G51" s="54">
        <v>1381959.0996700001</v>
      </c>
      <c r="H51" s="54">
        <v>82936.992459999994</v>
      </c>
      <c r="I51" s="54">
        <v>2143.3725999999997</v>
      </c>
    </row>
    <row r="52" spans="1:22" x14ac:dyDescent="0.45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I53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ColWidth="11.3984375" defaultRowHeight="12" customHeight="1" x14ac:dyDescent="0.3"/>
  <cols>
    <col min="1" max="1" width="3.59765625" style="62" customWidth="1"/>
    <col min="2" max="2" width="34" style="62" customWidth="1"/>
    <col min="3" max="3" width="17.59765625" style="62" customWidth="1"/>
    <col min="4" max="4" width="17" style="62" customWidth="1"/>
    <col min="5" max="5" width="14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0" width="12" style="62" bestFit="1" customWidth="1"/>
    <col min="11" max="16384" width="11.3984375" style="62"/>
  </cols>
  <sheetData>
    <row r="2" spans="1:9" ht="12" customHeight="1" x14ac:dyDescent="0.3">
      <c r="A2" s="128" t="s">
        <v>215</v>
      </c>
      <c r="B2" s="128"/>
      <c r="C2" s="128"/>
      <c r="D2" s="128"/>
      <c r="E2" s="128"/>
      <c r="F2" s="128"/>
      <c r="G2" s="128"/>
      <c r="H2" s="128"/>
      <c r="I2" s="128"/>
    </row>
    <row r="3" spans="1:9" ht="12" customHeight="1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ht="12" customHeight="1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12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ht="12" customHeight="1" x14ac:dyDescent="0.3">
      <c r="A6" s="128"/>
      <c r="B6" s="128"/>
      <c r="C6" s="128"/>
      <c r="D6" s="128"/>
      <c r="E6" s="128"/>
      <c r="F6" s="128"/>
      <c r="G6" s="128"/>
      <c r="H6" s="128"/>
      <c r="I6" s="128"/>
    </row>
    <row r="7" spans="1:9" ht="12" customHeight="1" x14ac:dyDescent="0.3">
      <c r="A7" s="129"/>
      <c r="B7" s="129"/>
      <c r="C7" s="129"/>
      <c r="D7" s="129"/>
      <c r="E7" s="129"/>
      <c r="F7" s="129"/>
      <c r="G7" s="129"/>
      <c r="H7" s="129"/>
      <c r="I7" s="129"/>
    </row>
    <row r="8" spans="1:9" ht="29.1" customHeight="1" x14ac:dyDescent="0.3">
      <c r="A8" s="58" t="s">
        <v>0</v>
      </c>
      <c r="B8" s="59" t="s">
        <v>216</v>
      </c>
      <c r="C8" s="60" t="s">
        <v>1</v>
      </c>
      <c r="D8" s="61" t="s">
        <v>2</v>
      </c>
      <c r="E8" s="60" t="s">
        <v>218</v>
      </c>
      <c r="F8" s="60" t="s">
        <v>4</v>
      </c>
      <c r="G8" s="60" t="s">
        <v>5</v>
      </c>
      <c r="H8" s="60" t="s">
        <v>6</v>
      </c>
      <c r="I8" s="60" t="s">
        <v>7</v>
      </c>
    </row>
    <row r="9" spans="1:9" ht="12" customHeight="1" x14ac:dyDescent="0.3">
      <c r="A9" s="70">
        <v>1</v>
      </c>
      <c r="B9" s="35" t="s">
        <v>9</v>
      </c>
      <c r="C9" s="71">
        <v>5037135260.2799997</v>
      </c>
      <c r="D9" s="71">
        <v>614543331.63</v>
      </c>
      <c r="E9" s="65">
        <v>0.12200254705803538</v>
      </c>
      <c r="F9" s="71">
        <v>144455405.44000003</v>
      </c>
      <c r="G9" s="71">
        <v>469979520.92999995</v>
      </c>
      <c r="H9" s="71">
        <v>85023.76</v>
      </c>
      <c r="I9" s="71">
        <v>23381.5</v>
      </c>
    </row>
    <row r="10" spans="1:9" ht="12" customHeight="1" x14ac:dyDescent="0.3">
      <c r="A10" s="70">
        <v>2</v>
      </c>
      <c r="B10" s="35" t="s">
        <v>11</v>
      </c>
      <c r="C10" s="71">
        <v>5709080256.25</v>
      </c>
      <c r="D10" s="71">
        <v>359250643.75999999</v>
      </c>
      <c r="E10" s="65">
        <v>6.2926185591227465E-2</v>
      </c>
      <c r="F10" s="71">
        <v>96356448.350000009</v>
      </c>
      <c r="G10" s="71">
        <v>262304987.26999995</v>
      </c>
      <c r="H10" s="71">
        <v>151621.22</v>
      </c>
      <c r="I10" s="71">
        <v>437586.92</v>
      </c>
    </row>
    <row r="11" spans="1:9" ht="12" customHeight="1" x14ac:dyDescent="0.3">
      <c r="A11" s="70">
        <v>3</v>
      </c>
      <c r="B11" s="35" t="s">
        <v>200</v>
      </c>
      <c r="C11" s="71">
        <v>3231733220.1699996</v>
      </c>
      <c r="D11" s="71">
        <v>329610852.65000004</v>
      </c>
      <c r="E11" s="65">
        <v>0.10199197464469591</v>
      </c>
      <c r="F11" s="71">
        <v>66061442.159999996</v>
      </c>
      <c r="G11" s="71">
        <v>246328849.58000004</v>
      </c>
      <c r="H11" s="71">
        <v>17216645.979999997</v>
      </c>
      <c r="I11" s="71">
        <v>3914.93</v>
      </c>
    </row>
    <row r="12" spans="1:9" ht="12" customHeight="1" x14ac:dyDescent="0.3">
      <c r="A12" s="70">
        <v>4</v>
      </c>
      <c r="B12" s="35" t="s">
        <v>17</v>
      </c>
      <c r="C12" s="71">
        <v>7381710868.7199993</v>
      </c>
      <c r="D12" s="71">
        <v>148462855.71000001</v>
      </c>
      <c r="E12" s="65">
        <v>2.0112255593633634E-2</v>
      </c>
      <c r="F12" s="71">
        <v>28099248.609999999</v>
      </c>
      <c r="G12" s="71">
        <v>115625260.00999999</v>
      </c>
      <c r="H12" s="71">
        <v>4738347.09</v>
      </c>
      <c r="I12" s="46">
        <v>0</v>
      </c>
    </row>
    <row r="13" spans="1:9" ht="12" customHeight="1" x14ac:dyDescent="0.3">
      <c r="A13" s="70">
        <v>5</v>
      </c>
      <c r="B13" s="35" t="s">
        <v>180</v>
      </c>
      <c r="C13" s="71">
        <v>2235920991.23</v>
      </c>
      <c r="D13" s="71">
        <v>95165319.859999999</v>
      </c>
      <c r="E13" s="65">
        <v>4.2562022644480259E-2</v>
      </c>
      <c r="F13" s="71">
        <v>18476325.359999999</v>
      </c>
      <c r="G13" s="71">
        <v>72283994.5</v>
      </c>
      <c r="H13" s="71">
        <v>4405000</v>
      </c>
      <c r="I13" s="46">
        <v>0</v>
      </c>
    </row>
    <row r="14" spans="1:9" ht="12" customHeight="1" x14ac:dyDescent="0.3">
      <c r="A14" s="70">
        <v>6</v>
      </c>
      <c r="B14" s="35" t="s">
        <v>23</v>
      </c>
      <c r="C14" s="71">
        <v>10005919318.619999</v>
      </c>
      <c r="D14" s="71">
        <v>67095348.759999998</v>
      </c>
      <c r="E14" s="65">
        <v>6.7055656380461083E-3</v>
      </c>
      <c r="F14" s="71">
        <v>8839170.7800000012</v>
      </c>
      <c r="G14" s="71">
        <v>57105318.389999993</v>
      </c>
      <c r="H14" s="71">
        <v>159191.62999999998</v>
      </c>
      <c r="I14" s="71">
        <v>991667.96</v>
      </c>
    </row>
    <row r="15" spans="1:9" ht="12" customHeight="1" x14ac:dyDescent="0.3">
      <c r="A15" s="70">
        <v>7</v>
      </c>
      <c r="B15" s="35" t="s">
        <v>105</v>
      </c>
      <c r="C15" s="71">
        <v>276232660.05000001</v>
      </c>
      <c r="D15" s="71">
        <v>42212285.140000001</v>
      </c>
      <c r="E15" s="65">
        <v>0.15281424409539149</v>
      </c>
      <c r="F15" s="71">
        <v>14171210.91</v>
      </c>
      <c r="G15" s="71">
        <v>27753188.150000002</v>
      </c>
      <c r="H15" s="46">
        <v>0</v>
      </c>
      <c r="I15" s="71">
        <v>287886.08000000002</v>
      </c>
    </row>
    <row r="16" spans="1:9" ht="12" customHeight="1" x14ac:dyDescent="0.3">
      <c r="A16" s="70">
        <v>8</v>
      </c>
      <c r="B16" s="35" t="s">
        <v>25</v>
      </c>
      <c r="C16" s="71">
        <v>341783634.41999996</v>
      </c>
      <c r="D16" s="71">
        <v>33832524.719999999</v>
      </c>
      <c r="E16" s="65">
        <v>9.8988135512729045E-2</v>
      </c>
      <c r="F16" s="71">
        <v>1355009.3599999999</v>
      </c>
      <c r="G16" s="71">
        <v>15690493.58</v>
      </c>
      <c r="H16" s="71">
        <v>16594664.1</v>
      </c>
      <c r="I16" s="71">
        <v>192357.68</v>
      </c>
    </row>
    <row r="17" spans="1:9" ht="12" customHeight="1" x14ac:dyDescent="0.3">
      <c r="A17" s="70">
        <v>9</v>
      </c>
      <c r="B17" s="35" t="s">
        <v>32</v>
      </c>
      <c r="C17" s="71">
        <v>731864092.57999992</v>
      </c>
      <c r="D17" s="71">
        <v>29976488.129999999</v>
      </c>
      <c r="E17" s="65">
        <v>4.0959091221876381E-2</v>
      </c>
      <c r="F17" s="71">
        <v>7796847.4699999997</v>
      </c>
      <c r="G17" s="71">
        <v>11959640.66</v>
      </c>
      <c r="H17" s="71">
        <v>10220000</v>
      </c>
      <c r="I17" s="46">
        <v>0</v>
      </c>
    </row>
    <row r="18" spans="1:9" ht="12" customHeight="1" x14ac:dyDescent="0.3">
      <c r="A18" s="70">
        <v>10</v>
      </c>
      <c r="B18" s="35" t="s">
        <v>21</v>
      </c>
      <c r="C18" s="71">
        <v>3881561593.2000003</v>
      </c>
      <c r="D18" s="71">
        <v>28509408.939999998</v>
      </c>
      <c r="E18" s="65">
        <v>7.3448297174891772E-3</v>
      </c>
      <c r="F18" s="71">
        <v>7834354.8100000005</v>
      </c>
      <c r="G18" s="71">
        <v>15534537.229999999</v>
      </c>
      <c r="H18" s="71">
        <v>5140516.9000000004</v>
      </c>
      <c r="I18" s="46">
        <v>0</v>
      </c>
    </row>
    <row r="19" spans="1:9" ht="12" customHeight="1" x14ac:dyDescent="0.3">
      <c r="A19" s="70">
        <v>11</v>
      </c>
      <c r="B19" s="35" t="s">
        <v>28</v>
      </c>
      <c r="C19" s="71">
        <v>953367594.20999992</v>
      </c>
      <c r="D19" s="71">
        <v>28322332.82</v>
      </c>
      <c r="E19" s="65">
        <v>2.9707673086443707E-2</v>
      </c>
      <c r="F19" s="71">
        <v>4036468.3699999996</v>
      </c>
      <c r="G19" s="71">
        <v>15156583.299999999</v>
      </c>
      <c r="H19" s="71">
        <v>9129281.1500000004</v>
      </c>
      <c r="I19" s="46">
        <v>0</v>
      </c>
    </row>
    <row r="20" spans="1:9" ht="12" customHeight="1" x14ac:dyDescent="0.3">
      <c r="A20" s="70">
        <v>12</v>
      </c>
      <c r="B20" s="35" t="s">
        <v>75</v>
      </c>
      <c r="C20" s="71">
        <v>412270575.16000003</v>
      </c>
      <c r="D20" s="71">
        <v>24333333.379999999</v>
      </c>
      <c r="E20" s="65">
        <v>5.9022726447446223E-2</v>
      </c>
      <c r="F20" s="46">
        <v>0</v>
      </c>
      <c r="G20" s="71">
        <v>24333333.379999999</v>
      </c>
      <c r="H20" s="46">
        <v>0</v>
      </c>
      <c r="I20" s="46">
        <v>0</v>
      </c>
    </row>
    <row r="21" spans="1:9" ht="12" customHeight="1" x14ac:dyDescent="0.3">
      <c r="A21" s="70">
        <v>13</v>
      </c>
      <c r="B21" s="35" t="s">
        <v>30</v>
      </c>
      <c r="C21" s="71">
        <v>325003705.75</v>
      </c>
      <c r="D21" s="71">
        <v>21108326.190000001</v>
      </c>
      <c r="E21" s="65">
        <v>6.4947955412659172E-2</v>
      </c>
      <c r="F21" s="71">
        <v>4629673.42</v>
      </c>
      <c r="G21" s="71">
        <v>6676289.1100000003</v>
      </c>
      <c r="H21" s="71">
        <v>9802363.6600000001</v>
      </c>
      <c r="I21" s="46">
        <v>0</v>
      </c>
    </row>
    <row r="22" spans="1:9" ht="12" customHeight="1" x14ac:dyDescent="0.3">
      <c r="A22" s="70">
        <v>14</v>
      </c>
      <c r="B22" s="35" t="s">
        <v>42</v>
      </c>
      <c r="C22" s="71">
        <v>193644861.99000001</v>
      </c>
      <c r="D22" s="71">
        <v>10154369.6</v>
      </c>
      <c r="E22" s="65">
        <v>5.2438104970347107E-2</v>
      </c>
      <c r="F22" s="71">
        <v>7140527.0600000005</v>
      </c>
      <c r="G22" s="71">
        <v>2800789.01</v>
      </c>
      <c r="H22" s="71">
        <v>213053.53</v>
      </c>
      <c r="I22" s="46">
        <v>0</v>
      </c>
    </row>
    <row r="23" spans="1:9" ht="12" customHeight="1" x14ac:dyDescent="0.3">
      <c r="A23" s="70">
        <v>15</v>
      </c>
      <c r="B23" s="35" t="s">
        <v>34</v>
      </c>
      <c r="C23" s="71">
        <v>466473248.32000005</v>
      </c>
      <c r="D23" s="71">
        <v>9787501.7300000004</v>
      </c>
      <c r="E23" s="65">
        <v>2.0981914322524636E-2</v>
      </c>
      <c r="F23" s="71">
        <v>6257501.7300000004</v>
      </c>
      <c r="G23" s="71">
        <v>3530000</v>
      </c>
      <c r="H23" s="46">
        <v>0</v>
      </c>
      <c r="I23" s="46">
        <v>0</v>
      </c>
    </row>
    <row r="24" spans="1:9" ht="12" customHeight="1" x14ac:dyDescent="0.3">
      <c r="A24" s="70">
        <v>16</v>
      </c>
      <c r="B24" s="35" t="s">
        <v>38</v>
      </c>
      <c r="C24" s="71">
        <v>1235424109.8199999</v>
      </c>
      <c r="D24" s="71">
        <v>7142358.9500000002</v>
      </c>
      <c r="E24" s="65">
        <v>5.7813012496903873E-3</v>
      </c>
      <c r="F24" s="71">
        <v>1358490.3900000001</v>
      </c>
      <c r="G24" s="71">
        <v>5708443.7599999998</v>
      </c>
      <c r="H24" s="46">
        <v>0</v>
      </c>
      <c r="I24" s="71">
        <v>75424.800000000003</v>
      </c>
    </row>
    <row r="25" spans="1:9" ht="12" customHeight="1" x14ac:dyDescent="0.3">
      <c r="A25" s="70">
        <v>17</v>
      </c>
      <c r="B25" s="35" t="s">
        <v>40</v>
      </c>
      <c r="C25" s="71">
        <v>1890582171.4400001</v>
      </c>
      <c r="D25" s="71">
        <v>5647810.0899999999</v>
      </c>
      <c r="E25" s="65">
        <v>2.9873391251215658E-3</v>
      </c>
      <c r="F25" s="71">
        <v>2009073.98</v>
      </c>
      <c r="G25" s="71">
        <v>3505686.84</v>
      </c>
      <c r="H25" s="71">
        <v>6067.18</v>
      </c>
      <c r="I25" s="71">
        <v>126982.09</v>
      </c>
    </row>
    <row r="26" spans="1:9" ht="12" customHeight="1" x14ac:dyDescent="0.3">
      <c r="A26" s="70">
        <v>18</v>
      </c>
      <c r="B26" s="35" t="s">
        <v>62</v>
      </c>
      <c r="C26" s="71">
        <v>2962588586.9799995</v>
      </c>
      <c r="D26" s="71">
        <v>5565349.8399999999</v>
      </c>
      <c r="E26" s="65">
        <v>1.8785429284574407E-3</v>
      </c>
      <c r="F26" s="71">
        <v>21862.84</v>
      </c>
      <c r="G26" s="71">
        <v>5474325.5899999999</v>
      </c>
      <c r="H26" s="71">
        <v>69161.41</v>
      </c>
      <c r="I26" s="46">
        <v>0</v>
      </c>
    </row>
    <row r="27" spans="1:9" ht="12" customHeight="1" x14ac:dyDescent="0.3">
      <c r="A27" s="70">
        <v>19</v>
      </c>
      <c r="B27" s="35" t="s">
        <v>36</v>
      </c>
      <c r="C27" s="71">
        <v>484938458.11000001</v>
      </c>
      <c r="D27" s="71">
        <v>5285532.17</v>
      </c>
      <c r="E27" s="65">
        <v>1.0899387502900558E-2</v>
      </c>
      <c r="F27" s="71">
        <v>5285142.46</v>
      </c>
      <c r="G27" s="71">
        <v>389.71</v>
      </c>
      <c r="H27" s="46">
        <v>0</v>
      </c>
      <c r="I27" s="46">
        <v>0</v>
      </c>
    </row>
    <row r="28" spans="1:9" ht="12" customHeight="1" x14ac:dyDescent="0.3">
      <c r="A28" s="70">
        <v>20</v>
      </c>
      <c r="B28" s="35" t="s">
        <v>81</v>
      </c>
      <c r="C28" s="71">
        <v>73479336.170000002</v>
      </c>
      <c r="D28" s="71">
        <v>4907906.01</v>
      </c>
      <c r="E28" s="65">
        <v>6.6793009651654828E-2</v>
      </c>
      <c r="F28" s="71">
        <v>149666.34</v>
      </c>
      <c r="G28" s="71">
        <v>4750000</v>
      </c>
      <c r="H28" s="46">
        <v>0</v>
      </c>
      <c r="I28" s="71">
        <v>8239.67</v>
      </c>
    </row>
    <row r="29" spans="1:9" ht="12" customHeight="1" x14ac:dyDescent="0.3">
      <c r="A29" s="70">
        <v>21</v>
      </c>
      <c r="B29" s="35" t="s">
        <v>85</v>
      </c>
      <c r="C29" s="71">
        <v>100498000.88</v>
      </c>
      <c r="D29" s="71">
        <v>4523232.38</v>
      </c>
      <c r="E29" s="65">
        <v>4.5008182654309531E-2</v>
      </c>
      <c r="F29" s="46">
        <v>0</v>
      </c>
      <c r="G29" s="46">
        <v>0</v>
      </c>
      <c r="H29" s="71">
        <v>4523232.38</v>
      </c>
      <c r="I29" s="46">
        <v>0</v>
      </c>
    </row>
    <row r="30" spans="1:9" ht="12" customHeight="1" x14ac:dyDescent="0.3">
      <c r="A30" s="70">
        <v>22</v>
      </c>
      <c r="B30" s="35" t="s">
        <v>44</v>
      </c>
      <c r="C30" s="71">
        <v>41229668.080000006</v>
      </c>
      <c r="D30" s="71">
        <v>1556633.07</v>
      </c>
      <c r="E30" s="65">
        <v>3.7755168607702255E-2</v>
      </c>
      <c r="F30" s="71">
        <v>1549149.85</v>
      </c>
      <c r="G30" s="71">
        <v>7483.22</v>
      </c>
      <c r="H30" s="46">
        <v>0</v>
      </c>
      <c r="I30" s="46">
        <v>0</v>
      </c>
    </row>
    <row r="31" spans="1:9" ht="12" customHeight="1" x14ac:dyDescent="0.3">
      <c r="A31" s="70">
        <v>23</v>
      </c>
      <c r="B31" s="35" t="s">
        <v>108</v>
      </c>
      <c r="C31" s="71">
        <v>46571276.420000002</v>
      </c>
      <c r="D31" s="71">
        <v>500000</v>
      </c>
      <c r="E31" s="65">
        <v>1.073623139487917E-2</v>
      </c>
      <c r="F31" s="71">
        <v>500000</v>
      </c>
      <c r="G31" s="46">
        <v>0</v>
      </c>
      <c r="H31" s="46">
        <v>0</v>
      </c>
      <c r="I31" s="46">
        <v>0</v>
      </c>
    </row>
    <row r="32" spans="1:9" ht="12" customHeight="1" x14ac:dyDescent="0.3">
      <c r="A32" s="70">
        <v>24</v>
      </c>
      <c r="B32" s="35" t="s">
        <v>56</v>
      </c>
      <c r="C32" s="71">
        <v>3486276131.8899999</v>
      </c>
      <c r="D32" s="71">
        <v>386610.82</v>
      </c>
      <c r="E32" s="65">
        <v>1.1089506550085244E-4</v>
      </c>
      <c r="F32" s="71">
        <v>386610.82</v>
      </c>
      <c r="G32" s="46">
        <v>0</v>
      </c>
      <c r="H32" s="46">
        <v>0</v>
      </c>
      <c r="I32" s="46">
        <v>0</v>
      </c>
    </row>
    <row r="33" spans="1:9" ht="12" customHeight="1" x14ac:dyDescent="0.3">
      <c r="A33" s="70">
        <v>25</v>
      </c>
      <c r="B33" s="35" t="s">
        <v>68</v>
      </c>
      <c r="C33" s="71">
        <v>468363872.84999996</v>
      </c>
      <c r="D33" s="71">
        <v>105375.35</v>
      </c>
      <c r="E33" s="65">
        <v>2.2498607622912863E-4</v>
      </c>
      <c r="F33" s="46">
        <v>0</v>
      </c>
      <c r="G33" s="71">
        <v>105375.35</v>
      </c>
      <c r="H33" s="46">
        <v>0</v>
      </c>
      <c r="I33" s="46">
        <v>0</v>
      </c>
    </row>
    <row r="34" spans="1:9" ht="12" customHeight="1" x14ac:dyDescent="0.3">
      <c r="A34" s="70">
        <v>26</v>
      </c>
      <c r="B34" s="35" t="s">
        <v>46</v>
      </c>
      <c r="C34" s="71">
        <v>232421858.44999999</v>
      </c>
      <c r="D34" s="71">
        <v>17470.699999999997</v>
      </c>
      <c r="E34" s="65">
        <v>7.5168059133983743E-5</v>
      </c>
      <c r="F34" s="71">
        <v>8902.14</v>
      </c>
      <c r="G34" s="71">
        <v>8568.56</v>
      </c>
      <c r="H34" s="46">
        <v>0</v>
      </c>
      <c r="I34" s="46">
        <v>0</v>
      </c>
    </row>
    <row r="35" spans="1:9" ht="12" customHeight="1" x14ac:dyDescent="0.3">
      <c r="A35" s="70">
        <v>27</v>
      </c>
      <c r="B35" s="35" t="s">
        <v>70</v>
      </c>
      <c r="C35" s="71">
        <v>136270209.53999999</v>
      </c>
      <c r="D35" s="71">
        <v>7800.55</v>
      </c>
      <c r="E35" s="65">
        <v>5.7243252405143404E-5</v>
      </c>
      <c r="F35" s="46">
        <v>0</v>
      </c>
      <c r="G35" s="71">
        <v>7800.55</v>
      </c>
      <c r="H35" s="46">
        <v>0</v>
      </c>
      <c r="I35" s="46">
        <v>0</v>
      </c>
    </row>
    <row r="36" spans="1:9" ht="12" customHeight="1" x14ac:dyDescent="0.3">
      <c r="A36" s="70">
        <v>28</v>
      </c>
      <c r="B36" s="35" t="s">
        <v>87</v>
      </c>
      <c r="C36" s="71">
        <v>338634142.17999995</v>
      </c>
      <c r="D36" s="71">
        <v>4644.82</v>
      </c>
      <c r="E36" s="65">
        <v>1.371633695910987E-5</v>
      </c>
      <c r="F36" s="46">
        <v>0</v>
      </c>
      <c r="G36" s="46">
        <v>0</v>
      </c>
      <c r="H36" s="71">
        <v>4644.82</v>
      </c>
      <c r="I36" s="46">
        <v>0</v>
      </c>
    </row>
    <row r="37" spans="1:9" ht="12" customHeight="1" x14ac:dyDescent="0.3">
      <c r="A37" s="70">
        <v>29</v>
      </c>
      <c r="B37" s="35" t="s">
        <v>52</v>
      </c>
      <c r="C37" s="71">
        <v>248594478.61999997</v>
      </c>
      <c r="D37" s="71">
        <v>2876.66</v>
      </c>
      <c r="E37" s="65">
        <v>1.1571697070542122E-5</v>
      </c>
      <c r="F37" s="46">
        <v>0</v>
      </c>
      <c r="G37" s="71">
        <v>2876.66</v>
      </c>
      <c r="H37" s="46">
        <v>0</v>
      </c>
      <c r="I37" s="46">
        <v>0</v>
      </c>
    </row>
    <row r="38" spans="1:9" ht="12" customHeight="1" x14ac:dyDescent="0.3">
      <c r="A38" s="70">
        <v>30</v>
      </c>
      <c r="B38" s="35" t="s">
        <v>66</v>
      </c>
      <c r="C38" s="71">
        <v>158771744.46000001</v>
      </c>
      <c r="D38" s="46">
        <v>0</v>
      </c>
      <c r="E38" s="65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2" customHeight="1" x14ac:dyDescent="0.3">
      <c r="A39" s="70">
        <v>31</v>
      </c>
      <c r="B39" s="35" t="s">
        <v>77</v>
      </c>
      <c r="C39" s="71">
        <v>99952923.649999991</v>
      </c>
      <c r="D39" s="46">
        <v>0</v>
      </c>
      <c r="E39" s="65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2" customHeight="1" x14ac:dyDescent="0.3">
      <c r="A40" s="70">
        <v>32</v>
      </c>
      <c r="B40" s="35" t="s">
        <v>79</v>
      </c>
      <c r="C40" s="71">
        <v>50719131.850000001</v>
      </c>
      <c r="D40" s="46">
        <v>0</v>
      </c>
      <c r="E40" s="65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2" customHeight="1" x14ac:dyDescent="0.3">
      <c r="A41" s="70">
        <v>33</v>
      </c>
      <c r="B41" s="35" t="s">
        <v>83</v>
      </c>
      <c r="C41" s="71">
        <v>18947079.919999998</v>
      </c>
      <c r="D41" s="46">
        <v>0</v>
      </c>
      <c r="E41" s="65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2" customHeight="1" x14ac:dyDescent="0.3">
      <c r="A42" s="70">
        <v>34</v>
      </c>
      <c r="B42" s="35" t="s">
        <v>122</v>
      </c>
      <c r="C42" s="71">
        <v>555222477.13</v>
      </c>
      <c r="D42" s="46">
        <v>0</v>
      </c>
      <c r="E42" s="65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2" customHeight="1" x14ac:dyDescent="0.3">
      <c r="A43" s="70">
        <v>35</v>
      </c>
      <c r="B43" s="35" t="s">
        <v>72</v>
      </c>
      <c r="C43" s="71">
        <v>108734.59000000001</v>
      </c>
      <c r="D43" s="46">
        <v>0</v>
      </c>
      <c r="E43" s="65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2" customHeight="1" x14ac:dyDescent="0.3">
      <c r="A44" s="70">
        <v>36</v>
      </c>
      <c r="B44" s="35" t="s">
        <v>89</v>
      </c>
      <c r="C44" s="71">
        <v>554898417.39999998</v>
      </c>
      <c r="D44" s="46">
        <v>0</v>
      </c>
      <c r="E44" s="65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2" customHeight="1" x14ac:dyDescent="0.3">
      <c r="A45" s="70">
        <v>37</v>
      </c>
      <c r="B45" s="35" t="s">
        <v>50</v>
      </c>
      <c r="C45" s="71">
        <v>25617.15</v>
      </c>
      <c r="D45" s="46">
        <v>0</v>
      </c>
      <c r="E45" s="65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2" customHeight="1" x14ac:dyDescent="0.3">
      <c r="A46" s="70">
        <v>38</v>
      </c>
      <c r="B46" s="35" t="s">
        <v>91</v>
      </c>
      <c r="C46" s="71">
        <v>128996000</v>
      </c>
      <c r="D46" s="46">
        <v>0</v>
      </c>
      <c r="E46" s="65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2" customHeight="1" x14ac:dyDescent="0.3">
      <c r="A47" s="70">
        <v>39</v>
      </c>
      <c r="B47" s="35" t="s">
        <v>93</v>
      </c>
      <c r="C47" s="71">
        <v>7902223.7200000007</v>
      </c>
      <c r="D47" s="46">
        <v>0</v>
      </c>
      <c r="E47" s="65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2" customHeight="1" x14ac:dyDescent="0.3">
      <c r="A48" s="70">
        <v>40</v>
      </c>
      <c r="B48" s="35" t="s">
        <v>95</v>
      </c>
      <c r="C48" s="71">
        <v>153429594.27000001</v>
      </c>
      <c r="D48" s="46">
        <v>0</v>
      </c>
      <c r="E48" s="65"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ht="12" customHeight="1" x14ac:dyDescent="0.3">
      <c r="A49" s="70">
        <v>41</v>
      </c>
      <c r="B49" s="35" t="s">
        <v>97</v>
      </c>
      <c r="C49" s="71">
        <v>8440314.2300000004</v>
      </c>
      <c r="D49" s="46">
        <v>0</v>
      </c>
      <c r="E49" s="65"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ht="12" customHeight="1" x14ac:dyDescent="0.3">
      <c r="A50" s="70">
        <v>42</v>
      </c>
      <c r="B50" s="67" t="s">
        <v>101</v>
      </c>
      <c r="C50" s="72">
        <v>59733621.049999997</v>
      </c>
      <c r="D50" s="74">
        <v>0</v>
      </c>
      <c r="E50" s="68">
        <v>0</v>
      </c>
      <c r="F50" s="74">
        <v>0</v>
      </c>
      <c r="G50" s="74">
        <v>0</v>
      </c>
      <c r="H50" s="74">
        <v>0</v>
      </c>
      <c r="I50" s="74">
        <v>0</v>
      </c>
    </row>
    <row r="51" spans="1:9" ht="12" customHeight="1" x14ac:dyDescent="0.45">
      <c r="A51" s="63"/>
      <c r="B51" s="69" t="s">
        <v>217</v>
      </c>
      <c r="C51" s="73">
        <f>SUM(C9:C50)</f>
        <v>54726722061.79998</v>
      </c>
      <c r="D51" s="73">
        <f t="shared" ref="D51:I51" si="0">SUM(D9:D50)</f>
        <v>1878018524.4300001</v>
      </c>
      <c r="E51" s="66">
        <f t="shared" ref="E51" si="1">D51/C51</f>
        <v>3.4316298394580502E-2</v>
      </c>
      <c r="F51" s="73">
        <f t="shared" si="0"/>
        <v>426778532.6500001</v>
      </c>
      <c r="G51" s="73">
        <f t="shared" si="0"/>
        <v>1366633735.3399999</v>
      </c>
      <c r="H51" s="73">
        <f t="shared" si="0"/>
        <v>82458814.809999987</v>
      </c>
      <c r="I51" s="73">
        <f t="shared" si="0"/>
        <v>2147441.63</v>
      </c>
    </row>
    <row r="53" spans="1:9" ht="12" customHeight="1" x14ac:dyDescent="0.45">
      <c r="C53" s="64"/>
      <c r="D53" s="64"/>
      <c r="E53" s="64"/>
      <c r="F53" s="64"/>
      <c r="G53" s="64"/>
      <c r="H53" s="64"/>
      <c r="I53" s="64"/>
    </row>
  </sheetData>
  <mergeCells count="2">
    <mergeCell ref="A2:I6"/>
    <mergeCell ref="A7:I7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I51"/>
  <sheetViews>
    <sheetView topLeftCell="A4" workbookViewId="0">
      <pane xSplit="3" ySplit="5" topLeftCell="D9" activePane="bottomRight" state="frozen"/>
      <selection activeCell="A4" sqref="A4"/>
      <selection pane="topRight" activeCell="D4" sqref="D4"/>
      <selection pane="bottomLeft" activeCell="A9" sqref="A9"/>
      <selection pane="bottomRight" activeCell="A2"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3.59765625" style="62" bestFit="1" customWidth="1"/>
    <col min="4" max="4" width="17" style="62" customWidth="1"/>
    <col min="5" max="5" width="14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0" width="12" style="62" bestFit="1" customWidth="1"/>
    <col min="11" max="16384" width="11.3984375" style="62"/>
  </cols>
  <sheetData>
    <row r="2" spans="1:9" ht="12" customHeight="1" x14ac:dyDescent="0.3">
      <c r="A2" s="128" t="s">
        <v>219</v>
      </c>
      <c r="B2" s="128"/>
      <c r="C2" s="128"/>
      <c r="D2" s="128"/>
      <c r="E2" s="128"/>
      <c r="F2" s="128"/>
      <c r="G2" s="128"/>
      <c r="H2" s="128"/>
      <c r="I2" s="128"/>
    </row>
    <row r="3" spans="1:9" ht="12" customHeight="1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ht="58.35" customHeight="1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12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ht="12" customHeight="1" x14ac:dyDescent="0.3">
      <c r="A6" s="128"/>
      <c r="B6" s="128"/>
      <c r="C6" s="128"/>
      <c r="D6" s="128"/>
      <c r="E6" s="128"/>
      <c r="F6" s="128"/>
      <c r="G6" s="128"/>
      <c r="H6" s="128"/>
      <c r="I6" s="128"/>
    </row>
    <row r="7" spans="1:9" ht="12" customHeight="1" x14ac:dyDescent="0.3">
      <c r="A7" s="129"/>
      <c r="B7" s="129"/>
      <c r="C7" s="129"/>
      <c r="D7" s="129"/>
      <c r="E7" s="129"/>
      <c r="F7" s="129"/>
      <c r="G7" s="129"/>
      <c r="H7" s="129"/>
      <c r="I7" s="129"/>
    </row>
    <row r="8" spans="1:9" ht="29.1" customHeight="1" x14ac:dyDescent="0.3">
      <c r="A8" s="58" t="s">
        <v>0</v>
      </c>
      <c r="B8" s="59" t="s">
        <v>216</v>
      </c>
      <c r="C8" s="60" t="s">
        <v>1</v>
      </c>
      <c r="D8" s="61" t="s">
        <v>2</v>
      </c>
      <c r="E8" s="60" t="s">
        <v>218</v>
      </c>
      <c r="F8" s="60" t="s">
        <v>4</v>
      </c>
      <c r="G8" s="60" t="s">
        <v>5</v>
      </c>
      <c r="H8" s="60" t="s">
        <v>6</v>
      </c>
      <c r="I8" s="60" t="s">
        <v>7</v>
      </c>
    </row>
    <row r="9" spans="1:9" ht="12" customHeight="1" x14ac:dyDescent="0.3">
      <c r="A9" s="70">
        <v>1</v>
      </c>
      <c r="B9" s="75" t="s">
        <v>9</v>
      </c>
      <c r="C9" s="71">
        <v>5019708350.4500008</v>
      </c>
      <c r="D9" s="71">
        <v>615687863.38</v>
      </c>
      <c r="E9" s="85">
        <f>D9/C9</f>
        <v>0.1226541106366878</v>
      </c>
      <c r="F9" s="71">
        <v>144920161.81999999</v>
      </c>
      <c r="G9" s="71">
        <v>470560310.63999993</v>
      </c>
      <c r="H9" s="71">
        <v>184837.96</v>
      </c>
      <c r="I9" s="71">
        <v>22552.959999999999</v>
      </c>
    </row>
    <row r="10" spans="1:9" ht="12" customHeight="1" x14ac:dyDescent="0.3">
      <c r="A10" s="70">
        <v>2</v>
      </c>
      <c r="B10" s="75" t="s">
        <v>11</v>
      </c>
      <c r="C10" s="71">
        <v>5695191357.1399994</v>
      </c>
      <c r="D10" s="71">
        <v>355639710.88</v>
      </c>
      <c r="E10" s="85">
        <f t="shared" ref="E10:E51" si="0">D10/C10</f>
        <v>6.2445612197760195E-2</v>
      </c>
      <c r="F10" s="71">
        <v>96009395.310000017</v>
      </c>
      <c r="G10" s="71">
        <v>259066149.23999998</v>
      </c>
      <c r="H10" s="71">
        <v>131974.93</v>
      </c>
      <c r="I10" s="71">
        <v>432191.4</v>
      </c>
    </row>
    <row r="11" spans="1:9" ht="12" customHeight="1" x14ac:dyDescent="0.3">
      <c r="A11" s="70">
        <v>3</v>
      </c>
      <c r="B11" s="75" t="s">
        <v>200</v>
      </c>
      <c r="C11" s="71">
        <v>3253731724.0500002</v>
      </c>
      <c r="D11" s="71">
        <v>333663107.22000003</v>
      </c>
      <c r="E11" s="85">
        <f t="shared" si="0"/>
        <v>0.10254782370461733</v>
      </c>
      <c r="F11" s="71">
        <v>67409821.780000001</v>
      </c>
      <c r="G11" s="71">
        <v>249282920.57999998</v>
      </c>
      <c r="H11" s="71">
        <v>16967148.469999999</v>
      </c>
      <c r="I11" s="71">
        <v>3216.3900000000003</v>
      </c>
    </row>
    <row r="12" spans="1:9" ht="12" customHeight="1" x14ac:dyDescent="0.3">
      <c r="A12" s="70">
        <v>4</v>
      </c>
      <c r="B12" s="75" t="s">
        <v>17</v>
      </c>
      <c r="C12" s="71">
        <v>7471668467.1999989</v>
      </c>
      <c r="D12" s="71">
        <v>148778170.56999999</v>
      </c>
      <c r="E12" s="85">
        <f t="shared" si="0"/>
        <v>1.9912308907056538E-2</v>
      </c>
      <c r="F12" s="71">
        <v>27691168.52</v>
      </c>
      <c r="G12" s="71">
        <v>116287494.96999998</v>
      </c>
      <c r="H12" s="71">
        <v>4799507.08</v>
      </c>
      <c r="I12" s="46">
        <v>0</v>
      </c>
    </row>
    <row r="13" spans="1:9" ht="12" customHeight="1" x14ac:dyDescent="0.3">
      <c r="A13" s="70">
        <v>5</v>
      </c>
      <c r="B13" s="75" t="s">
        <v>180</v>
      </c>
      <c r="C13" s="71">
        <v>2246870781.3800001</v>
      </c>
      <c r="D13" s="71">
        <v>94824321.75</v>
      </c>
      <c r="E13" s="85">
        <f t="shared" si="0"/>
        <v>4.2202837179519545E-2</v>
      </c>
      <c r="F13" s="71">
        <v>18748156.280000001</v>
      </c>
      <c r="G13" s="71">
        <v>71716165.469999999</v>
      </c>
      <c r="H13" s="71">
        <v>4360000</v>
      </c>
      <c r="I13" s="46">
        <v>0</v>
      </c>
    </row>
    <row r="14" spans="1:9" ht="12" customHeight="1" x14ac:dyDescent="0.3">
      <c r="A14" s="70">
        <v>6</v>
      </c>
      <c r="B14" s="75" t="s">
        <v>23</v>
      </c>
      <c r="C14" s="71">
        <v>10008193567.02</v>
      </c>
      <c r="D14" s="71">
        <v>67892599.349999994</v>
      </c>
      <c r="E14" s="85">
        <f t="shared" si="0"/>
        <v>6.7837016635775779E-3</v>
      </c>
      <c r="F14" s="71">
        <v>9101385.7000000011</v>
      </c>
      <c r="G14" s="71">
        <v>57647210.469999999</v>
      </c>
      <c r="H14" s="71">
        <v>152608.82999999999</v>
      </c>
      <c r="I14" s="71">
        <v>991394.35000000009</v>
      </c>
    </row>
    <row r="15" spans="1:9" ht="12" customHeight="1" x14ac:dyDescent="0.3">
      <c r="A15" s="70">
        <v>7</v>
      </c>
      <c r="B15" s="75" t="s">
        <v>105</v>
      </c>
      <c r="C15" s="71">
        <v>276134839.43000001</v>
      </c>
      <c r="D15" s="71">
        <v>42680866.710000001</v>
      </c>
      <c r="E15" s="85">
        <f t="shared" si="0"/>
        <v>0.15456530873866631</v>
      </c>
      <c r="F15" s="71">
        <v>14175779.389999999</v>
      </c>
      <c r="G15" s="71">
        <v>28308413.640000001</v>
      </c>
      <c r="H15" s="46">
        <v>0</v>
      </c>
      <c r="I15" s="71">
        <v>196673.68</v>
      </c>
    </row>
    <row r="16" spans="1:9" ht="12" customHeight="1" x14ac:dyDescent="0.3">
      <c r="A16" s="70">
        <v>8</v>
      </c>
      <c r="B16" s="75" t="s">
        <v>21</v>
      </c>
      <c r="C16" s="71">
        <v>3945510163.7399998</v>
      </c>
      <c r="D16" s="71">
        <v>33659510.5</v>
      </c>
      <c r="E16" s="85">
        <f t="shared" si="0"/>
        <v>8.5310920776069474E-3</v>
      </c>
      <c r="F16" s="71">
        <v>7746528.9399999995</v>
      </c>
      <c r="G16" s="71">
        <v>20827601.5</v>
      </c>
      <c r="H16" s="71">
        <v>5085380.0600000005</v>
      </c>
      <c r="I16" s="46">
        <v>0</v>
      </c>
    </row>
    <row r="17" spans="1:9" ht="12" customHeight="1" x14ac:dyDescent="0.3">
      <c r="A17" s="70">
        <v>9</v>
      </c>
      <c r="B17" s="75" t="s">
        <v>25</v>
      </c>
      <c r="C17" s="71">
        <v>345518728.64999998</v>
      </c>
      <c r="D17" s="71">
        <v>33519127.619999997</v>
      </c>
      <c r="E17" s="85">
        <f t="shared" si="0"/>
        <v>9.7011029621939429E-2</v>
      </c>
      <c r="F17" s="71">
        <v>1348716.67</v>
      </c>
      <c r="G17" s="71">
        <v>15422017.249999998</v>
      </c>
      <c r="H17" s="71">
        <v>16558942.040000001</v>
      </c>
      <c r="I17" s="71">
        <v>189451.66</v>
      </c>
    </row>
    <row r="18" spans="1:9" ht="12" customHeight="1" x14ac:dyDescent="0.3">
      <c r="A18" s="70">
        <v>10</v>
      </c>
      <c r="B18" s="75" t="s">
        <v>32</v>
      </c>
      <c r="C18" s="71">
        <v>739423366.88</v>
      </c>
      <c r="D18" s="71">
        <v>29913546.300000001</v>
      </c>
      <c r="E18" s="85">
        <f t="shared" si="0"/>
        <v>4.045523530886011E-2</v>
      </c>
      <c r="F18" s="71">
        <v>7762428.46</v>
      </c>
      <c r="G18" s="71">
        <v>11931117.840000002</v>
      </c>
      <c r="H18" s="71">
        <v>10220000</v>
      </c>
      <c r="I18" s="46">
        <v>0</v>
      </c>
    </row>
    <row r="19" spans="1:9" ht="12" customHeight="1" x14ac:dyDescent="0.3">
      <c r="A19" s="70">
        <v>11</v>
      </c>
      <c r="B19" s="75" t="s">
        <v>28</v>
      </c>
      <c r="C19" s="71">
        <v>948657296.13000011</v>
      </c>
      <c r="D19" s="71">
        <v>26573412.449999996</v>
      </c>
      <c r="E19" s="85">
        <f t="shared" si="0"/>
        <v>2.8011603935799472E-2</v>
      </c>
      <c r="F19" s="71">
        <v>4391726.0199999996</v>
      </c>
      <c r="G19" s="71">
        <v>13052376.99</v>
      </c>
      <c r="H19" s="71">
        <v>9129309.4399999995</v>
      </c>
      <c r="I19" s="46">
        <v>0</v>
      </c>
    </row>
    <row r="20" spans="1:9" ht="12" customHeight="1" x14ac:dyDescent="0.3">
      <c r="A20" s="70">
        <v>12</v>
      </c>
      <c r="B20" s="75" t="s">
        <v>75</v>
      </c>
      <c r="C20" s="71">
        <v>434785918.40999997</v>
      </c>
      <c r="D20" s="71">
        <v>23833333.379999999</v>
      </c>
      <c r="E20" s="85">
        <f t="shared" si="0"/>
        <v>5.4816249493906878E-2</v>
      </c>
      <c r="F20" s="46">
        <v>0</v>
      </c>
      <c r="G20" s="71">
        <v>23833333.379999999</v>
      </c>
      <c r="H20" s="46">
        <v>0</v>
      </c>
      <c r="I20" s="46">
        <v>0</v>
      </c>
    </row>
    <row r="21" spans="1:9" ht="12" customHeight="1" x14ac:dyDescent="0.3">
      <c r="A21" s="70">
        <v>13</v>
      </c>
      <c r="B21" s="75" t="s">
        <v>30</v>
      </c>
      <c r="C21" s="71">
        <v>322244018.41000003</v>
      </c>
      <c r="D21" s="71">
        <v>19321982.869999997</v>
      </c>
      <c r="E21" s="85">
        <f t="shared" si="0"/>
        <v>5.9960718480788371E-2</v>
      </c>
      <c r="F21" s="71">
        <v>2617778.67</v>
      </c>
      <c r="G21" s="71">
        <v>7063572.1200000001</v>
      </c>
      <c r="H21" s="71">
        <v>9640632.0800000001</v>
      </c>
      <c r="I21" s="46">
        <v>0</v>
      </c>
    </row>
    <row r="22" spans="1:9" ht="12" customHeight="1" x14ac:dyDescent="0.3">
      <c r="A22" s="70">
        <v>14</v>
      </c>
      <c r="B22" s="75" t="s">
        <v>34</v>
      </c>
      <c r="C22" s="71">
        <v>481696054.00999999</v>
      </c>
      <c r="D22" s="71">
        <v>11146319.620000001</v>
      </c>
      <c r="E22" s="85">
        <f t="shared" si="0"/>
        <v>2.3139736203378995E-2</v>
      </c>
      <c r="F22" s="71">
        <v>6231319.6200000001</v>
      </c>
      <c r="G22" s="71">
        <v>4915000</v>
      </c>
      <c r="H22" s="46">
        <v>0</v>
      </c>
      <c r="I22" s="46">
        <v>0</v>
      </c>
    </row>
    <row r="23" spans="1:9" ht="12" customHeight="1" x14ac:dyDescent="0.3">
      <c r="A23" s="70">
        <v>15</v>
      </c>
      <c r="B23" s="75" t="s">
        <v>42</v>
      </c>
      <c r="C23" s="71">
        <v>197745880.63000003</v>
      </c>
      <c r="D23" s="71">
        <v>10530381.300000003</v>
      </c>
      <c r="E23" s="85">
        <f t="shared" si="0"/>
        <v>5.3252089330261571E-2</v>
      </c>
      <c r="F23" s="71">
        <v>7148343.5600000015</v>
      </c>
      <c r="G23" s="71">
        <v>3158113.36</v>
      </c>
      <c r="H23" s="71">
        <v>223924.38</v>
      </c>
      <c r="I23" s="46">
        <v>0</v>
      </c>
    </row>
    <row r="24" spans="1:9" ht="12" customHeight="1" x14ac:dyDescent="0.3">
      <c r="A24" s="70">
        <v>16</v>
      </c>
      <c r="B24" s="75" t="s">
        <v>38</v>
      </c>
      <c r="C24" s="71">
        <v>1229911563.03</v>
      </c>
      <c r="D24" s="71">
        <v>7142766.7799999993</v>
      </c>
      <c r="E24" s="85">
        <f t="shared" si="0"/>
        <v>5.8075450257603382E-3</v>
      </c>
      <c r="F24" s="71">
        <v>1366839.7799999998</v>
      </c>
      <c r="G24" s="71">
        <v>5700972.1200000001</v>
      </c>
      <c r="H24" s="46">
        <v>0</v>
      </c>
      <c r="I24" s="71">
        <v>74954.880000000005</v>
      </c>
    </row>
    <row r="25" spans="1:9" ht="12" customHeight="1" x14ac:dyDescent="0.3">
      <c r="A25" s="70">
        <v>17</v>
      </c>
      <c r="B25" s="75" t="s">
        <v>40</v>
      </c>
      <c r="C25" s="71">
        <v>1905137546.47</v>
      </c>
      <c r="D25" s="71">
        <v>6701536.5799999991</v>
      </c>
      <c r="E25" s="85">
        <f t="shared" si="0"/>
        <v>3.5176129893703333E-3</v>
      </c>
      <c r="F25" s="71">
        <v>3007400.03</v>
      </c>
      <c r="G25" s="71">
        <v>3507313.9699999997</v>
      </c>
      <c r="H25" s="71">
        <v>65130.68</v>
      </c>
      <c r="I25" s="71">
        <v>121691.9</v>
      </c>
    </row>
    <row r="26" spans="1:9" ht="12" customHeight="1" x14ac:dyDescent="0.3">
      <c r="A26" s="70">
        <v>18</v>
      </c>
      <c r="B26" s="75" t="s">
        <v>62</v>
      </c>
      <c r="C26" s="71">
        <v>2927828448.8400002</v>
      </c>
      <c r="D26" s="71">
        <v>5588074.0200000005</v>
      </c>
      <c r="E26" s="85">
        <f t="shared" si="0"/>
        <v>1.908607050462258E-3</v>
      </c>
      <c r="F26" s="71">
        <v>51385.07</v>
      </c>
      <c r="G26" s="71">
        <v>5467527.54</v>
      </c>
      <c r="H26" s="71">
        <v>69161.41</v>
      </c>
      <c r="I26" s="46">
        <v>0</v>
      </c>
    </row>
    <row r="27" spans="1:9" ht="12" customHeight="1" x14ac:dyDescent="0.3">
      <c r="A27" s="70">
        <v>19</v>
      </c>
      <c r="B27" s="75" t="s">
        <v>36</v>
      </c>
      <c r="C27" s="71">
        <v>496636168.96000004</v>
      </c>
      <c r="D27" s="71">
        <v>4988983.5</v>
      </c>
      <c r="E27" s="85">
        <f t="shared" si="0"/>
        <v>1.0045550066253474E-2</v>
      </c>
      <c r="F27" s="71">
        <v>4988569.8499999996</v>
      </c>
      <c r="G27" s="79">
        <v>413.65</v>
      </c>
      <c r="H27" s="46">
        <v>0</v>
      </c>
      <c r="I27" s="46">
        <v>0</v>
      </c>
    </row>
    <row r="28" spans="1:9" ht="12" customHeight="1" x14ac:dyDescent="0.3">
      <c r="A28" s="70">
        <v>20</v>
      </c>
      <c r="B28" s="75" t="s">
        <v>81</v>
      </c>
      <c r="C28" s="71">
        <v>73081026.890000001</v>
      </c>
      <c r="D28" s="71">
        <v>4904958</v>
      </c>
      <c r="E28" s="85">
        <f t="shared" si="0"/>
        <v>6.7116708792048563E-2</v>
      </c>
      <c r="F28" s="71">
        <v>149666.34</v>
      </c>
      <c r="G28" s="71">
        <v>4750000</v>
      </c>
      <c r="H28" s="46">
        <v>0</v>
      </c>
      <c r="I28" s="71">
        <v>5291.66</v>
      </c>
    </row>
    <row r="29" spans="1:9" ht="12" customHeight="1" x14ac:dyDescent="0.3">
      <c r="A29" s="70">
        <v>21</v>
      </c>
      <c r="B29" s="75" t="s">
        <v>85</v>
      </c>
      <c r="C29" s="71">
        <v>94593527.879999995</v>
      </c>
      <c r="D29" s="71">
        <v>4121724.56</v>
      </c>
      <c r="E29" s="85">
        <f t="shared" si="0"/>
        <v>4.3573008136759218E-2</v>
      </c>
      <c r="F29" s="46">
        <v>0</v>
      </c>
      <c r="G29" s="46">
        <v>0</v>
      </c>
      <c r="H29" s="71">
        <v>4121724.56</v>
      </c>
      <c r="I29" s="46">
        <v>0</v>
      </c>
    </row>
    <row r="30" spans="1:9" ht="12" customHeight="1" x14ac:dyDescent="0.3">
      <c r="A30" s="70">
        <v>22</v>
      </c>
      <c r="B30" s="75" t="s">
        <v>44</v>
      </c>
      <c r="C30" s="71">
        <v>40902634.369999997</v>
      </c>
      <c r="D30" s="71">
        <v>1556269.92</v>
      </c>
      <c r="E30" s="85">
        <f t="shared" si="0"/>
        <v>3.8048158608127325E-2</v>
      </c>
      <c r="F30" s="71">
        <v>1548780.7</v>
      </c>
      <c r="G30" s="71">
        <v>7489.22</v>
      </c>
      <c r="H30" s="46">
        <v>0</v>
      </c>
      <c r="I30" s="46">
        <v>0</v>
      </c>
    </row>
    <row r="31" spans="1:9" ht="12" customHeight="1" x14ac:dyDescent="0.3">
      <c r="A31" s="70">
        <v>23</v>
      </c>
      <c r="B31" s="75" t="s">
        <v>108</v>
      </c>
      <c r="C31" s="71">
        <v>46124267.799999997</v>
      </c>
      <c r="D31" s="71">
        <v>500000</v>
      </c>
      <c r="E31" s="85">
        <f t="shared" si="0"/>
        <v>1.0840280482457871E-2</v>
      </c>
      <c r="F31" s="71">
        <v>500000</v>
      </c>
      <c r="G31" s="46">
        <v>0</v>
      </c>
      <c r="H31" s="46">
        <v>0</v>
      </c>
      <c r="I31" s="46">
        <v>0</v>
      </c>
    </row>
    <row r="32" spans="1:9" ht="12" customHeight="1" x14ac:dyDescent="0.3">
      <c r="A32" s="70">
        <v>24</v>
      </c>
      <c r="B32" s="75" t="s">
        <v>56</v>
      </c>
      <c r="C32" s="71">
        <v>3509228594.0500002</v>
      </c>
      <c r="D32" s="71">
        <v>425010.82</v>
      </c>
      <c r="E32" s="85">
        <f t="shared" si="0"/>
        <v>1.211123210156837E-4</v>
      </c>
      <c r="F32" s="71">
        <v>425010.82</v>
      </c>
      <c r="G32" s="46">
        <v>0</v>
      </c>
      <c r="H32" s="46">
        <v>0</v>
      </c>
      <c r="I32" s="46">
        <v>0</v>
      </c>
    </row>
    <row r="33" spans="1:9" ht="12" customHeight="1" x14ac:dyDescent="0.3">
      <c r="A33" s="70">
        <v>25</v>
      </c>
      <c r="B33" s="75" t="s">
        <v>68</v>
      </c>
      <c r="C33" s="71">
        <v>471979482.80000001</v>
      </c>
      <c r="D33" s="71">
        <v>103966</v>
      </c>
      <c r="E33" s="85">
        <f t="shared" si="0"/>
        <v>2.2027652427437255E-4</v>
      </c>
      <c r="F33" s="46">
        <v>0</v>
      </c>
      <c r="G33" s="71">
        <v>103966</v>
      </c>
      <c r="H33" s="46">
        <v>0</v>
      </c>
      <c r="I33" s="46">
        <v>0</v>
      </c>
    </row>
    <row r="34" spans="1:9" ht="12" customHeight="1" x14ac:dyDescent="0.3">
      <c r="A34" s="70">
        <v>26</v>
      </c>
      <c r="B34" s="75" t="s">
        <v>46</v>
      </c>
      <c r="C34" s="71">
        <v>233664829.94</v>
      </c>
      <c r="D34" s="71">
        <v>10403.290000000001</v>
      </c>
      <c r="E34" s="85">
        <f t="shared" si="0"/>
        <v>4.4522275785668463E-5</v>
      </c>
      <c r="F34" s="71">
        <v>10095.02</v>
      </c>
      <c r="G34" s="79">
        <v>308.27</v>
      </c>
      <c r="H34" s="46">
        <v>0</v>
      </c>
      <c r="I34" s="46">
        <v>0</v>
      </c>
    </row>
    <row r="35" spans="1:9" ht="12" customHeight="1" x14ac:dyDescent="0.3">
      <c r="A35" s="70">
        <v>27</v>
      </c>
      <c r="B35" s="75" t="s">
        <v>70</v>
      </c>
      <c r="C35" s="71">
        <v>136709617.64000002</v>
      </c>
      <c r="D35" s="71">
        <v>7465.79</v>
      </c>
      <c r="E35" s="85">
        <f t="shared" si="0"/>
        <v>5.4610568948117488E-5</v>
      </c>
      <c r="F35" s="46">
        <v>0</v>
      </c>
      <c r="G35" s="71">
        <v>7465.79</v>
      </c>
      <c r="H35" s="46">
        <v>0</v>
      </c>
      <c r="I35" s="46">
        <v>0</v>
      </c>
    </row>
    <row r="36" spans="1:9" ht="12" customHeight="1" x14ac:dyDescent="0.3">
      <c r="A36" s="70">
        <v>28</v>
      </c>
      <c r="B36" s="75" t="s">
        <v>87</v>
      </c>
      <c r="C36" s="71">
        <v>342705703.81</v>
      </c>
      <c r="D36" s="71">
        <v>5443.17</v>
      </c>
      <c r="E36" s="85">
        <f t="shared" si="0"/>
        <v>1.5882927945132062E-5</v>
      </c>
      <c r="F36" s="46">
        <v>0</v>
      </c>
      <c r="G36" s="46">
        <v>0</v>
      </c>
      <c r="H36" s="71">
        <v>5443.17</v>
      </c>
      <c r="I36" s="46">
        <v>0</v>
      </c>
    </row>
    <row r="37" spans="1:9" ht="12" customHeight="1" x14ac:dyDescent="0.3">
      <c r="A37" s="70">
        <v>29</v>
      </c>
      <c r="B37" s="75" t="s">
        <v>52</v>
      </c>
      <c r="C37" s="71">
        <v>242933974.03</v>
      </c>
      <c r="D37" s="71">
        <v>2876.66</v>
      </c>
      <c r="E37" s="85">
        <f t="shared" si="0"/>
        <v>1.1841324423584987E-5</v>
      </c>
      <c r="F37" s="46">
        <v>0</v>
      </c>
      <c r="G37" s="71">
        <v>2876.66</v>
      </c>
      <c r="H37" s="46">
        <v>0</v>
      </c>
      <c r="I37" s="46">
        <v>0</v>
      </c>
    </row>
    <row r="38" spans="1:9" x14ac:dyDescent="0.3">
      <c r="A38" s="80">
        <v>30</v>
      </c>
      <c r="B38" s="81" t="s">
        <v>66</v>
      </c>
      <c r="C38" s="82">
        <v>155971715.14000002</v>
      </c>
      <c r="D38" s="83">
        <v>0</v>
      </c>
      <c r="E38" s="85">
        <f t="shared" si="0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80">
        <v>31</v>
      </c>
      <c r="B39" s="81" t="s">
        <v>77</v>
      </c>
      <c r="C39" s="82">
        <v>111343051.37</v>
      </c>
      <c r="D39" s="83">
        <v>0</v>
      </c>
      <c r="E39" s="85">
        <f t="shared" si="0"/>
        <v>0</v>
      </c>
      <c r="F39" s="83">
        <v>0</v>
      </c>
      <c r="G39" s="83">
        <v>0</v>
      </c>
      <c r="H39" s="83">
        <v>0</v>
      </c>
      <c r="I39" s="83">
        <v>0</v>
      </c>
    </row>
    <row r="40" spans="1:9" x14ac:dyDescent="0.3">
      <c r="A40" s="80">
        <v>32</v>
      </c>
      <c r="B40" s="81" t="s">
        <v>79</v>
      </c>
      <c r="C40" s="82">
        <v>50560541.589999996</v>
      </c>
      <c r="D40" s="83">
        <v>0</v>
      </c>
      <c r="E40" s="85">
        <f t="shared" si="0"/>
        <v>0</v>
      </c>
      <c r="F40" s="83">
        <v>0</v>
      </c>
      <c r="G40" s="83">
        <v>0</v>
      </c>
      <c r="H40" s="83">
        <v>0</v>
      </c>
      <c r="I40" s="83">
        <v>0</v>
      </c>
    </row>
    <row r="41" spans="1:9" x14ac:dyDescent="0.3">
      <c r="A41" s="80">
        <v>33</v>
      </c>
      <c r="B41" s="81" t="s">
        <v>83</v>
      </c>
      <c r="C41" s="82">
        <v>18374562.91</v>
      </c>
      <c r="D41" s="83">
        <v>0</v>
      </c>
      <c r="E41" s="85">
        <f t="shared" si="0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80">
        <v>34</v>
      </c>
      <c r="B42" s="81" t="s">
        <v>122</v>
      </c>
      <c r="C42" s="82">
        <v>568994944.23999989</v>
      </c>
      <c r="D42" s="83">
        <v>0</v>
      </c>
      <c r="E42" s="85">
        <f t="shared" si="0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80">
        <v>35</v>
      </c>
      <c r="B43" s="81" t="s">
        <v>72</v>
      </c>
      <c r="C43" s="82">
        <v>108875.79000000001</v>
      </c>
      <c r="D43" s="83">
        <v>0</v>
      </c>
      <c r="E43" s="85">
        <f t="shared" si="0"/>
        <v>0</v>
      </c>
      <c r="F43" s="83">
        <v>0</v>
      </c>
      <c r="G43" s="83">
        <v>0</v>
      </c>
      <c r="H43" s="83">
        <v>0</v>
      </c>
      <c r="I43" s="83">
        <v>0</v>
      </c>
    </row>
    <row r="44" spans="1:9" x14ac:dyDescent="0.3">
      <c r="A44" s="80">
        <v>36</v>
      </c>
      <c r="B44" s="81" t="s">
        <v>89</v>
      </c>
      <c r="C44" s="82">
        <v>446377560.47999996</v>
      </c>
      <c r="D44" s="83">
        <v>0</v>
      </c>
      <c r="E44" s="85">
        <f t="shared" si="0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80">
        <v>37</v>
      </c>
      <c r="B45" s="81" t="s">
        <v>50</v>
      </c>
      <c r="C45" s="82">
        <v>25617.15</v>
      </c>
      <c r="D45" s="83">
        <v>0</v>
      </c>
      <c r="E45" s="85">
        <f t="shared" si="0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9" x14ac:dyDescent="0.3">
      <c r="A46" s="80">
        <v>38</v>
      </c>
      <c r="B46" s="81" t="s">
        <v>91</v>
      </c>
      <c r="C46" s="82">
        <v>128996000</v>
      </c>
      <c r="D46" s="83">
        <v>0</v>
      </c>
      <c r="E46" s="85">
        <f t="shared" si="0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80">
        <v>39</v>
      </c>
      <c r="B47" s="81" t="s">
        <v>93</v>
      </c>
      <c r="C47" s="82">
        <v>7728810.3400000008</v>
      </c>
      <c r="D47" s="83">
        <v>0</v>
      </c>
      <c r="E47" s="85">
        <f t="shared" si="0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80">
        <v>40</v>
      </c>
      <c r="B48" s="81" t="s">
        <v>95</v>
      </c>
      <c r="C48" s="82">
        <v>157207557.77999997</v>
      </c>
      <c r="D48" s="83">
        <v>0</v>
      </c>
      <c r="E48" s="85">
        <f t="shared" si="0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80">
        <v>41</v>
      </c>
      <c r="B49" s="81" t="s">
        <v>97</v>
      </c>
      <c r="C49" s="82">
        <v>5394533.2300000004</v>
      </c>
      <c r="D49" s="83">
        <v>0</v>
      </c>
      <c r="E49" s="85">
        <f t="shared" si="0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80">
        <v>42</v>
      </c>
      <c r="B50" s="81" t="s">
        <v>101</v>
      </c>
      <c r="C50" s="82">
        <v>61471799.960000001</v>
      </c>
      <c r="D50" s="83">
        <v>0</v>
      </c>
      <c r="E50" s="85">
        <f t="shared" si="0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s="78" customFormat="1" x14ac:dyDescent="0.3">
      <c r="A51" s="84"/>
      <c r="B51" s="76" t="s">
        <v>115</v>
      </c>
      <c r="C51" s="77">
        <v>54851073470.020004</v>
      </c>
      <c r="D51" s="77">
        <v>1883723732.9899995</v>
      </c>
      <c r="E51" s="86">
        <f t="shared" si="0"/>
        <v>3.4342513533843377E-2</v>
      </c>
      <c r="F51" s="77">
        <v>427350458.34999979</v>
      </c>
      <c r="G51" s="77">
        <v>1372620130.6699998</v>
      </c>
      <c r="H51" s="77">
        <v>81715725.090000004</v>
      </c>
      <c r="I51" s="77">
        <v>2037418.8799999997</v>
      </c>
    </row>
  </sheetData>
  <mergeCells count="2">
    <mergeCell ref="A2:I6"/>
    <mergeCell ref="A7:I7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I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5.3984375" style="62" bestFit="1" customWidth="1"/>
    <col min="4" max="4" width="17" style="62" customWidth="1"/>
    <col min="5" max="5" width="14.265625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0" width="12" style="62" bestFit="1" customWidth="1"/>
    <col min="11" max="16384" width="11.3984375" style="62"/>
  </cols>
  <sheetData>
    <row r="2" spans="1:9" x14ac:dyDescent="0.3">
      <c r="A2" s="128" t="s">
        <v>220</v>
      </c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8"/>
      <c r="B6" s="128"/>
      <c r="C6" s="128"/>
      <c r="D6" s="128"/>
      <c r="E6" s="128"/>
      <c r="F6" s="128"/>
      <c r="G6" s="128"/>
      <c r="H6" s="128"/>
      <c r="I6" s="128"/>
    </row>
    <row r="7" spans="1:9" x14ac:dyDescent="0.3">
      <c r="A7" s="129"/>
      <c r="B7" s="129"/>
      <c r="C7" s="129"/>
      <c r="D7" s="129"/>
      <c r="E7" s="129"/>
      <c r="F7" s="129"/>
      <c r="G7" s="129"/>
      <c r="H7" s="129"/>
      <c r="I7" s="129"/>
    </row>
    <row r="8" spans="1:9" ht="20.25" x14ac:dyDescent="0.3">
      <c r="A8" s="58" t="s">
        <v>0</v>
      </c>
      <c r="B8" s="59" t="s">
        <v>216</v>
      </c>
      <c r="C8" s="60" t="s">
        <v>1</v>
      </c>
      <c r="D8" s="61" t="s">
        <v>2</v>
      </c>
      <c r="E8" s="60" t="s">
        <v>218</v>
      </c>
      <c r="F8" s="60" t="s">
        <v>4</v>
      </c>
      <c r="G8" s="60" t="s">
        <v>5</v>
      </c>
      <c r="H8" s="60" t="s">
        <v>6</v>
      </c>
      <c r="I8" s="60" t="s">
        <v>7</v>
      </c>
    </row>
    <row r="9" spans="1:9" x14ac:dyDescent="0.3">
      <c r="A9" s="70">
        <v>1</v>
      </c>
      <c r="B9" s="87" t="str">
        <f>+[1]ranking!A3</f>
        <v>Banco Nacional de Panamá</v>
      </c>
      <c r="C9" s="71">
        <f>+[1]ranking!B3</f>
        <v>5308838200.3500004</v>
      </c>
      <c r="D9" s="71">
        <f>+[1]ranking!Q3</f>
        <v>611928512.04999995</v>
      </c>
      <c r="E9" s="85">
        <f>D9/C9</f>
        <v>0.1152659939814434</v>
      </c>
      <c r="F9" s="71">
        <f>+[1]ranking!R3</f>
        <v>143206405</v>
      </c>
      <c r="G9" s="71">
        <f>+[1]ranking!U3</f>
        <v>468515913.14999998</v>
      </c>
      <c r="H9" s="71">
        <f>+[1]ranking!V3</f>
        <v>184531.8</v>
      </c>
      <c r="I9" s="71">
        <f>+[1]ranking!S3+[1]ranking!T3</f>
        <v>21662.1</v>
      </c>
    </row>
    <row r="10" spans="1:9" x14ac:dyDescent="0.3">
      <c r="A10" s="70">
        <v>2</v>
      </c>
      <c r="B10" s="87" t="str">
        <f>+[1]ranking!A46</f>
        <v>Global Bank Corporation</v>
      </c>
      <c r="C10" s="71">
        <f>+[1]ranking!B46</f>
        <v>5686827216.5100002</v>
      </c>
      <c r="D10" s="71">
        <f>+[1]ranking!Q46</f>
        <v>354630271.26999998</v>
      </c>
      <c r="E10" s="85">
        <f t="shared" ref="E10:E51" si="0">D10/C10</f>
        <v>6.2359951826993644E-2</v>
      </c>
      <c r="F10" s="71">
        <f>+[1]ranking!R46</f>
        <v>96023011.37999998</v>
      </c>
      <c r="G10" s="71">
        <f>+[1]ranking!U46</f>
        <v>258042371.51999998</v>
      </c>
      <c r="H10" s="71">
        <f>+[1]ranking!V46</f>
        <v>137300.91999999998</v>
      </c>
      <c r="I10" s="71">
        <f>+[1]ranking!S46+[1]ranking!T46</f>
        <v>427587.45</v>
      </c>
    </row>
    <row r="11" spans="1:9" x14ac:dyDescent="0.3">
      <c r="A11" s="70">
        <v>3</v>
      </c>
      <c r="B11" s="87" t="str">
        <f>+[1]ranking!A91</f>
        <v>Multibank Inc.</v>
      </c>
      <c r="C11" s="71">
        <f>+[1]ranking!B91</f>
        <v>3255677976.1300001</v>
      </c>
      <c r="D11" s="71">
        <f>+[1]ranking!Q91</f>
        <v>333087394.25999999</v>
      </c>
      <c r="E11" s="85">
        <f t="shared" si="0"/>
        <v>0.10230968686157912</v>
      </c>
      <c r="F11" s="71">
        <f>+[1]ranking!R91</f>
        <v>67331239.689999983</v>
      </c>
      <c r="G11" s="71">
        <f>+[1]ranking!U91</f>
        <v>248787806.10000002</v>
      </c>
      <c r="H11" s="71">
        <f>+[1]ranking!V91</f>
        <v>16965120.010000002</v>
      </c>
      <c r="I11" s="71">
        <f>+[1]ranking!S91+[1]ranking!T91</f>
        <v>3228.46</v>
      </c>
    </row>
    <row r="12" spans="1:9" x14ac:dyDescent="0.3">
      <c r="A12" s="70">
        <v>4</v>
      </c>
      <c r="B12" s="87" t="str">
        <f>+[1]ranking!A55</f>
        <v>Banistmo, S.A.</v>
      </c>
      <c r="C12" s="71">
        <f>+[1]ranking!B55</f>
        <v>7568228647.5500002</v>
      </c>
      <c r="D12" s="71">
        <f>+[1]ranking!Q55</f>
        <v>149823037.75999999</v>
      </c>
      <c r="E12" s="85">
        <f t="shared" si="0"/>
        <v>1.9796314928791289E-2</v>
      </c>
      <c r="F12" s="71">
        <f>+[1]ranking!R55</f>
        <v>28021344.5</v>
      </c>
      <c r="G12" s="71">
        <f>+[1]ranking!U55</f>
        <v>117016608.22</v>
      </c>
      <c r="H12" s="71">
        <f>+[1]ranking!V55</f>
        <v>4785085.04</v>
      </c>
      <c r="I12" s="46">
        <f>+[1]ranking!S55+[1]ranking!T55</f>
        <v>0</v>
      </c>
    </row>
    <row r="13" spans="1:9" x14ac:dyDescent="0.3">
      <c r="A13" s="70">
        <v>5</v>
      </c>
      <c r="B13" s="87" t="str">
        <f>+[1]ranking!A66</f>
        <v>Banesco (Panamá), S.A.</v>
      </c>
      <c r="C13" s="71">
        <f>+[1]ranking!B66</f>
        <v>2297079781.1599998</v>
      </c>
      <c r="D13" s="71">
        <f>+[1]ranking!Q66</f>
        <v>98861241.569999978</v>
      </c>
      <c r="E13" s="85">
        <f t="shared" si="0"/>
        <v>4.3037791887261374E-2</v>
      </c>
      <c r="F13" s="71">
        <f>+[1]ranking!R66</f>
        <v>19791099.830000002</v>
      </c>
      <c r="G13" s="71">
        <f>+[1]ranking!U66</f>
        <v>72820141.73999998</v>
      </c>
      <c r="H13" s="71">
        <f>+[1]ranking!V66</f>
        <v>6250000</v>
      </c>
      <c r="I13" s="46">
        <f>+[1]ranking!S66+[1]ranking!T66</f>
        <v>0</v>
      </c>
    </row>
    <row r="14" spans="1:9" x14ac:dyDescent="0.3">
      <c r="A14" s="70">
        <v>6</v>
      </c>
      <c r="B14" s="87" t="str">
        <f>+[1]ranking!A5</f>
        <v>Banco General, S.A.</v>
      </c>
      <c r="C14" s="71">
        <f>+[1]ranking!B5</f>
        <v>10016408604.650002</v>
      </c>
      <c r="D14" s="71">
        <f>+[1]ranking!Q5</f>
        <v>67768804.810000002</v>
      </c>
      <c r="E14" s="85">
        <f t="shared" si="0"/>
        <v>6.7657787820815454E-3</v>
      </c>
      <c r="F14" s="71">
        <f>+[1]ranking!R5</f>
        <v>9380781.620000001</v>
      </c>
      <c r="G14" s="71">
        <f>+[1]ranking!U5</f>
        <v>57248613.789999999</v>
      </c>
      <c r="H14" s="71">
        <f>+[1]ranking!V5</f>
        <v>152810.94999999998</v>
      </c>
      <c r="I14" s="71">
        <f>+[1]ranking!S5+[1]ranking!T5</f>
        <v>986598.45</v>
      </c>
    </row>
    <row r="15" spans="1:9" x14ac:dyDescent="0.3">
      <c r="A15" s="70">
        <v>7</v>
      </c>
      <c r="B15" s="87" t="str">
        <f>+[1]ranking!A88</f>
        <v>Canal Bank S.A.</v>
      </c>
      <c r="C15" s="71">
        <f>+[1]ranking!B88</f>
        <v>276088592.15999997</v>
      </c>
      <c r="D15" s="71">
        <f>+[1]ranking!Q88</f>
        <v>43140597.389999993</v>
      </c>
      <c r="E15" s="85">
        <f t="shared" si="0"/>
        <v>0.15625635616628078</v>
      </c>
      <c r="F15" s="71">
        <f>+[1]ranking!R88</f>
        <v>14565762.149999999</v>
      </c>
      <c r="G15" s="71">
        <f>+[1]ranking!U88</f>
        <v>28391025.309999995</v>
      </c>
      <c r="H15" s="46">
        <f>+[1]ranking!V88</f>
        <v>0</v>
      </c>
      <c r="I15" s="71">
        <f>+[1]ranking!S88+[1]ranking!T88</f>
        <v>183809.93</v>
      </c>
    </row>
    <row r="16" spans="1:9" x14ac:dyDescent="0.3">
      <c r="A16" s="70">
        <v>8</v>
      </c>
      <c r="B16" s="87" t="str">
        <f>+[1]ranking!A49</f>
        <v>BAC International Bank Inc.</v>
      </c>
      <c r="C16" s="71">
        <f>+[1]ranking!B49</f>
        <v>3955227288.3699999</v>
      </c>
      <c r="D16" s="71">
        <f>+[1]ranking!Q49</f>
        <v>33897851.630000003</v>
      </c>
      <c r="E16" s="85">
        <f t="shared" si="0"/>
        <v>8.5703928392873076E-3</v>
      </c>
      <c r="F16" s="71">
        <f>+[1]ranking!R49</f>
        <v>7773510.2999999998</v>
      </c>
      <c r="G16" s="71">
        <f>+[1]ranking!U49</f>
        <v>20892636.170000002</v>
      </c>
      <c r="H16" s="71">
        <f>+[1]ranking!V49</f>
        <v>5231705.16</v>
      </c>
      <c r="I16" s="46">
        <f>+[1]ranking!S49+[1]ranking!T49</f>
        <v>0</v>
      </c>
    </row>
    <row r="17" spans="1:9" x14ac:dyDescent="0.3">
      <c r="A17" s="70">
        <v>9</v>
      </c>
      <c r="B17" s="87" t="str">
        <f>+[1]ranking!A74</f>
        <v>BCT Bank International, S.A.</v>
      </c>
      <c r="C17" s="71">
        <f>+[1]ranking!B74</f>
        <v>349467607.36000001</v>
      </c>
      <c r="D17" s="71">
        <f>+[1]ranking!Q74</f>
        <v>32707756.52</v>
      </c>
      <c r="E17" s="85">
        <f t="shared" si="0"/>
        <v>9.3593099420818365E-2</v>
      </c>
      <c r="F17" s="71">
        <f>+[1]ranking!R74</f>
        <v>1258699.06</v>
      </c>
      <c r="G17" s="71">
        <f>+[1]ranking!U74</f>
        <v>14738344.77</v>
      </c>
      <c r="H17" s="71">
        <f>+[1]ranking!V74</f>
        <v>16529774.720000001</v>
      </c>
      <c r="I17" s="71">
        <f>+[1]ranking!S74+[1]ranking!T74</f>
        <v>180937.97</v>
      </c>
    </row>
    <row r="18" spans="1:9" x14ac:dyDescent="0.3">
      <c r="A18" s="70">
        <v>10</v>
      </c>
      <c r="B18" s="87" t="str">
        <f>+[1]ranking!A44</f>
        <v>Metrobank, S.A.</v>
      </c>
      <c r="C18" s="71">
        <f>+[1]ranking!B44</f>
        <v>737354592.03999996</v>
      </c>
      <c r="D18" s="71">
        <f>+[1]ranking!Q44</f>
        <v>29752675.760000002</v>
      </c>
      <c r="E18" s="85">
        <f t="shared" si="0"/>
        <v>4.0350566852353692E-2</v>
      </c>
      <c r="F18" s="71">
        <f>+[1]ranking!R44</f>
        <v>7624889.7600000007</v>
      </c>
      <c r="G18" s="71">
        <f>+[1]ranking!U44</f>
        <v>11907786</v>
      </c>
      <c r="H18" s="71">
        <f>+[1]ranking!V44</f>
        <v>10220000</v>
      </c>
      <c r="I18" s="46">
        <f>+[1]ranking!S44+[1]ranking!T44</f>
        <v>0</v>
      </c>
    </row>
    <row r="19" spans="1:9" x14ac:dyDescent="0.3">
      <c r="A19" s="70">
        <v>11</v>
      </c>
      <c r="B19" s="87" t="str">
        <f>+[1]ranking!A69</f>
        <v>Capital Bank, Inc.</v>
      </c>
      <c r="C19" s="71">
        <f>+[1]ranking!B69</f>
        <v>947290924.90999985</v>
      </c>
      <c r="D19" s="71">
        <f>+[1]ranking!Q69</f>
        <v>26590319.949999999</v>
      </c>
      <c r="E19" s="85">
        <f t="shared" si="0"/>
        <v>2.8069856103104009E-2</v>
      </c>
      <c r="F19" s="71">
        <f>+[1]ranking!R69</f>
        <v>4399412.6500000004</v>
      </c>
      <c r="G19" s="71">
        <f>+[1]ranking!U69</f>
        <v>13031064.99</v>
      </c>
      <c r="H19" s="71">
        <f>+[1]ranking!V69</f>
        <v>9159842.3099999987</v>
      </c>
      <c r="I19" s="46">
        <f>+[1]ranking!S69+[1]ranking!T69</f>
        <v>0</v>
      </c>
    </row>
    <row r="20" spans="1:9" x14ac:dyDescent="0.3">
      <c r="A20" s="70">
        <v>12</v>
      </c>
      <c r="B20" s="87" t="str">
        <f>+[1]ranking!A20</f>
        <v>Banco Latinoamericano de Comercio Exterior, S.A. (BLADEX)</v>
      </c>
      <c r="C20" s="71">
        <f>+[1]ranking!B20</f>
        <v>429249596.20000005</v>
      </c>
      <c r="D20" s="71">
        <f>+[1]ranking!Q20</f>
        <v>23833333.379999999</v>
      </c>
      <c r="E20" s="85">
        <f t="shared" si="0"/>
        <v>5.5523251718786353E-2</v>
      </c>
      <c r="F20" s="46">
        <f>+[1]ranking!R20</f>
        <v>0</v>
      </c>
      <c r="G20" s="71">
        <f>+[1]ranking!U20</f>
        <v>23833333.379999999</v>
      </c>
      <c r="H20" s="46">
        <f>+[1]ranking!V20</f>
        <v>0</v>
      </c>
      <c r="I20" s="46">
        <f>+[1]ranking!S20+[1]ranking!T20</f>
        <v>0</v>
      </c>
    </row>
    <row r="21" spans="1:9" x14ac:dyDescent="0.3">
      <c r="A21" s="70">
        <v>13</v>
      </c>
      <c r="B21" s="87" t="str">
        <f>+[1]ranking!A80</f>
        <v>Unibank, S.A.</v>
      </c>
      <c r="C21" s="71">
        <f>+[1]ranking!B80</f>
        <v>320555060.93000001</v>
      </c>
      <c r="D21" s="71">
        <f>+[1]ranking!Q80</f>
        <v>17740085.509999998</v>
      </c>
      <c r="E21" s="85">
        <f t="shared" si="0"/>
        <v>5.534177329327495E-2</v>
      </c>
      <c r="F21" s="71">
        <f>+[1]ranking!R80</f>
        <v>2613647.52</v>
      </c>
      <c r="G21" s="71">
        <f>+[1]ranking!U80</f>
        <v>4750851.26</v>
      </c>
      <c r="H21" s="71">
        <f>+[1]ranking!V80</f>
        <v>10375586.73</v>
      </c>
      <c r="I21" s="46">
        <f>+[1]ranking!S80+[1]ranking!T80</f>
        <v>0</v>
      </c>
    </row>
    <row r="22" spans="1:9" x14ac:dyDescent="0.3">
      <c r="A22" s="70">
        <v>14</v>
      </c>
      <c r="B22" s="87" t="str">
        <f>+[1]ranking!A7</f>
        <v>Banco Davivienda (Panamá), S.A.</v>
      </c>
      <c r="C22" s="71">
        <f>+[1]ranking!B7</f>
        <v>492942506.10000002</v>
      </c>
      <c r="D22" s="71">
        <f>+[1]ranking!Q7</f>
        <v>11131505.720000001</v>
      </c>
      <c r="E22" s="85">
        <f t="shared" si="0"/>
        <v>2.2581752602486717E-2</v>
      </c>
      <c r="F22" s="71">
        <f>+[1]ranking!R7</f>
        <v>6216505.7200000007</v>
      </c>
      <c r="G22" s="71">
        <f>+[1]ranking!U7</f>
        <v>4915000</v>
      </c>
      <c r="H22" s="46">
        <f>+[1]ranking!V7</f>
        <v>0</v>
      </c>
      <c r="I22" s="46">
        <f>+[1]ranking!S7+[1]ranking!T7</f>
        <v>0</v>
      </c>
    </row>
    <row r="23" spans="1:9" x14ac:dyDescent="0.3">
      <c r="A23" s="70">
        <v>15</v>
      </c>
      <c r="B23" s="87" t="str">
        <f>+[1]ranking!A64</f>
        <v>Banco Delta, S.A.</v>
      </c>
      <c r="C23" s="71">
        <f>+[1]ranking!B64</f>
        <v>199333680.10000002</v>
      </c>
      <c r="D23" s="71">
        <f>+[1]ranking!Q64</f>
        <v>10802590.280000001</v>
      </c>
      <c r="E23" s="85">
        <f t="shared" si="0"/>
        <v>5.419350244565118E-2</v>
      </c>
      <c r="F23" s="71">
        <f>+[1]ranking!R64</f>
        <v>7357609.0800000001</v>
      </c>
      <c r="G23" s="71">
        <f>+[1]ranking!U64</f>
        <v>3230079.4899999998</v>
      </c>
      <c r="H23" s="71">
        <f>+[1]ranking!V64</f>
        <v>214901.71000000002</v>
      </c>
      <c r="I23" s="46">
        <f>+[1]ranking!S64+[1]ranking!T64</f>
        <v>0</v>
      </c>
    </row>
    <row r="24" spans="1:9" x14ac:dyDescent="0.3">
      <c r="A24" s="70">
        <v>16</v>
      </c>
      <c r="B24" s="87" t="str">
        <f>+[1]ranking!A31</f>
        <v>Banco Aliado, S.A.</v>
      </c>
      <c r="C24" s="71">
        <f>+[1]ranking!B31</f>
        <v>1916216770.95</v>
      </c>
      <c r="D24" s="71">
        <f>+[1]ranking!Q31</f>
        <v>8719579.5099999998</v>
      </c>
      <c r="E24" s="85">
        <f t="shared" si="0"/>
        <v>4.550413941778156E-3</v>
      </c>
      <c r="F24" s="71">
        <f>+[1]ranking!R31</f>
        <v>3003399.03</v>
      </c>
      <c r="G24" s="71">
        <f>+[1]ranking!U31</f>
        <v>5503761.8499999996</v>
      </c>
      <c r="H24" s="71">
        <f>+[1]ranking!V31</f>
        <v>87208.78</v>
      </c>
      <c r="I24" s="71">
        <f>+[1]ranking!S31+[1]ranking!T31</f>
        <v>125209.85</v>
      </c>
    </row>
    <row r="25" spans="1:9" x14ac:dyDescent="0.3">
      <c r="A25" s="70">
        <v>17</v>
      </c>
      <c r="B25" s="87" t="str">
        <f>+[1]ranking!A45</f>
        <v>Credicorp Bank, S.A.</v>
      </c>
      <c r="C25" s="71">
        <f>+[1]ranking!B45</f>
        <v>1236938328.76</v>
      </c>
      <c r="D25" s="71">
        <f>+[1]ranking!Q45</f>
        <v>7110605.0900000008</v>
      </c>
      <c r="E25" s="85">
        <f t="shared" si="0"/>
        <v>5.7485526357067499E-3</v>
      </c>
      <c r="F25" s="71">
        <f>+[1]ranking!R45</f>
        <v>1363708.9900000002</v>
      </c>
      <c r="G25" s="71">
        <f>+[1]ranking!U45</f>
        <v>5672912.5700000003</v>
      </c>
      <c r="H25" s="46">
        <f>+[1]ranking!V45</f>
        <v>0</v>
      </c>
      <c r="I25" s="71">
        <f>+[1]ranking!S45+[1]ranking!T45</f>
        <v>73983.53</v>
      </c>
    </row>
    <row r="26" spans="1:9" x14ac:dyDescent="0.3">
      <c r="A26" s="70">
        <v>18</v>
      </c>
      <c r="B26" s="87" t="str">
        <f>+[1]ranking!A57</f>
        <v>St. Georges Bank &amp; Company, Inc.</v>
      </c>
      <c r="C26" s="71">
        <f>+[1]ranking!B57</f>
        <v>501917985.92000002</v>
      </c>
      <c r="D26" s="71">
        <f>+[1]ranking!Q57</f>
        <v>4989007.4399999995</v>
      </c>
      <c r="E26" s="85">
        <f t="shared" si="0"/>
        <v>9.9398857581389603E-3</v>
      </c>
      <c r="F26" s="71">
        <f>+[1]ranking!R57</f>
        <v>4988569.8499999996</v>
      </c>
      <c r="G26" s="46">
        <f>+[1]ranking!U57</f>
        <v>437.59</v>
      </c>
      <c r="H26" s="46">
        <f>+[1]ranking!V57</f>
        <v>0</v>
      </c>
      <c r="I26" s="46">
        <f>+[1]ranking!S57+[1]ranking!T57</f>
        <v>0</v>
      </c>
    </row>
    <row r="27" spans="1:9" x14ac:dyDescent="0.3">
      <c r="A27" s="70">
        <v>19</v>
      </c>
      <c r="B27" s="87" t="str">
        <f>+[1]ranking!A50</f>
        <v>MMG Bank Corporation</v>
      </c>
      <c r="C27" s="71">
        <f>+[1]ranking!B50</f>
        <v>73110515.440000013</v>
      </c>
      <c r="D27" s="71">
        <f>+[1]ranking!Q50</f>
        <v>4900701.34</v>
      </c>
      <c r="E27" s="85">
        <f t="shared" si="0"/>
        <v>6.7031415529027208E-2</v>
      </c>
      <c r="F27" s="71">
        <f>+[1]ranking!R50</f>
        <v>149666.34</v>
      </c>
      <c r="G27" s="71">
        <f>+[1]ranking!U50</f>
        <v>4750000</v>
      </c>
      <c r="H27" s="46">
        <f>+[1]ranking!V50</f>
        <v>0</v>
      </c>
      <c r="I27" s="71">
        <f>+[1]ranking!S50+[1]ranking!T50</f>
        <v>1035</v>
      </c>
    </row>
    <row r="28" spans="1:9" x14ac:dyDescent="0.3">
      <c r="A28" s="70">
        <v>20</v>
      </c>
      <c r="B28" s="87" t="str">
        <f>+[1]ranking!A63</f>
        <v>Banco  Pichincha  Panamá, S. A.</v>
      </c>
      <c r="C28" s="71">
        <f>+[1]ranking!B63</f>
        <v>93567207.200000003</v>
      </c>
      <c r="D28" s="71">
        <f>+[1]ranking!Q63</f>
        <v>4120561.33</v>
      </c>
      <c r="E28" s="85">
        <f t="shared" si="0"/>
        <v>4.4038520046796904E-2</v>
      </c>
      <c r="F28" s="46">
        <f>+[1]ranking!R63</f>
        <v>0</v>
      </c>
      <c r="G28" s="46">
        <f>+[1]ranking!U63</f>
        <v>0</v>
      </c>
      <c r="H28" s="71">
        <f>+[1]ranking!V63</f>
        <v>4120561.33</v>
      </c>
      <c r="I28" s="46">
        <f>+[1]ranking!S63+[1]ranking!T63</f>
        <v>0</v>
      </c>
    </row>
    <row r="29" spans="1:9" x14ac:dyDescent="0.3">
      <c r="A29" s="70">
        <v>21</v>
      </c>
      <c r="B29" s="87" t="str">
        <f>+[1]ranking!A27</f>
        <v>The Bank Of Nova Scotia</v>
      </c>
      <c r="C29" s="71">
        <f>+[1]ranking!B27</f>
        <v>2934292436.5499992</v>
      </c>
      <c r="D29" s="71">
        <f>+[1]ranking!Q27</f>
        <v>3482202.9799999995</v>
      </c>
      <c r="E29" s="85">
        <f t="shared" si="0"/>
        <v>1.1867266318193585E-3</v>
      </c>
      <c r="F29" s="71">
        <f>+[1]ranking!R27</f>
        <v>50909.82</v>
      </c>
      <c r="G29" s="71">
        <f>+[1]ranking!U27</f>
        <v>3362131.7499999995</v>
      </c>
      <c r="H29" s="71">
        <f>+[1]ranking!V27</f>
        <v>69161.41</v>
      </c>
      <c r="I29" s="46">
        <f>+[1]ranking!S27+[1]ranking!T27</f>
        <v>0</v>
      </c>
    </row>
    <row r="30" spans="1:9" x14ac:dyDescent="0.3">
      <c r="A30" s="70">
        <v>22</v>
      </c>
      <c r="B30" s="87" t="str">
        <f>+[1]ranking!A82</f>
        <v>Allbank Corp.</v>
      </c>
      <c r="C30" s="71">
        <f>+[1]ranking!B82</f>
        <v>39703539.280000001</v>
      </c>
      <c r="D30" s="71">
        <f>+[1]ranking!Q82</f>
        <v>1556010.17</v>
      </c>
      <c r="E30" s="85">
        <f t="shared" si="0"/>
        <v>3.9190716954138498E-2</v>
      </c>
      <c r="F30" s="71">
        <f>+[1]ranking!R82</f>
        <v>1548514.75</v>
      </c>
      <c r="G30" s="71">
        <f>+[1]ranking!U82</f>
        <v>7495.42</v>
      </c>
      <c r="H30" s="46">
        <f>+[1]ranking!V82</f>
        <v>0</v>
      </c>
      <c r="I30" s="46">
        <f>+[1]ranking!S82+[1]ranking!T82</f>
        <v>0</v>
      </c>
    </row>
    <row r="31" spans="1:9" x14ac:dyDescent="0.3">
      <c r="A31" s="70">
        <v>23</v>
      </c>
      <c r="B31" s="87" t="str">
        <f>+[1]ranking!A26</f>
        <v>KEB Hana Bank</v>
      </c>
      <c r="C31" s="71">
        <f>+[1]ranking!B26</f>
        <v>45149889.710000001</v>
      </c>
      <c r="D31" s="71">
        <f>+[1]ranking!Q26</f>
        <v>500000</v>
      </c>
      <c r="E31" s="85">
        <f t="shared" si="0"/>
        <v>1.1074224172229988E-2</v>
      </c>
      <c r="F31" s="71">
        <f>+[1]ranking!R26</f>
        <v>500000</v>
      </c>
      <c r="G31" s="46">
        <f>+[1]ranking!U26</f>
        <v>0</v>
      </c>
      <c r="H31" s="46">
        <f>+[1]ranking!V26</f>
        <v>0</v>
      </c>
      <c r="I31" s="46">
        <f>+[1]ranking!S26+[1]ranking!T26</f>
        <v>0</v>
      </c>
    </row>
    <row r="32" spans="1:9" x14ac:dyDescent="0.3">
      <c r="A32" s="70">
        <v>24</v>
      </c>
      <c r="B32" s="87" t="str">
        <f>+[1]ranking!A4</f>
        <v>Caja de Ahorros</v>
      </c>
      <c r="C32" s="71">
        <f>+[1]ranking!B4</f>
        <v>3524319355.2500005</v>
      </c>
      <c r="D32" s="71">
        <f>+[1]ranking!Q4</f>
        <v>424339.99</v>
      </c>
      <c r="E32" s="85">
        <f t="shared" si="0"/>
        <v>1.204033877826316E-4</v>
      </c>
      <c r="F32" s="71">
        <f>+[1]ranking!R4</f>
        <v>424339.99</v>
      </c>
      <c r="G32" s="46">
        <f>+[1]ranking!U4</f>
        <v>0</v>
      </c>
      <c r="H32" s="46">
        <f>+[1]ranking!V4</f>
        <v>0</v>
      </c>
      <c r="I32" s="46">
        <f>+[1]ranking!S4+[1]ranking!T4</f>
        <v>0</v>
      </c>
    </row>
    <row r="33" spans="1:9" x14ac:dyDescent="0.3">
      <c r="A33" s="70">
        <v>25</v>
      </c>
      <c r="B33" s="87" t="str">
        <f>+[1]ranking!A33</f>
        <v>Towerbank International, Inc.</v>
      </c>
      <c r="C33" s="71">
        <f>+[1]ranking!B33</f>
        <v>474707014.99000001</v>
      </c>
      <c r="D33" s="71">
        <f>+[1]ranking!Q33</f>
        <v>122599.47</v>
      </c>
      <c r="E33" s="85">
        <f t="shared" si="0"/>
        <v>2.5826344698652207E-4</v>
      </c>
      <c r="F33" s="46">
        <f>+[1]ranking!R33</f>
        <v>0</v>
      </c>
      <c r="G33" s="71">
        <f>+[1]ranking!U33</f>
        <v>122599.47</v>
      </c>
      <c r="H33" s="46">
        <f>+[1]ranking!V33</f>
        <v>0</v>
      </c>
      <c r="I33" s="46">
        <f>+[1]ranking!S33+[1]ranking!T33</f>
        <v>0</v>
      </c>
    </row>
    <row r="34" spans="1:9" x14ac:dyDescent="0.3">
      <c r="A34" s="70">
        <v>26</v>
      </c>
      <c r="B34" s="87" t="str">
        <f>+[1]ranking!A77</f>
        <v>Banco Prival, S.A.</v>
      </c>
      <c r="C34" s="71">
        <f>+[1]ranking!B77</f>
        <v>232743696.25</v>
      </c>
      <c r="D34" s="71">
        <f>+[1]ranking!Q77</f>
        <v>11032.64</v>
      </c>
      <c r="E34" s="85">
        <f t="shared" si="0"/>
        <v>4.7402529811803653E-5</v>
      </c>
      <c r="F34" s="71">
        <f>+[1]ranking!R77</f>
        <v>9059.1299999999992</v>
      </c>
      <c r="G34" s="71">
        <f>+[1]ranking!U77</f>
        <v>1973.51</v>
      </c>
      <c r="H34" s="46">
        <f>+[1]ranking!V77</f>
        <v>0</v>
      </c>
      <c r="I34" s="46">
        <f>+[1]ranking!S77+[1]ranking!T77</f>
        <v>0</v>
      </c>
    </row>
    <row r="35" spans="1:9" x14ac:dyDescent="0.3">
      <c r="A35" s="70">
        <v>27</v>
      </c>
      <c r="B35" s="87" t="str">
        <f>+[1]ranking!A78</f>
        <v>Banco Lafise Panamá, S.A.</v>
      </c>
      <c r="C35" s="71">
        <f>+[1]ranking!B78</f>
        <v>138909628.16</v>
      </c>
      <c r="D35" s="71">
        <f>+[1]ranking!Q78</f>
        <v>7130.54</v>
      </c>
      <c r="E35" s="85">
        <f t="shared" si="0"/>
        <v>5.1332222931205637E-5</v>
      </c>
      <c r="F35" s="46">
        <f>+[1]ranking!R78</f>
        <v>0</v>
      </c>
      <c r="G35" s="71">
        <f>+[1]ranking!U78</f>
        <v>7130.54</v>
      </c>
      <c r="H35" s="46">
        <f>+[1]ranking!V78</f>
        <v>0</v>
      </c>
      <c r="I35" s="46">
        <f>+[1]ranking!S78+[1]ranking!T78</f>
        <v>0</v>
      </c>
    </row>
    <row r="36" spans="1:9" x14ac:dyDescent="0.3">
      <c r="A36" s="70">
        <v>28</v>
      </c>
      <c r="B36" s="87" t="str">
        <f>+[1]ranking!A19</f>
        <v>Banco Internacional de Costa Rica, S.A.</v>
      </c>
      <c r="C36" s="71">
        <f>+[1]ranking!B19</f>
        <v>257241841.11000001</v>
      </c>
      <c r="D36" s="71">
        <f>+[1]ranking!Q19</f>
        <v>2876.66</v>
      </c>
      <c r="E36" s="85">
        <f t="shared" si="0"/>
        <v>1.1182706466363309E-5</v>
      </c>
      <c r="F36" s="46">
        <f>+[1]ranking!R19</f>
        <v>0</v>
      </c>
      <c r="G36" s="71">
        <f>+[1]ranking!U19</f>
        <v>2876.66</v>
      </c>
      <c r="H36" s="46">
        <f>+[1]ranking!V19</f>
        <v>0</v>
      </c>
      <c r="I36" s="46">
        <f>+[1]ranking!S19+[1]ranking!T19</f>
        <v>0</v>
      </c>
    </row>
    <row r="37" spans="1:9" x14ac:dyDescent="0.3">
      <c r="A37" s="70">
        <v>29</v>
      </c>
      <c r="B37" s="87" t="str">
        <f>+[1]ranking!A68</f>
        <v>Banisi, S.A.</v>
      </c>
      <c r="C37" s="71">
        <f>+[1]ranking!B68</f>
        <v>346369211.05000007</v>
      </c>
      <c r="D37" s="71">
        <f>+[1]ranking!Q68</f>
        <v>2702.07</v>
      </c>
      <c r="E37" s="85">
        <f t="shared" si="0"/>
        <v>7.8011264101933789E-6</v>
      </c>
      <c r="F37" s="46">
        <f>+[1]ranking!R68</f>
        <v>0</v>
      </c>
      <c r="G37" s="46">
        <f>+[1]ranking!U68</f>
        <v>0</v>
      </c>
      <c r="H37" s="71">
        <f>+[1]ranking!V68</f>
        <v>2702.07</v>
      </c>
      <c r="I37" s="46">
        <f>+[1]ranking!S68+[1]ranking!T68</f>
        <v>0</v>
      </c>
    </row>
    <row r="38" spans="1:9" x14ac:dyDescent="0.3">
      <c r="A38" s="70">
        <v>30</v>
      </c>
      <c r="B38" s="87" t="str">
        <f>+[1]ranking!A23</f>
        <v>Citibank, N.A. Sucursal Panamá</v>
      </c>
      <c r="C38" s="71">
        <f>+[1]ranking!B23</f>
        <v>173907764.26000002</v>
      </c>
      <c r="D38" s="46">
        <f>+[1]ranking!Q23</f>
        <v>0</v>
      </c>
      <c r="E38" s="85">
        <f t="shared" si="0"/>
        <v>0</v>
      </c>
      <c r="F38" s="46">
        <f>+[1]ranking!R23</f>
        <v>0</v>
      </c>
      <c r="G38" s="46">
        <f>+[1]ranking!U23</f>
        <v>0</v>
      </c>
      <c r="H38" s="46">
        <f>+[1]ranking!V23</f>
        <v>0</v>
      </c>
      <c r="I38" s="46">
        <f>+[1]ranking!S23+[1]ranking!T23</f>
        <v>0</v>
      </c>
    </row>
    <row r="39" spans="1:9" x14ac:dyDescent="0.3">
      <c r="A39" s="70">
        <v>31</v>
      </c>
      <c r="B39" s="87" t="str">
        <f>+[1]ranking!A32</f>
        <v>Mega International Commercial Bank Co. Ltd.</v>
      </c>
      <c r="C39" s="71">
        <f>+[1]ranking!B32</f>
        <v>110655226.06999999</v>
      </c>
      <c r="D39" s="46">
        <f>+[1]ranking!Q32</f>
        <v>0</v>
      </c>
      <c r="E39" s="85">
        <f t="shared" si="0"/>
        <v>0</v>
      </c>
      <c r="F39" s="46">
        <f>+[1]ranking!R32</f>
        <v>0</v>
      </c>
      <c r="G39" s="46">
        <f>+[1]ranking!U32</f>
        <v>0</v>
      </c>
      <c r="H39" s="46">
        <f>+[1]ranking!V32</f>
        <v>0</v>
      </c>
      <c r="I39" s="46">
        <f>+[1]ranking!S32+[1]ranking!T32</f>
        <v>0</v>
      </c>
    </row>
    <row r="40" spans="1:9" x14ac:dyDescent="0.3">
      <c r="A40" s="70">
        <v>32</v>
      </c>
      <c r="B40" s="87" t="str">
        <f>+[1]ranking!A40</f>
        <v>Bank of China Limited</v>
      </c>
      <c r="C40" s="71">
        <f>+[1]ranking!B40</f>
        <v>50266291.25</v>
      </c>
      <c r="D40" s="46">
        <f>+[1]ranking!Q40</f>
        <v>0</v>
      </c>
      <c r="E40" s="85">
        <f t="shared" si="0"/>
        <v>0</v>
      </c>
      <c r="F40" s="46">
        <f>+[1]ranking!R40</f>
        <v>0</v>
      </c>
      <c r="G40" s="46">
        <f>+[1]ranking!U40</f>
        <v>0</v>
      </c>
      <c r="H40" s="46">
        <f>+[1]ranking!V40</f>
        <v>0</v>
      </c>
      <c r="I40" s="46">
        <f>+[1]ranking!S40+[1]ranking!T40</f>
        <v>0</v>
      </c>
    </row>
    <row r="41" spans="1:9" x14ac:dyDescent="0.3">
      <c r="A41" s="70">
        <v>33</v>
      </c>
      <c r="B41" s="87" t="str">
        <f>+[1]ranking!A58</f>
        <v>Banco Azteca (Panamá) S.A.</v>
      </c>
      <c r="C41" s="71">
        <f>+[1]ranking!B58</f>
        <v>18286155.149999999</v>
      </c>
      <c r="D41" s="46">
        <f>+[1]ranking!Q58</f>
        <v>0</v>
      </c>
      <c r="E41" s="85">
        <f t="shared" si="0"/>
        <v>0</v>
      </c>
      <c r="F41" s="46">
        <f>+[1]ranking!R58</f>
        <v>0</v>
      </c>
      <c r="G41" s="46">
        <f>+[1]ranking!U58</f>
        <v>0</v>
      </c>
      <c r="H41" s="46">
        <f>+[1]ranking!V58</f>
        <v>0</v>
      </c>
      <c r="I41" s="46">
        <f>+[1]ranking!S58+[1]ranking!T58</f>
        <v>0</v>
      </c>
    </row>
    <row r="42" spans="1:9" x14ac:dyDescent="0.3">
      <c r="A42" s="70">
        <v>34</v>
      </c>
      <c r="B42" s="87" t="str">
        <f>+[1]ranking!A70</f>
        <v>Mercantil Banco, S. A.</v>
      </c>
      <c r="C42" s="71">
        <f>+[1]ranking!B70</f>
        <v>575714433.02999997</v>
      </c>
      <c r="D42" s="46">
        <f>+[1]ranking!Q70</f>
        <v>0</v>
      </c>
      <c r="E42" s="85">
        <f t="shared" si="0"/>
        <v>0</v>
      </c>
      <c r="F42" s="46">
        <f>+[1]ranking!R70</f>
        <v>0</v>
      </c>
      <c r="G42" s="46">
        <f>+[1]ranking!U70</f>
        <v>0</v>
      </c>
      <c r="H42" s="46">
        <f>+[1]ranking!V70</f>
        <v>0</v>
      </c>
      <c r="I42" s="46">
        <f>+[1]ranking!S70+[1]ranking!T70</f>
        <v>0</v>
      </c>
    </row>
    <row r="43" spans="1:9" x14ac:dyDescent="0.3">
      <c r="A43" s="70">
        <v>35</v>
      </c>
      <c r="B43" s="87" t="str">
        <f>+[1]ranking!A75</f>
        <v>BBP BANK, S.A.</v>
      </c>
      <c r="C43" s="71">
        <f>+[1]ranking!B75</f>
        <v>108321.1</v>
      </c>
      <c r="D43" s="46">
        <f>+[1]ranking!Q75</f>
        <v>0</v>
      </c>
      <c r="E43" s="85">
        <f t="shared" si="0"/>
        <v>0</v>
      </c>
      <c r="F43" s="46">
        <f>+[1]ranking!R75</f>
        <v>0</v>
      </c>
      <c r="G43" s="46">
        <f>+[1]ranking!U75</f>
        <v>0</v>
      </c>
      <c r="H43" s="46">
        <f>+[1]ranking!V75</f>
        <v>0</v>
      </c>
      <c r="I43" s="46">
        <f>+[1]ranking!S75+[1]ranking!T75</f>
        <v>0</v>
      </c>
    </row>
    <row r="44" spans="1:9" x14ac:dyDescent="0.3">
      <c r="A44" s="70">
        <v>36</v>
      </c>
      <c r="B44" s="87" t="str">
        <f>+[1]ranking!A79</f>
        <v>Banco La Hipotecaria, S. A.</v>
      </c>
      <c r="C44" s="71">
        <f>+[1]ranking!B79</f>
        <v>450074853.80999994</v>
      </c>
      <c r="D44" s="46">
        <f>+[1]ranking!Q79</f>
        <v>0</v>
      </c>
      <c r="E44" s="85">
        <f t="shared" si="0"/>
        <v>0</v>
      </c>
      <c r="F44" s="46">
        <f>+[1]ranking!R79</f>
        <v>0</v>
      </c>
      <c r="G44" s="46">
        <f>+[1]ranking!U79</f>
        <v>0</v>
      </c>
      <c r="H44" s="46">
        <f>+[1]ranking!V79</f>
        <v>0</v>
      </c>
      <c r="I44" s="46">
        <f>+[1]ranking!S79+[1]ranking!T79</f>
        <v>0</v>
      </c>
    </row>
    <row r="45" spans="1:9" x14ac:dyDescent="0.3">
      <c r="A45" s="70">
        <v>37</v>
      </c>
      <c r="B45" s="87" t="str">
        <f>+[1]ranking!A83</f>
        <v>FPB Bank, Inc.</v>
      </c>
      <c r="C45" s="71">
        <f>+[1]ranking!B83</f>
        <v>7110.47</v>
      </c>
      <c r="D45" s="46">
        <f>+[1]ranking!Q83</f>
        <v>0</v>
      </c>
      <c r="E45" s="85">
        <f t="shared" si="0"/>
        <v>0</v>
      </c>
      <c r="F45" s="46">
        <f>+[1]ranking!R83</f>
        <v>0</v>
      </c>
      <c r="G45" s="46">
        <f>+[1]ranking!U83</f>
        <v>0</v>
      </c>
      <c r="H45" s="46">
        <f>+[1]ranking!V83</f>
        <v>0</v>
      </c>
      <c r="I45" s="46">
        <f>+[1]ranking!S83+[1]ranking!T83</f>
        <v>0</v>
      </c>
    </row>
    <row r="46" spans="1:9" x14ac:dyDescent="0.3">
      <c r="A46" s="70">
        <v>38</v>
      </c>
      <c r="B46" s="87" t="str">
        <f>+[1]ranking!A84</f>
        <v>Bancolombia, S.A.</v>
      </c>
      <c r="C46" s="71">
        <f>+[1]ranking!B84</f>
        <v>128996000</v>
      </c>
      <c r="D46" s="46">
        <f>+[1]ranking!Q84</f>
        <v>0</v>
      </c>
      <c r="E46" s="85">
        <f t="shared" si="0"/>
        <v>0</v>
      </c>
      <c r="F46" s="46">
        <f>+[1]ranking!R84</f>
        <v>0</v>
      </c>
      <c r="G46" s="46">
        <f>+[1]ranking!U84</f>
        <v>0</v>
      </c>
      <c r="H46" s="46">
        <f>+[1]ranking!V84</f>
        <v>0</v>
      </c>
      <c r="I46" s="46">
        <f>+[1]ranking!S84+[1]ranking!T84</f>
        <v>0</v>
      </c>
    </row>
    <row r="47" spans="1:9" x14ac:dyDescent="0.3">
      <c r="A47" s="70">
        <v>39</v>
      </c>
      <c r="B47" s="87" t="str">
        <f>+[1]ranking!A85</f>
        <v>Banco del Pacífico (Panamá), S.A.</v>
      </c>
      <c r="C47" s="71">
        <f>+[1]ranking!B85</f>
        <v>7942646.9799999995</v>
      </c>
      <c r="D47" s="46">
        <f>+[1]ranking!Q85</f>
        <v>0</v>
      </c>
      <c r="E47" s="85">
        <f t="shared" si="0"/>
        <v>0</v>
      </c>
      <c r="F47" s="46">
        <f>+[1]ranking!R85</f>
        <v>0</v>
      </c>
      <c r="G47" s="46">
        <f>+[1]ranking!U85</f>
        <v>0</v>
      </c>
      <c r="H47" s="46">
        <f>+[1]ranking!V85</f>
        <v>0</v>
      </c>
      <c r="I47" s="46">
        <f>+[1]ranking!S85+[1]ranking!T85</f>
        <v>0</v>
      </c>
    </row>
    <row r="48" spans="1:9" x14ac:dyDescent="0.3">
      <c r="A48" s="70">
        <v>40</v>
      </c>
      <c r="B48" s="87" t="str">
        <f>+[1]ranking!A86</f>
        <v>Banco Ficohsa (Panamá), S. A.</v>
      </c>
      <c r="C48" s="71">
        <f>+[1]ranking!B86</f>
        <v>153095566.75999999</v>
      </c>
      <c r="D48" s="46">
        <f>+[1]ranking!Q86</f>
        <v>0</v>
      </c>
      <c r="E48" s="85">
        <f t="shared" si="0"/>
        <v>0</v>
      </c>
      <c r="F48" s="46">
        <f>+[1]ranking!R86</f>
        <v>0</v>
      </c>
      <c r="G48" s="46">
        <f>+[1]ranking!U86</f>
        <v>0</v>
      </c>
      <c r="H48" s="46">
        <f>+[1]ranking!V86</f>
        <v>0</v>
      </c>
      <c r="I48" s="46">
        <f>+[1]ranking!S86+[1]ranking!T86</f>
        <v>0</v>
      </c>
    </row>
    <row r="49" spans="1:9" x14ac:dyDescent="0.3">
      <c r="A49" s="70">
        <v>41</v>
      </c>
      <c r="B49" s="87" t="str">
        <f>+[1]ranking!A87</f>
        <v>Banco de Bogotá, S.A.</v>
      </c>
      <c r="C49" s="71">
        <f>+[1]ranking!B87</f>
        <v>5394058.2300000004</v>
      </c>
      <c r="D49" s="46">
        <f>+[1]ranking!Q87</f>
        <v>0</v>
      </c>
      <c r="E49" s="85">
        <f t="shared" si="0"/>
        <v>0</v>
      </c>
      <c r="F49" s="46">
        <f>+[1]ranking!R87</f>
        <v>0</v>
      </c>
      <c r="G49" s="46">
        <f>+[1]ranking!U87</f>
        <v>0</v>
      </c>
      <c r="H49" s="46">
        <f>+[1]ranking!V87</f>
        <v>0</v>
      </c>
      <c r="I49" s="46">
        <f>+[1]ranking!S87+[1]ranking!T87</f>
        <v>0</v>
      </c>
    </row>
    <row r="50" spans="1:9" x14ac:dyDescent="0.3">
      <c r="A50" s="70">
        <v>42</v>
      </c>
      <c r="B50" s="87" t="str">
        <f>+[1]ranking!A89</f>
        <v>Bi-Bank, S.A.</v>
      </c>
      <c r="C50" s="71">
        <f>+[1]ranking!B89</f>
        <v>62565596.399999999</v>
      </c>
      <c r="D50" s="46">
        <f>+[1]ranking!Q89</f>
        <v>0</v>
      </c>
      <c r="E50" s="85">
        <f t="shared" si="0"/>
        <v>0</v>
      </c>
      <c r="F50" s="46">
        <f>+[1]ranking!R89</f>
        <v>0</v>
      </c>
      <c r="G50" s="46">
        <f>+[1]ranking!U89</f>
        <v>0</v>
      </c>
      <c r="H50" s="46">
        <f>+[1]ranking!V89</f>
        <v>0</v>
      </c>
      <c r="I50" s="46">
        <f>+[1]ranking!S89+[1]ranking!T89</f>
        <v>0</v>
      </c>
    </row>
    <row r="51" spans="1:9" x14ac:dyDescent="0.3">
      <c r="A51" s="63"/>
      <c r="B51" s="88" t="s">
        <v>221</v>
      </c>
      <c r="C51" s="88">
        <f>SUM(C9:C50)</f>
        <v>55392771718.650009</v>
      </c>
      <c r="D51" s="88">
        <f>SUM(D9:D50)</f>
        <v>1881645327.0900002</v>
      </c>
      <c r="E51" s="86">
        <f t="shared" si="0"/>
        <v>3.3969149199596295E-2</v>
      </c>
      <c r="F51" s="88">
        <f>SUM(F9:F50)</f>
        <v>427602086.15999991</v>
      </c>
      <c r="G51" s="88">
        <f>SUM(G9:G50)</f>
        <v>1367552895.25</v>
      </c>
      <c r="H51" s="88">
        <f>SUM(H9:H50)</f>
        <v>84486292.939999983</v>
      </c>
      <c r="I51" s="88">
        <f>SUM(I9:I50)</f>
        <v>2004052.74</v>
      </c>
    </row>
  </sheetData>
  <mergeCells count="2">
    <mergeCell ref="A2:I6"/>
    <mergeCell ref="A7:I7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52"/>
  <sheetViews>
    <sheetView workbookViewId="0">
      <selection activeCell="J1" sqref="J1:J1048576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5.3984375" style="62" bestFit="1" customWidth="1"/>
    <col min="4" max="4" width="17" style="62" customWidth="1"/>
    <col min="5" max="5" width="14.265625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6384" width="11.3984375" style="62"/>
  </cols>
  <sheetData>
    <row r="1" spans="1:9" x14ac:dyDescent="0.3">
      <c r="A1" s="128" t="s">
        <v>227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229</v>
      </c>
      <c r="C8" s="71">
        <v>5136726238.0599995</v>
      </c>
      <c r="D8" s="71">
        <v>611541929.3900001</v>
      </c>
      <c r="E8" s="107">
        <v>0.11905285605038643</v>
      </c>
      <c r="F8" s="71">
        <v>142016807.94</v>
      </c>
      <c r="G8" s="71">
        <v>469319875.97000003</v>
      </c>
      <c r="H8" s="71">
        <v>184030.53999999998</v>
      </c>
      <c r="I8" s="71">
        <v>21214.94</v>
      </c>
    </row>
    <row r="9" spans="1:9" x14ac:dyDescent="0.3">
      <c r="A9" s="70">
        <v>2</v>
      </c>
      <c r="B9" s="87" t="s">
        <v>230</v>
      </c>
      <c r="C9" s="71">
        <v>5694941389.2600002</v>
      </c>
      <c r="D9" s="71">
        <v>351686886.43999994</v>
      </c>
      <c r="E9" s="107">
        <v>6.1754259157651856E-2</v>
      </c>
      <c r="F9" s="71">
        <v>97296085.379999995</v>
      </c>
      <c r="G9" s="71">
        <v>253808347.65000001</v>
      </c>
      <c r="H9" s="71">
        <v>154865.96000000002</v>
      </c>
      <c r="I9" s="71">
        <v>427587.45</v>
      </c>
    </row>
    <row r="10" spans="1:9" x14ac:dyDescent="0.3">
      <c r="A10" s="70">
        <v>3</v>
      </c>
      <c r="B10" s="105" t="s">
        <v>231</v>
      </c>
      <c r="C10" s="105">
        <v>3272100917.25</v>
      </c>
      <c r="D10" s="71">
        <v>338169990.00000006</v>
      </c>
      <c r="E10" s="107">
        <v>0.10334949885476367</v>
      </c>
      <c r="F10" s="105">
        <v>69754315.629999995</v>
      </c>
      <c r="G10" s="105">
        <v>251482002.30000001</v>
      </c>
      <c r="H10" s="105">
        <v>16930398.600000001</v>
      </c>
      <c r="I10" s="105">
        <v>3273.4700000000003</v>
      </c>
    </row>
    <row r="11" spans="1:9" x14ac:dyDescent="0.3">
      <c r="A11" s="70">
        <v>4</v>
      </c>
      <c r="B11" s="87" t="s">
        <v>232</v>
      </c>
      <c r="C11" s="71">
        <v>7550447013.79</v>
      </c>
      <c r="D11" s="71">
        <v>145518371.59999999</v>
      </c>
      <c r="E11" s="107">
        <v>1.9272815415329433E-2</v>
      </c>
      <c r="F11" s="71">
        <v>26315950.710000001</v>
      </c>
      <c r="G11" s="71">
        <v>114504754.38999999</v>
      </c>
      <c r="H11" s="71">
        <v>4697666.5</v>
      </c>
      <c r="I11" s="46">
        <v>0</v>
      </c>
    </row>
    <row r="12" spans="1:9" x14ac:dyDescent="0.3">
      <c r="A12" s="70">
        <v>5</v>
      </c>
      <c r="B12" s="87" t="s">
        <v>233</v>
      </c>
      <c r="C12" s="71">
        <v>2277067115.9899998</v>
      </c>
      <c r="D12" s="71">
        <v>102192724.78</v>
      </c>
      <c r="E12" s="107">
        <v>4.4879100867244177E-2</v>
      </c>
      <c r="F12" s="71">
        <v>20379269.250000004</v>
      </c>
      <c r="G12" s="71">
        <v>72563455.530000001</v>
      </c>
      <c r="H12" s="71">
        <v>9250000</v>
      </c>
      <c r="I12" s="46">
        <v>0</v>
      </c>
    </row>
    <row r="13" spans="1:9" x14ac:dyDescent="0.3">
      <c r="A13" s="70">
        <v>6</v>
      </c>
      <c r="B13" s="87" t="s">
        <v>234</v>
      </c>
      <c r="C13" s="71">
        <v>9953188121.8399982</v>
      </c>
      <c r="D13" s="71">
        <v>67870109.25</v>
      </c>
      <c r="E13" s="107">
        <v>6.8189316246394004E-3</v>
      </c>
      <c r="F13" s="71">
        <v>9093247.7400000002</v>
      </c>
      <c r="G13" s="71">
        <v>57636106.539999999</v>
      </c>
      <c r="H13" s="71">
        <v>152750.57</v>
      </c>
      <c r="I13" s="71">
        <v>988004.40000000014</v>
      </c>
    </row>
    <row r="14" spans="1:9" x14ac:dyDescent="0.3">
      <c r="A14" s="70">
        <v>7</v>
      </c>
      <c r="B14" s="87" t="s">
        <v>235</v>
      </c>
      <c r="C14" s="71">
        <v>276540341.43000001</v>
      </c>
      <c r="D14" s="71">
        <v>42285263.589999996</v>
      </c>
      <c r="E14" s="107">
        <v>0.15290811955804129</v>
      </c>
      <c r="F14" s="71">
        <v>14302614.68</v>
      </c>
      <c r="G14" s="71">
        <v>27798838.979999997</v>
      </c>
      <c r="H14" s="46">
        <v>0</v>
      </c>
      <c r="I14" s="71">
        <v>183809.93</v>
      </c>
    </row>
    <row r="15" spans="1:9" x14ac:dyDescent="0.3">
      <c r="A15" s="70">
        <v>8</v>
      </c>
      <c r="B15" s="87" t="s">
        <v>236</v>
      </c>
      <c r="C15" s="71">
        <v>743076775.7299999</v>
      </c>
      <c r="D15" s="71">
        <v>39917024.530000001</v>
      </c>
      <c r="E15" s="107">
        <v>5.3718573684106125E-2</v>
      </c>
      <c r="F15" s="71">
        <v>9188249.4500000011</v>
      </c>
      <c r="G15" s="71">
        <v>10862108.41</v>
      </c>
      <c r="H15" s="71">
        <v>19866666.670000002</v>
      </c>
      <c r="I15" s="46">
        <v>0</v>
      </c>
    </row>
    <row r="16" spans="1:9" x14ac:dyDescent="0.3">
      <c r="A16" s="70">
        <v>9</v>
      </c>
      <c r="B16" s="87" t="s">
        <v>237</v>
      </c>
      <c r="C16" s="71">
        <v>344896380.60000002</v>
      </c>
      <c r="D16" s="71">
        <v>32926459.75</v>
      </c>
      <c r="E16" s="107">
        <v>9.5467687114371522E-2</v>
      </c>
      <c r="F16" s="71">
        <v>1618793.53</v>
      </c>
      <c r="G16" s="71">
        <v>14640224.220000001</v>
      </c>
      <c r="H16" s="71">
        <v>16492373.390000001</v>
      </c>
      <c r="I16" s="71">
        <v>175068.61</v>
      </c>
    </row>
    <row r="17" spans="1:9" x14ac:dyDescent="0.3">
      <c r="A17" s="70">
        <v>10</v>
      </c>
      <c r="B17" s="87" t="s">
        <v>238</v>
      </c>
      <c r="C17" s="71">
        <v>3937637158.2399998</v>
      </c>
      <c r="D17" s="71">
        <v>28212663.280000001</v>
      </c>
      <c r="E17" s="107">
        <v>7.1648712530461229E-3</v>
      </c>
      <c r="F17" s="71">
        <v>7893642.1099999994</v>
      </c>
      <c r="G17" s="71">
        <v>14974001.18</v>
      </c>
      <c r="H17" s="71">
        <v>5345019.99</v>
      </c>
      <c r="I17" s="46">
        <v>0</v>
      </c>
    </row>
    <row r="18" spans="1:9" x14ac:dyDescent="0.3">
      <c r="A18" s="70">
        <v>11</v>
      </c>
      <c r="B18" s="87" t="s">
        <v>239</v>
      </c>
      <c r="C18" s="71">
        <v>429687887.25999999</v>
      </c>
      <c r="D18" s="71">
        <v>22641666.710000001</v>
      </c>
      <c r="E18" s="107">
        <v>5.2693285943850095E-2</v>
      </c>
      <c r="F18" s="46">
        <v>0</v>
      </c>
      <c r="G18" s="71">
        <v>22641666.710000001</v>
      </c>
      <c r="H18" s="46">
        <v>0</v>
      </c>
      <c r="I18" s="46">
        <v>0</v>
      </c>
    </row>
    <row r="19" spans="1:9" x14ac:dyDescent="0.3">
      <c r="A19" s="70">
        <v>12</v>
      </c>
      <c r="B19" s="87" t="s">
        <v>240</v>
      </c>
      <c r="C19" s="71">
        <v>324107929.35000002</v>
      </c>
      <c r="D19" s="71">
        <v>19211242.75</v>
      </c>
      <c r="E19" s="107">
        <v>5.9274213958690355E-2</v>
      </c>
      <c r="F19" s="71">
        <v>2593871.04</v>
      </c>
      <c r="G19" s="71">
        <v>5394693.9800000004</v>
      </c>
      <c r="H19" s="71">
        <v>11222677.73</v>
      </c>
      <c r="I19" s="46">
        <v>0</v>
      </c>
    </row>
    <row r="20" spans="1:9" x14ac:dyDescent="0.3">
      <c r="A20" s="70">
        <v>13</v>
      </c>
      <c r="B20" s="87" t="s">
        <v>241</v>
      </c>
      <c r="C20" s="71">
        <v>916894056.81000006</v>
      </c>
      <c r="D20" s="71">
        <v>16643866.829999998</v>
      </c>
      <c r="E20" s="107">
        <v>1.81524427019478E-2</v>
      </c>
      <c r="F20" s="71">
        <v>4395829.72</v>
      </c>
      <c r="G20" s="71">
        <v>10307485.969999999</v>
      </c>
      <c r="H20" s="71">
        <v>1940551.1400000001</v>
      </c>
      <c r="I20" s="46">
        <v>0</v>
      </c>
    </row>
    <row r="21" spans="1:9" x14ac:dyDescent="0.3">
      <c r="A21" s="70">
        <v>14</v>
      </c>
      <c r="B21" s="87" t="s">
        <v>243</v>
      </c>
      <c r="C21" s="71">
        <v>485901950.45000005</v>
      </c>
      <c r="D21" s="71">
        <v>11583353.219999999</v>
      </c>
      <c r="E21" s="107">
        <v>2.3838869568793677E-2</v>
      </c>
      <c r="F21" s="71">
        <v>4668353.22</v>
      </c>
      <c r="G21" s="71">
        <v>6915000</v>
      </c>
      <c r="H21" s="46">
        <v>0</v>
      </c>
      <c r="I21" s="46">
        <v>0</v>
      </c>
    </row>
    <row r="22" spans="1:9" x14ac:dyDescent="0.3">
      <c r="A22" s="70">
        <v>15</v>
      </c>
      <c r="B22" s="87" t="s">
        <v>244</v>
      </c>
      <c r="C22" s="71">
        <v>204328869.59000003</v>
      </c>
      <c r="D22" s="71">
        <v>11167490.700000001</v>
      </c>
      <c r="E22" s="107">
        <v>5.4654492644178675E-2</v>
      </c>
      <c r="F22" s="71">
        <v>7610910.8800000008</v>
      </c>
      <c r="G22" s="71">
        <v>3348535.2600000002</v>
      </c>
      <c r="H22" s="71">
        <v>208044.56</v>
      </c>
      <c r="I22" s="46">
        <v>0</v>
      </c>
    </row>
    <row r="23" spans="1:9" x14ac:dyDescent="0.3">
      <c r="A23" s="70">
        <v>16</v>
      </c>
      <c r="B23" s="87" t="s">
        <v>242</v>
      </c>
      <c r="C23" s="71">
        <v>1888042318.0300002</v>
      </c>
      <c r="D23" s="71">
        <v>9727142.0599999968</v>
      </c>
      <c r="E23" s="107">
        <v>5.1519724781112861E-3</v>
      </c>
      <c r="F23" s="71">
        <v>3009430.71</v>
      </c>
      <c r="G23" s="71">
        <v>6502971.0299999993</v>
      </c>
      <c r="H23" s="71">
        <v>86366.28</v>
      </c>
      <c r="I23" s="71">
        <v>128374.04</v>
      </c>
    </row>
    <row r="24" spans="1:9" x14ac:dyDescent="0.3">
      <c r="A24" s="70">
        <v>17</v>
      </c>
      <c r="B24" s="87" t="s">
        <v>245</v>
      </c>
      <c r="C24" s="71">
        <v>1224905401.6299999</v>
      </c>
      <c r="D24" s="71">
        <v>7163533.7700000005</v>
      </c>
      <c r="E24" s="107">
        <v>5.8482342885151613E-3</v>
      </c>
      <c r="F24" s="71">
        <v>1390566.17</v>
      </c>
      <c r="G24" s="71">
        <v>5698984.0700000003</v>
      </c>
      <c r="H24" s="46">
        <v>0</v>
      </c>
      <c r="I24" s="71">
        <v>73983.53</v>
      </c>
    </row>
    <row r="25" spans="1:9" x14ac:dyDescent="0.3">
      <c r="A25" s="70">
        <v>18</v>
      </c>
      <c r="B25" s="87" t="s">
        <v>247</v>
      </c>
      <c r="C25" s="71">
        <v>488313161.71999997</v>
      </c>
      <c r="D25" s="71">
        <v>4983907.57</v>
      </c>
      <c r="E25" s="107">
        <v>1.0206375663611102E-2</v>
      </c>
      <c r="F25" s="71">
        <v>4983456.2300000004</v>
      </c>
      <c r="G25" s="46">
        <v>4.5134E-4</v>
      </c>
      <c r="H25" s="46">
        <v>0</v>
      </c>
      <c r="I25" s="46">
        <v>0</v>
      </c>
    </row>
    <row r="26" spans="1:9" x14ac:dyDescent="0.3">
      <c r="A26" s="70">
        <v>19</v>
      </c>
      <c r="B26" s="87" t="s">
        <v>248</v>
      </c>
      <c r="C26" s="71">
        <v>72873644.170000002</v>
      </c>
      <c r="D26" s="71">
        <v>4904906.46</v>
      </c>
      <c r="E26" s="107">
        <v>6.7307001260398194E-2</v>
      </c>
      <c r="F26" s="71">
        <v>149666.34</v>
      </c>
      <c r="G26" s="71">
        <v>4750000</v>
      </c>
      <c r="H26" s="46">
        <v>0</v>
      </c>
      <c r="I26" s="71">
        <v>5240.12</v>
      </c>
    </row>
    <row r="27" spans="1:9" x14ac:dyDescent="0.3">
      <c r="A27" s="70">
        <v>20</v>
      </c>
      <c r="B27" s="87" t="s">
        <v>250</v>
      </c>
      <c r="C27" s="71">
        <v>2893125991.54</v>
      </c>
      <c r="D27" s="71">
        <v>3466196.08</v>
      </c>
      <c r="E27" s="107">
        <v>1.1980798935600303E-3</v>
      </c>
      <c r="F27" s="71">
        <v>50419.770000000004</v>
      </c>
      <c r="G27" s="71">
        <v>3346614.9</v>
      </c>
      <c r="H27" s="71">
        <v>69161.41</v>
      </c>
      <c r="I27" s="46">
        <v>0</v>
      </c>
    </row>
    <row r="28" spans="1:9" x14ac:dyDescent="0.3">
      <c r="A28" s="70">
        <v>21</v>
      </c>
      <c r="B28" s="87" t="s">
        <v>249</v>
      </c>
      <c r="C28" s="71">
        <v>39389434.670000002</v>
      </c>
      <c r="D28" s="71">
        <v>1555206.8099999998</v>
      </c>
      <c r="E28" s="107">
        <v>3.9482841605352745E-2</v>
      </c>
      <c r="F28" s="71">
        <v>1547705.39</v>
      </c>
      <c r="G28" s="71">
        <v>7501.42</v>
      </c>
      <c r="H28" s="46">
        <v>0</v>
      </c>
      <c r="I28" s="46">
        <v>0</v>
      </c>
    </row>
    <row r="29" spans="1:9" x14ac:dyDescent="0.3">
      <c r="A29" s="70">
        <v>22</v>
      </c>
      <c r="B29" s="87" t="s">
        <v>251</v>
      </c>
      <c r="C29" s="71">
        <v>44498332.040000007</v>
      </c>
      <c r="D29" s="71">
        <v>500000</v>
      </c>
      <c r="E29" s="107">
        <v>1.1236376220810813E-2</v>
      </c>
      <c r="F29" s="71">
        <v>500000</v>
      </c>
      <c r="G29" s="46">
        <v>0</v>
      </c>
      <c r="H29" s="46">
        <v>0</v>
      </c>
      <c r="I29" s="46">
        <v>0</v>
      </c>
    </row>
    <row r="30" spans="1:9" x14ac:dyDescent="0.3">
      <c r="A30" s="70">
        <v>23</v>
      </c>
      <c r="B30" s="87" t="s">
        <v>252</v>
      </c>
      <c r="C30" s="71">
        <v>88591637.920000002</v>
      </c>
      <c r="D30" s="71">
        <v>396967.75</v>
      </c>
      <c r="E30" s="107">
        <v>4.4808715508620547E-3</v>
      </c>
      <c r="F30" s="46">
        <v>0</v>
      </c>
      <c r="G30" s="46">
        <v>0</v>
      </c>
      <c r="H30" s="71">
        <v>396967.75</v>
      </c>
      <c r="I30" s="46">
        <v>0</v>
      </c>
    </row>
    <row r="31" spans="1:9" x14ac:dyDescent="0.3">
      <c r="A31" s="70">
        <v>24</v>
      </c>
      <c r="B31" s="87" t="s">
        <v>253</v>
      </c>
      <c r="C31" s="71">
        <v>3562749572.4099998</v>
      </c>
      <c r="D31" s="71">
        <v>312339.99</v>
      </c>
      <c r="E31" s="107">
        <v>8.7668241522998637E-5</v>
      </c>
      <c r="F31" s="71">
        <v>312339.99</v>
      </c>
      <c r="G31" s="46">
        <v>0</v>
      </c>
      <c r="H31" s="46">
        <v>0</v>
      </c>
      <c r="I31" s="46">
        <v>0</v>
      </c>
    </row>
    <row r="32" spans="1:9" x14ac:dyDescent="0.3">
      <c r="A32" s="70">
        <v>25</v>
      </c>
      <c r="B32" s="87" t="s">
        <v>254</v>
      </c>
      <c r="C32" s="71">
        <v>466477265.97999996</v>
      </c>
      <c r="D32" s="71">
        <v>115218.56</v>
      </c>
      <c r="E32" s="107">
        <v>2.4699716021089001E-4</v>
      </c>
      <c r="F32" s="46">
        <v>0</v>
      </c>
      <c r="G32" s="71">
        <v>115218.56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255</v>
      </c>
      <c r="C33" s="71">
        <v>234861571.5</v>
      </c>
      <c r="D33" s="71">
        <v>10324.06</v>
      </c>
      <c r="E33" s="107">
        <v>4.3958064037734671E-5</v>
      </c>
      <c r="F33" s="71">
        <v>10296.92</v>
      </c>
      <c r="G33" s="46">
        <v>2.7140000000000001E-5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256</v>
      </c>
      <c r="C34" s="71">
        <v>160291523.32999998</v>
      </c>
      <c r="D34" s="71">
        <v>6792.01</v>
      </c>
      <c r="E34" s="107">
        <v>4.2372858270346321E-5</v>
      </c>
      <c r="F34" s="46">
        <v>0</v>
      </c>
      <c r="G34" s="71">
        <v>6792.01</v>
      </c>
      <c r="H34" s="46">
        <v>0</v>
      </c>
      <c r="I34" s="46">
        <v>0</v>
      </c>
    </row>
    <row r="35" spans="1:9" x14ac:dyDescent="0.3">
      <c r="A35" s="70">
        <v>28</v>
      </c>
      <c r="B35" s="87" t="s">
        <v>257</v>
      </c>
      <c r="C35" s="71">
        <v>274800276.40999997</v>
      </c>
      <c r="D35" s="71">
        <v>2876.66</v>
      </c>
      <c r="E35" s="107">
        <v>1.0468184521430555E-5</v>
      </c>
      <c r="F35" s="46">
        <v>0</v>
      </c>
      <c r="G35" s="71">
        <v>2876.66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262</v>
      </c>
      <c r="C36" s="71">
        <v>349959347.73999995</v>
      </c>
      <c r="D36" s="71">
        <v>2802.09</v>
      </c>
      <c r="E36" s="107">
        <v>8.0069014246814596E-6</v>
      </c>
      <c r="F36" s="46">
        <v>0</v>
      </c>
      <c r="G36" s="46">
        <v>0</v>
      </c>
      <c r="H36" s="71">
        <v>2802.09</v>
      </c>
      <c r="I36" s="46">
        <v>0</v>
      </c>
    </row>
    <row r="37" spans="1:9" x14ac:dyDescent="0.3">
      <c r="A37" s="70">
        <v>30</v>
      </c>
      <c r="B37" s="87" t="s">
        <v>258</v>
      </c>
      <c r="C37" s="71">
        <v>191616594.43000004</v>
      </c>
      <c r="D37" s="46">
        <v>0</v>
      </c>
      <c r="E37" s="107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259</v>
      </c>
      <c r="C38" s="71">
        <v>113181070.54000002</v>
      </c>
      <c r="D38" s="46">
        <v>0</v>
      </c>
      <c r="E38" s="107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87" t="s">
        <v>260</v>
      </c>
      <c r="C39" s="71">
        <v>61049231.649999999</v>
      </c>
      <c r="D39" s="46">
        <v>0</v>
      </c>
      <c r="E39" s="107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261</v>
      </c>
      <c r="C40" s="71">
        <v>17925517.289999999</v>
      </c>
      <c r="D40" s="46">
        <v>0</v>
      </c>
      <c r="E40" s="107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87" t="s">
        <v>246</v>
      </c>
      <c r="C41" s="71">
        <v>592328729.17999995</v>
      </c>
      <c r="D41" s="46">
        <v>0</v>
      </c>
      <c r="E41" s="107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87" t="s">
        <v>263</v>
      </c>
      <c r="C42" s="71">
        <v>106664.8</v>
      </c>
      <c r="D42" s="46">
        <v>0</v>
      </c>
      <c r="E42" s="107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87" t="s">
        <v>264</v>
      </c>
      <c r="C43" s="71">
        <v>455304914.91000003</v>
      </c>
      <c r="D43" s="46">
        <v>0</v>
      </c>
      <c r="E43" s="107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265</v>
      </c>
      <c r="C44" s="71">
        <v>4908.26</v>
      </c>
      <c r="D44" s="46">
        <v>0</v>
      </c>
      <c r="E44" s="107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266</v>
      </c>
      <c r="C45" s="71">
        <v>128996000</v>
      </c>
      <c r="D45" s="46">
        <v>0</v>
      </c>
      <c r="E45" s="107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87" t="s">
        <v>267</v>
      </c>
      <c r="C46" s="71">
        <v>7801761.7600000007</v>
      </c>
      <c r="D46" s="46">
        <v>0</v>
      </c>
      <c r="E46" s="107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x14ac:dyDescent="0.3">
      <c r="A47" s="70">
        <v>40</v>
      </c>
      <c r="B47" s="87" t="s">
        <v>268</v>
      </c>
      <c r="C47" s="71">
        <v>143946322</v>
      </c>
      <c r="D47" s="46">
        <v>0</v>
      </c>
      <c r="E47" s="107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70">
        <v>41</v>
      </c>
      <c r="B48" s="87" t="s">
        <v>269</v>
      </c>
      <c r="C48" s="71">
        <v>5393583.2300000004</v>
      </c>
      <c r="D48" s="46">
        <v>0</v>
      </c>
      <c r="E48" s="107"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70">
        <v>42</v>
      </c>
      <c r="B49" s="87" t="s">
        <v>270</v>
      </c>
      <c r="C49" s="71">
        <v>62962202.769999996</v>
      </c>
      <c r="D49" s="46">
        <v>0</v>
      </c>
      <c r="E49" s="107"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70">
        <v>43</v>
      </c>
      <c r="B50" s="63" t="s">
        <v>271</v>
      </c>
      <c r="C50" s="106">
        <v>9078602.25</v>
      </c>
      <c r="D50" s="46">
        <v>0</v>
      </c>
      <c r="E50" s="107"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63"/>
      <c r="B51" s="84" t="s">
        <v>226</v>
      </c>
      <c r="C51" s="73">
        <v>55126117727.809998</v>
      </c>
      <c r="D51" s="104">
        <v>1874717256.6900001</v>
      </c>
      <c r="E51" s="108">
        <v>3.4007786761741134E-2</v>
      </c>
      <c r="F51" s="73">
        <v>429081822.80000001</v>
      </c>
      <c r="G51" s="73">
        <v>1356628534.22</v>
      </c>
      <c r="H51" s="73">
        <v>87000343.180000007</v>
      </c>
      <c r="I51" s="73">
        <v>2006556.4900000002</v>
      </c>
    </row>
    <row r="52" spans="1:9" x14ac:dyDescent="0.3">
      <c r="C52" s="102"/>
      <c r="D52" s="102"/>
      <c r="E52" s="102"/>
      <c r="F52" s="102"/>
      <c r="G52" s="102"/>
      <c r="H52" s="102"/>
      <c r="I52" s="102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51"/>
  <sheetViews>
    <sheetView workbookViewId="0">
      <selection activeCell="I39" sqref="I39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5.3984375" style="62" bestFit="1" customWidth="1"/>
    <col min="4" max="4" width="17" style="62" customWidth="1"/>
    <col min="5" max="5" width="14.265625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6384" width="11.3984375" style="62"/>
  </cols>
  <sheetData>
    <row r="1" spans="1:9" x14ac:dyDescent="0.3">
      <c r="A1" s="128" t="s">
        <v>228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229</v>
      </c>
      <c r="C8" s="71">
        <v>5186375872.71</v>
      </c>
      <c r="D8" s="71">
        <f t="shared" ref="D8:D51" si="0">F8+G8+H8+I8</f>
        <v>608860091.20000005</v>
      </c>
      <c r="E8" s="107">
        <f>D8/C8</f>
        <v>0.11739605962686556</v>
      </c>
      <c r="F8" s="71">
        <v>140339972.33000001</v>
      </c>
      <c r="G8" s="71">
        <v>468315676.90000004</v>
      </c>
      <c r="H8" s="71">
        <v>183673.75</v>
      </c>
      <c r="I8" s="71">
        <v>20768.22</v>
      </c>
    </row>
    <row r="9" spans="1:9" x14ac:dyDescent="0.3">
      <c r="A9" s="70">
        <v>2</v>
      </c>
      <c r="B9" s="87" t="s">
        <v>230</v>
      </c>
      <c r="C9" s="71">
        <v>5725500687.2299995</v>
      </c>
      <c r="D9" s="71">
        <f t="shared" si="0"/>
        <v>352834787.76999998</v>
      </c>
      <c r="E9" s="107">
        <f t="shared" ref="E9:E51" si="1">D9/C9</f>
        <v>6.1625141108960661E-2</v>
      </c>
      <c r="F9" s="71">
        <v>99923640.36999999</v>
      </c>
      <c r="G9" s="71">
        <v>252324573.38</v>
      </c>
      <c r="H9" s="71">
        <v>158986.57</v>
      </c>
      <c r="I9" s="71">
        <v>427587.45</v>
      </c>
    </row>
    <row r="10" spans="1:9" x14ac:dyDescent="0.3">
      <c r="A10" s="70">
        <v>3</v>
      </c>
      <c r="B10" s="63" t="s">
        <v>231</v>
      </c>
      <c r="C10" s="82">
        <v>3274094448.9299998</v>
      </c>
      <c r="D10" s="71">
        <f t="shared" si="0"/>
        <v>327893612.89000005</v>
      </c>
      <c r="E10" s="107">
        <f t="shared" si="1"/>
        <v>0.10014787844533878</v>
      </c>
      <c r="F10" s="82">
        <v>69991121.679999992</v>
      </c>
      <c r="G10" s="82">
        <v>241005258.07000002</v>
      </c>
      <c r="H10" s="82">
        <v>16894371.039999999</v>
      </c>
      <c r="I10" s="82">
        <v>2862.1</v>
      </c>
    </row>
    <row r="11" spans="1:9" x14ac:dyDescent="0.3">
      <c r="A11" s="70">
        <v>4</v>
      </c>
      <c r="B11" s="87" t="s">
        <v>232</v>
      </c>
      <c r="C11" s="71">
        <v>7530733182.1500006</v>
      </c>
      <c r="D11" s="71">
        <f t="shared" si="0"/>
        <v>144700147.65000001</v>
      </c>
      <c r="E11" s="107">
        <f t="shared" si="1"/>
        <v>1.9214616180132486E-2</v>
      </c>
      <c r="F11" s="71">
        <v>25651479.319999997</v>
      </c>
      <c r="G11" s="71">
        <v>114349228.70999999</v>
      </c>
      <c r="H11" s="71">
        <v>4699439.62</v>
      </c>
      <c r="I11" s="46">
        <v>0</v>
      </c>
    </row>
    <row r="12" spans="1:9" x14ac:dyDescent="0.3">
      <c r="A12" s="70">
        <v>5</v>
      </c>
      <c r="B12" s="87" t="s">
        <v>233</v>
      </c>
      <c r="C12" s="71">
        <v>2289505132.3000002</v>
      </c>
      <c r="D12" s="71">
        <f t="shared" si="0"/>
        <v>102204385.11</v>
      </c>
      <c r="E12" s="107">
        <f t="shared" si="1"/>
        <v>4.4640382617237073E-2</v>
      </c>
      <c r="F12" s="71">
        <v>20511094.870000001</v>
      </c>
      <c r="G12" s="71">
        <v>72443275.239999995</v>
      </c>
      <c r="H12" s="71">
        <v>9250015</v>
      </c>
      <c r="I12" s="46">
        <v>0</v>
      </c>
    </row>
    <row r="13" spans="1:9" x14ac:dyDescent="0.3">
      <c r="A13" s="70">
        <v>6</v>
      </c>
      <c r="B13" s="105" t="s">
        <v>234</v>
      </c>
      <c r="C13" s="105">
        <v>9991330895.0100002</v>
      </c>
      <c r="D13" s="71">
        <f t="shared" si="0"/>
        <v>66921164.79999999</v>
      </c>
      <c r="E13" s="107">
        <f t="shared" si="1"/>
        <v>6.6979229797526395E-3</v>
      </c>
      <c r="F13" s="105">
        <v>8769947.1899999995</v>
      </c>
      <c r="G13" s="105">
        <v>57007962.469999991</v>
      </c>
      <c r="H13" s="105">
        <v>153076.63</v>
      </c>
      <c r="I13" s="105">
        <v>990178.51</v>
      </c>
    </row>
    <row r="14" spans="1:9" x14ac:dyDescent="0.3">
      <c r="A14" s="70">
        <v>7</v>
      </c>
      <c r="B14" s="87" t="s">
        <v>235</v>
      </c>
      <c r="C14" s="71">
        <v>280468534.57999998</v>
      </c>
      <c r="D14" s="71">
        <f t="shared" si="0"/>
        <v>43318887.539999999</v>
      </c>
      <c r="E14" s="107">
        <f t="shared" si="1"/>
        <v>0.15445186250525317</v>
      </c>
      <c r="F14" s="71">
        <v>15471401.75</v>
      </c>
      <c r="G14" s="71">
        <v>27663675.859999999</v>
      </c>
      <c r="H14" s="46">
        <v>0</v>
      </c>
      <c r="I14" s="71">
        <v>183809.93</v>
      </c>
    </row>
    <row r="15" spans="1:9" x14ac:dyDescent="0.3">
      <c r="A15" s="70">
        <v>8</v>
      </c>
      <c r="B15" s="87" t="s">
        <v>236</v>
      </c>
      <c r="C15" s="71">
        <v>740660330.8499999</v>
      </c>
      <c r="D15" s="71">
        <f t="shared" si="0"/>
        <v>40336069.890000001</v>
      </c>
      <c r="E15" s="107">
        <f t="shared" si="1"/>
        <v>5.4459606124320631E-2</v>
      </c>
      <c r="F15" s="71">
        <v>9695662.2599999998</v>
      </c>
      <c r="G15" s="71">
        <v>10773740.960000003</v>
      </c>
      <c r="H15" s="71">
        <v>19866666.669999998</v>
      </c>
      <c r="I15" s="46">
        <v>0</v>
      </c>
    </row>
    <row r="16" spans="1:9" x14ac:dyDescent="0.3">
      <c r="A16" s="70">
        <v>9</v>
      </c>
      <c r="B16" s="87" t="s">
        <v>237</v>
      </c>
      <c r="C16" s="71">
        <v>350995573.69000006</v>
      </c>
      <c r="D16" s="71">
        <f t="shared" si="0"/>
        <v>32681369.030000001</v>
      </c>
      <c r="E16" s="107">
        <f t="shared" si="1"/>
        <v>9.3110487652087168E-2</v>
      </c>
      <c r="F16" s="71">
        <v>1446069.3699999999</v>
      </c>
      <c r="G16" s="71">
        <v>14295845.610000001</v>
      </c>
      <c r="H16" s="71">
        <v>16771579.77</v>
      </c>
      <c r="I16" s="71">
        <v>167874.28</v>
      </c>
    </row>
    <row r="17" spans="1:9" x14ac:dyDescent="0.3">
      <c r="A17" s="70">
        <v>10</v>
      </c>
      <c r="B17" s="87" t="s">
        <v>238</v>
      </c>
      <c r="C17" s="71">
        <v>3954970549.5799999</v>
      </c>
      <c r="D17" s="71">
        <f t="shared" si="0"/>
        <v>27901832.899999999</v>
      </c>
      <c r="E17" s="107">
        <f t="shared" si="1"/>
        <v>7.0548775395971146E-3</v>
      </c>
      <c r="F17" s="71">
        <v>7846811.1100000003</v>
      </c>
      <c r="G17" s="71">
        <v>14782939.190000001</v>
      </c>
      <c r="H17" s="71">
        <v>5272082.5999999996</v>
      </c>
      <c r="I17" s="46">
        <v>0</v>
      </c>
    </row>
    <row r="18" spans="1:9" x14ac:dyDescent="0.3">
      <c r="A18" s="70">
        <v>11</v>
      </c>
      <c r="B18" s="87" t="s">
        <v>239</v>
      </c>
      <c r="C18" s="71">
        <v>449915206.73000002</v>
      </c>
      <c r="D18" s="71">
        <f t="shared" si="0"/>
        <v>22641666.710000001</v>
      </c>
      <c r="E18" s="107">
        <f t="shared" si="1"/>
        <v>5.0324297492766366E-2</v>
      </c>
      <c r="F18" s="46">
        <v>0</v>
      </c>
      <c r="G18" s="71">
        <v>22641666.710000001</v>
      </c>
      <c r="H18" s="46">
        <v>0</v>
      </c>
      <c r="I18" s="46">
        <v>0</v>
      </c>
    </row>
    <row r="19" spans="1:9" x14ac:dyDescent="0.3">
      <c r="A19" s="70">
        <v>12</v>
      </c>
      <c r="B19" s="87" t="s">
        <v>240</v>
      </c>
      <c r="C19" s="71">
        <v>323739489.92000002</v>
      </c>
      <c r="D19" s="71">
        <f t="shared" si="0"/>
        <v>17398076.530000001</v>
      </c>
      <c r="E19" s="107">
        <f t="shared" si="1"/>
        <v>5.3740977148939349E-2</v>
      </c>
      <c r="F19" s="71">
        <v>2589736.25</v>
      </c>
      <c r="G19" s="71">
        <v>3539806.87</v>
      </c>
      <c r="H19" s="71">
        <v>11268533.41</v>
      </c>
      <c r="I19" s="46">
        <v>0</v>
      </c>
    </row>
    <row r="20" spans="1:9" x14ac:dyDescent="0.3">
      <c r="A20" s="70">
        <v>13</v>
      </c>
      <c r="B20" s="87" t="s">
        <v>241</v>
      </c>
      <c r="C20" s="71">
        <v>920373740.96000004</v>
      </c>
      <c r="D20" s="71">
        <f t="shared" si="0"/>
        <v>16678371.870000001</v>
      </c>
      <c r="E20" s="107">
        <f t="shared" si="1"/>
        <v>1.81213034746119E-2</v>
      </c>
      <c r="F20" s="71">
        <v>4347246.78</v>
      </c>
      <c r="G20" s="71">
        <v>10309641.700000001</v>
      </c>
      <c r="H20" s="71">
        <v>2021483.3900000001</v>
      </c>
      <c r="I20" s="46">
        <v>0</v>
      </c>
    </row>
    <row r="21" spans="1:9" x14ac:dyDescent="0.3">
      <c r="A21" s="70">
        <v>14</v>
      </c>
      <c r="B21" s="87" t="s">
        <v>242</v>
      </c>
      <c r="C21" s="71">
        <v>1886127688.9300001</v>
      </c>
      <c r="D21" s="71">
        <f t="shared" si="0"/>
        <v>11880085.900000002</v>
      </c>
      <c r="E21" s="107">
        <f t="shared" si="1"/>
        <v>6.298664703204465E-3</v>
      </c>
      <c r="F21" s="71">
        <v>2061080.4</v>
      </c>
      <c r="G21" s="71">
        <v>9603707.8600000013</v>
      </c>
      <c r="H21" s="71">
        <v>84739.74</v>
      </c>
      <c r="I21" s="71">
        <v>130557.9</v>
      </c>
    </row>
    <row r="22" spans="1:9" x14ac:dyDescent="0.3">
      <c r="A22" s="70">
        <v>15</v>
      </c>
      <c r="B22" s="87" t="s">
        <v>243</v>
      </c>
      <c r="C22" s="71">
        <v>485628285.7899999</v>
      </c>
      <c r="D22" s="71">
        <f t="shared" si="0"/>
        <v>11567871.890000001</v>
      </c>
      <c r="E22" s="107">
        <f t="shared" si="1"/>
        <v>2.3820424444967962E-2</v>
      </c>
      <c r="F22" s="71">
        <v>4652871.8899999997</v>
      </c>
      <c r="G22" s="71">
        <v>6915000</v>
      </c>
      <c r="H22" s="46">
        <v>0</v>
      </c>
      <c r="I22" s="46">
        <v>0</v>
      </c>
    </row>
    <row r="23" spans="1:9" x14ac:dyDescent="0.3">
      <c r="A23" s="70">
        <v>16</v>
      </c>
      <c r="B23" s="87" t="s">
        <v>244</v>
      </c>
      <c r="C23" s="71">
        <v>205556883.06</v>
      </c>
      <c r="D23" s="71">
        <f t="shared" si="0"/>
        <v>11121335.08</v>
      </c>
      <c r="E23" s="107">
        <f t="shared" si="1"/>
        <v>5.4103442874028178E-2</v>
      </c>
      <c r="F23" s="71">
        <v>7483352.2999999998</v>
      </c>
      <c r="G23" s="71">
        <v>3422084.23</v>
      </c>
      <c r="H23" s="71">
        <v>215898.55</v>
      </c>
      <c r="I23" s="46">
        <v>0</v>
      </c>
    </row>
    <row r="24" spans="1:9" x14ac:dyDescent="0.3">
      <c r="A24" s="70">
        <v>17</v>
      </c>
      <c r="B24" s="87" t="s">
        <v>245</v>
      </c>
      <c r="C24" s="71">
        <v>1220416151.75</v>
      </c>
      <c r="D24" s="71">
        <f t="shared" si="0"/>
        <v>7060809.5</v>
      </c>
      <c r="E24" s="107">
        <f t="shared" si="1"/>
        <v>5.7855752645318923E-3</v>
      </c>
      <c r="F24" s="71">
        <v>1306379</v>
      </c>
      <c r="G24" s="71">
        <v>5680446.9699999997</v>
      </c>
      <c r="H24" s="46">
        <v>0</v>
      </c>
      <c r="I24" s="71">
        <v>73983.53</v>
      </c>
    </row>
    <row r="25" spans="1:9" x14ac:dyDescent="0.3">
      <c r="A25" s="70">
        <v>18</v>
      </c>
      <c r="B25" s="87" t="s">
        <v>246</v>
      </c>
      <c r="C25" s="71">
        <v>590699019.97000003</v>
      </c>
      <c r="D25" s="71">
        <f t="shared" si="0"/>
        <v>5000000</v>
      </c>
      <c r="E25" s="107">
        <f t="shared" si="1"/>
        <v>8.4645476477241081E-3</v>
      </c>
      <c r="F25" s="71">
        <v>5000000</v>
      </c>
      <c r="G25" s="46">
        <v>0</v>
      </c>
      <c r="H25" s="46">
        <v>0</v>
      </c>
      <c r="I25" s="46">
        <v>0</v>
      </c>
    </row>
    <row r="26" spans="1:9" x14ac:dyDescent="0.3">
      <c r="A26" s="70">
        <v>19</v>
      </c>
      <c r="B26" s="87" t="s">
        <v>247</v>
      </c>
      <c r="C26" s="71">
        <v>495137014.50999999</v>
      </c>
      <c r="D26" s="71">
        <f t="shared" si="0"/>
        <v>4983931.5100000007</v>
      </c>
      <c r="E26" s="107">
        <f t="shared" si="1"/>
        <v>1.0065762332335878E-2</v>
      </c>
      <c r="F26" s="71">
        <v>4983456.2300000004</v>
      </c>
      <c r="G26" s="46">
        <v>475.28</v>
      </c>
      <c r="H26" s="46">
        <v>0</v>
      </c>
      <c r="I26" s="46">
        <v>0</v>
      </c>
    </row>
    <row r="27" spans="1:9" x14ac:dyDescent="0.3">
      <c r="A27" s="70">
        <v>20</v>
      </c>
      <c r="B27" s="87" t="s">
        <v>248</v>
      </c>
      <c r="C27" s="71">
        <v>79784625.459999993</v>
      </c>
      <c r="D27" s="71">
        <f t="shared" si="0"/>
        <v>4899891.5</v>
      </c>
      <c r="E27" s="107">
        <f t="shared" si="1"/>
        <v>6.1413981349784735E-2</v>
      </c>
      <c r="F27" s="71">
        <v>149666.34</v>
      </c>
      <c r="G27" s="71">
        <v>4750000</v>
      </c>
      <c r="H27" s="46">
        <v>0</v>
      </c>
      <c r="I27" s="46">
        <v>225.16</v>
      </c>
    </row>
    <row r="28" spans="1:9" x14ac:dyDescent="0.3">
      <c r="A28" s="70">
        <v>21</v>
      </c>
      <c r="B28" s="87" t="s">
        <v>249</v>
      </c>
      <c r="C28" s="71">
        <v>39347246.289999999</v>
      </c>
      <c r="D28" s="71">
        <f t="shared" si="0"/>
        <v>1547212.99</v>
      </c>
      <c r="E28" s="107">
        <f t="shared" si="1"/>
        <v>3.9322014521591064E-2</v>
      </c>
      <c r="F28" s="71">
        <v>1547212.99</v>
      </c>
      <c r="G28" s="46">
        <v>0</v>
      </c>
      <c r="H28" s="46">
        <v>0</v>
      </c>
      <c r="I28" s="46">
        <v>0</v>
      </c>
    </row>
    <row r="29" spans="1:9" x14ac:dyDescent="0.3">
      <c r="A29" s="70">
        <v>22</v>
      </c>
      <c r="B29" s="87" t="s">
        <v>250</v>
      </c>
      <c r="C29" s="71">
        <v>2909147895.48</v>
      </c>
      <c r="D29" s="71">
        <f t="shared" si="0"/>
        <v>1436854.0799999996</v>
      </c>
      <c r="E29" s="107">
        <f t="shared" si="1"/>
        <v>4.9390891478307713E-4</v>
      </c>
      <c r="F29" s="71">
        <v>19936.900000000001</v>
      </c>
      <c r="G29" s="71">
        <v>1347755.7699999998</v>
      </c>
      <c r="H29" s="71">
        <v>69161.41</v>
      </c>
      <c r="I29" s="46">
        <v>0</v>
      </c>
    </row>
    <row r="30" spans="1:9" x14ac:dyDescent="0.3">
      <c r="A30" s="70">
        <v>23</v>
      </c>
      <c r="B30" s="87" t="s">
        <v>251</v>
      </c>
      <c r="C30" s="71">
        <v>45199099.82</v>
      </c>
      <c r="D30" s="71">
        <f t="shared" si="0"/>
        <v>500000</v>
      </c>
      <c r="E30" s="107">
        <f t="shared" si="1"/>
        <v>1.1062167211099117E-2</v>
      </c>
      <c r="F30" s="71">
        <v>500000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252</v>
      </c>
      <c r="C31" s="71">
        <v>88821181.38000001</v>
      </c>
      <c r="D31" s="71">
        <f t="shared" si="0"/>
        <v>388095.95</v>
      </c>
      <c r="E31" s="107">
        <f t="shared" si="1"/>
        <v>4.3694076567122545E-3</v>
      </c>
      <c r="F31" s="46">
        <v>0</v>
      </c>
      <c r="G31" s="46">
        <v>0</v>
      </c>
      <c r="H31" s="71">
        <v>388095.95</v>
      </c>
      <c r="I31" s="46">
        <v>0</v>
      </c>
    </row>
    <row r="32" spans="1:9" x14ac:dyDescent="0.3">
      <c r="A32" s="70">
        <v>25</v>
      </c>
      <c r="B32" s="87" t="s">
        <v>253</v>
      </c>
      <c r="C32" s="71">
        <v>3583396774.7399998</v>
      </c>
      <c r="D32" s="71">
        <f t="shared" si="0"/>
        <v>312306.93</v>
      </c>
      <c r="E32" s="107">
        <f t="shared" si="1"/>
        <v>8.7153879302874582E-5</v>
      </c>
      <c r="F32" s="71">
        <v>312306.93</v>
      </c>
      <c r="G32" s="46">
        <v>0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254</v>
      </c>
      <c r="C33" s="71">
        <v>465981864.58999991</v>
      </c>
      <c r="D33" s="71">
        <f t="shared" si="0"/>
        <v>127244.08</v>
      </c>
      <c r="E33" s="107">
        <f t="shared" si="1"/>
        <v>2.7306659264938847E-4</v>
      </c>
      <c r="F33" s="46">
        <v>0</v>
      </c>
      <c r="G33" s="71">
        <v>127244.08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255</v>
      </c>
      <c r="C34" s="71">
        <v>222448924.79000002</v>
      </c>
      <c r="D34" s="71">
        <f t="shared" si="0"/>
        <v>12132.41</v>
      </c>
      <c r="E34" s="107">
        <f t="shared" si="1"/>
        <v>5.4540205179474081E-5</v>
      </c>
      <c r="F34" s="71">
        <v>11191.14</v>
      </c>
      <c r="G34" s="71">
        <v>941.27</v>
      </c>
      <c r="H34" s="46">
        <v>0</v>
      </c>
      <c r="I34" s="46">
        <v>0</v>
      </c>
    </row>
    <row r="35" spans="1:9" x14ac:dyDescent="0.3">
      <c r="A35" s="70">
        <v>28</v>
      </c>
      <c r="B35" s="87" t="s">
        <v>256</v>
      </c>
      <c r="C35" s="71">
        <v>165662351.61000001</v>
      </c>
      <c r="D35" s="71">
        <f t="shared" si="0"/>
        <v>6452.85</v>
      </c>
      <c r="E35" s="107">
        <f t="shared" si="1"/>
        <v>3.8951819392200887E-5</v>
      </c>
      <c r="F35" s="46">
        <v>0</v>
      </c>
      <c r="G35" s="71">
        <v>6452.85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257</v>
      </c>
      <c r="C36" s="71">
        <v>257931979.56999999</v>
      </c>
      <c r="D36" s="71">
        <f t="shared" si="0"/>
        <v>2876.66</v>
      </c>
      <c r="E36" s="107">
        <f t="shared" si="1"/>
        <v>1.1152785338195355E-5</v>
      </c>
      <c r="F36" s="46">
        <v>0</v>
      </c>
      <c r="G36" s="71">
        <v>2876.66</v>
      </c>
      <c r="H36" s="46">
        <v>0</v>
      </c>
      <c r="I36" s="46">
        <v>0</v>
      </c>
    </row>
    <row r="37" spans="1:9" x14ac:dyDescent="0.3">
      <c r="A37" s="70">
        <v>30</v>
      </c>
      <c r="B37" s="87" t="s">
        <v>258</v>
      </c>
      <c r="C37" s="71">
        <v>183583255.77999997</v>
      </c>
      <c r="D37" s="46">
        <f t="shared" si="0"/>
        <v>0</v>
      </c>
      <c r="E37" s="107">
        <f t="shared" si="1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259</v>
      </c>
      <c r="C38" s="71">
        <v>114539316.07000001</v>
      </c>
      <c r="D38" s="46">
        <f t="shared" si="0"/>
        <v>0</v>
      </c>
      <c r="E38" s="107">
        <f t="shared" si="1"/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87" t="s">
        <v>260</v>
      </c>
      <c r="C39" s="71">
        <v>60898261.220000006</v>
      </c>
      <c r="D39" s="46">
        <f t="shared" si="0"/>
        <v>0</v>
      </c>
      <c r="E39" s="107">
        <f t="shared" si="1"/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261</v>
      </c>
      <c r="C40" s="71">
        <v>17482386.369999997</v>
      </c>
      <c r="D40" s="46">
        <f t="shared" si="0"/>
        <v>0</v>
      </c>
      <c r="E40" s="107">
        <f t="shared" si="1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87" t="s">
        <v>262</v>
      </c>
      <c r="C41" s="71">
        <v>352454831.68000007</v>
      </c>
      <c r="D41" s="46">
        <f t="shared" si="0"/>
        <v>0</v>
      </c>
      <c r="E41" s="107">
        <f t="shared" si="1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87" t="s">
        <v>263</v>
      </c>
      <c r="C42" s="71">
        <v>106184.22</v>
      </c>
      <c r="D42" s="46">
        <f t="shared" si="0"/>
        <v>0</v>
      </c>
      <c r="E42" s="107">
        <f t="shared" si="1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87" t="s">
        <v>264</v>
      </c>
      <c r="C43" s="71">
        <v>459009666.79000002</v>
      </c>
      <c r="D43" s="46">
        <f t="shared" si="0"/>
        <v>0</v>
      </c>
      <c r="E43" s="107">
        <f t="shared" si="1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265</v>
      </c>
      <c r="C44" s="71">
        <v>4908.26</v>
      </c>
      <c r="D44" s="46">
        <f t="shared" si="0"/>
        <v>0</v>
      </c>
      <c r="E44" s="107">
        <f t="shared" si="1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266</v>
      </c>
      <c r="C45" s="71">
        <v>128996000</v>
      </c>
      <c r="D45" s="46">
        <f t="shared" si="0"/>
        <v>0</v>
      </c>
      <c r="E45" s="107">
        <f t="shared" si="1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87" t="s">
        <v>267</v>
      </c>
      <c r="C46" s="71">
        <v>7753839.8400000008</v>
      </c>
      <c r="D46" s="46">
        <f t="shared" si="0"/>
        <v>0</v>
      </c>
      <c r="E46" s="107">
        <f t="shared" si="1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x14ac:dyDescent="0.3">
      <c r="A47" s="70">
        <v>40</v>
      </c>
      <c r="B47" s="87" t="s">
        <v>268</v>
      </c>
      <c r="C47" s="71">
        <v>143113175.66999999</v>
      </c>
      <c r="D47" s="46">
        <f t="shared" si="0"/>
        <v>0</v>
      </c>
      <c r="E47" s="107">
        <f t="shared" si="1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70">
        <v>41</v>
      </c>
      <c r="B48" s="87" t="s">
        <v>269</v>
      </c>
      <c r="C48" s="71">
        <v>5343108.2300000004</v>
      </c>
      <c r="D48" s="46">
        <f t="shared" si="0"/>
        <v>0</v>
      </c>
      <c r="E48" s="107">
        <f t="shared" si="1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70">
        <v>42</v>
      </c>
      <c r="B49" s="87" t="s">
        <v>270</v>
      </c>
      <c r="C49" s="71">
        <v>70844461.959999993</v>
      </c>
      <c r="D49" s="46">
        <f t="shared" si="0"/>
        <v>0</v>
      </c>
      <c r="E49" s="107">
        <f t="shared" si="1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70">
        <v>43</v>
      </c>
      <c r="B50" s="63" t="s">
        <v>271</v>
      </c>
      <c r="C50" s="82">
        <v>9078602.25</v>
      </c>
      <c r="D50" s="46">
        <f t="shared" si="0"/>
        <v>0</v>
      </c>
      <c r="E50" s="107">
        <f t="shared" si="1"/>
        <v>0</v>
      </c>
      <c r="F50" s="109">
        <v>0</v>
      </c>
      <c r="G50" s="109">
        <v>0</v>
      </c>
      <c r="H50" s="109">
        <v>0</v>
      </c>
      <c r="I50" s="109">
        <v>0</v>
      </c>
    </row>
    <row r="51" spans="1:9" x14ac:dyDescent="0.3">
      <c r="A51" s="63"/>
      <c r="B51" s="84" t="s">
        <v>226</v>
      </c>
      <c r="C51" s="77">
        <v>55313158630.720009</v>
      </c>
      <c r="D51" s="104">
        <f t="shared" si="0"/>
        <v>1865217565.2199998</v>
      </c>
      <c r="E51" s="108">
        <f t="shared" si="1"/>
        <v>3.3721045975199274E-2</v>
      </c>
      <c r="F51" s="77">
        <v>434611637.39999998</v>
      </c>
      <c r="G51" s="77">
        <v>1341310276.6400001</v>
      </c>
      <c r="H51" s="77">
        <v>87297804.099999994</v>
      </c>
      <c r="I51" s="77">
        <v>1997847.0799999998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53"/>
  <sheetViews>
    <sheetView workbookViewId="0">
      <selection activeCell="B52" sqref="B52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5.3984375" style="62" bestFit="1" customWidth="1"/>
    <col min="4" max="4" width="17" style="62" customWidth="1"/>
    <col min="5" max="5" width="14.265625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6384" width="11.3984375" style="62"/>
  </cols>
  <sheetData>
    <row r="1" spans="1:9" x14ac:dyDescent="0.3">
      <c r="A1" s="128" t="s">
        <v>272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229</v>
      </c>
      <c r="C8" s="71">
        <v>5214444075.8199997</v>
      </c>
      <c r="D8" s="71">
        <f t="shared" ref="D8:D50" si="0">F8+G8+H8+I8</f>
        <v>609647376.48000002</v>
      </c>
      <c r="E8" s="107">
        <f>D8/C8</f>
        <v>0.11691512414660035</v>
      </c>
      <c r="F8" s="71">
        <v>140129819.64000002</v>
      </c>
      <c r="G8" s="71">
        <v>469313253.75999999</v>
      </c>
      <c r="H8" s="71">
        <v>183534.86</v>
      </c>
      <c r="I8" s="71">
        <v>20768.22</v>
      </c>
    </row>
    <row r="9" spans="1:9" x14ac:dyDescent="0.3">
      <c r="A9" s="70">
        <v>2</v>
      </c>
      <c r="B9" s="87" t="s">
        <v>230</v>
      </c>
      <c r="C9" s="71">
        <v>5776972603.1799994</v>
      </c>
      <c r="D9" s="71">
        <f t="shared" si="0"/>
        <v>354390496.54999995</v>
      </c>
      <c r="E9" s="107">
        <f t="shared" ref="E9:E51" si="1">D9/C9</f>
        <v>6.1345365625400702E-2</v>
      </c>
      <c r="F9" s="71">
        <v>101413133.06</v>
      </c>
      <c r="G9" s="71">
        <v>252378984.84</v>
      </c>
      <c r="H9" s="71">
        <v>170791.2</v>
      </c>
      <c r="I9" s="71">
        <v>427587.45</v>
      </c>
    </row>
    <row r="10" spans="1:9" x14ac:dyDescent="0.3">
      <c r="A10" s="70">
        <v>3</v>
      </c>
      <c r="B10" s="63" t="s">
        <v>231</v>
      </c>
      <c r="C10" s="82">
        <v>3292958189.4100003</v>
      </c>
      <c r="D10" s="71">
        <f t="shared" si="0"/>
        <v>329048621.35000008</v>
      </c>
      <c r="E10" s="107">
        <f t="shared" si="1"/>
        <v>9.9924931451667101E-2</v>
      </c>
      <c r="F10" s="82">
        <v>69614597.199999988</v>
      </c>
      <c r="G10" s="82">
        <v>242542673.50000003</v>
      </c>
      <c r="H10" s="82">
        <v>16888397.18</v>
      </c>
      <c r="I10" s="82">
        <v>2953.4700000000003</v>
      </c>
    </row>
    <row r="11" spans="1:9" x14ac:dyDescent="0.3">
      <c r="A11" s="70">
        <v>4</v>
      </c>
      <c r="B11" s="87" t="s">
        <v>232</v>
      </c>
      <c r="C11" s="71">
        <v>7539386809.1300001</v>
      </c>
      <c r="D11" s="71">
        <f t="shared" si="0"/>
        <v>169242215.42000002</v>
      </c>
      <c r="E11" s="107">
        <f t="shared" si="1"/>
        <v>2.2447742728235156E-2</v>
      </c>
      <c r="F11" s="71">
        <v>24882075.450000003</v>
      </c>
      <c r="G11" s="71">
        <v>139076919.65000001</v>
      </c>
      <c r="H11" s="71">
        <v>5283220.32</v>
      </c>
      <c r="I11" s="46">
        <v>0</v>
      </c>
    </row>
    <row r="12" spans="1:9" x14ac:dyDescent="0.3">
      <c r="A12" s="70">
        <v>5</v>
      </c>
      <c r="B12" s="87" t="s">
        <v>233</v>
      </c>
      <c r="C12" s="71">
        <v>2307145780.98</v>
      </c>
      <c r="D12" s="71">
        <f t="shared" si="0"/>
        <v>101773508.17000002</v>
      </c>
      <c r="E12" s="107">
        <f t="shared" si="1"/>
        <v>4.4112300578930022E-2</v>
      </c>
      <c r="F12" s="71">
        <v>20335052.619999997</v>
      </c>
      <c r="G12" s="71">
        <v>72188425.550000012</v>
      </c>
      <c r="H12" s="71">
        <v>9250030</v>
      </c>
      <c r="I12" s="46">
        <v>0</v>
      </c>
    </row>
    <row r="13" spans="1:9" x14ac:dyDescent="0.3">
      <c r="A13" s="70">
        <v>6</v>
      </c>
      <c r="B13" s="63" t="s">
        <v>234</v>
      </c>
      <c r="C13" s="82">
        <v>10003256374.09</v>
      </c>
      <c r="D13" s="71">
        <f t="shared" si="0"/>
        <v>68988700.279999986</v>
      </c>
      <c r="E13" s="107">
        <f t="shared" si="1"/>
        <v>6.8966242291551702E-3</v>
      </c>
      <c r="F13" s="82">
        <v>8876880.9900000002</v>
      </c>
      <c r="G13" s="82">
        <v>58972509.519999996</v>
      </c>
      <c r="H13" s="82">
        <v>151527.16999999998</v>
      </c>
      <c r="I13" s="82">
        <v>987782.60000000009</v>
      </c>
    </row>
    <row r="14" spans="1:9" x14ac:dyDescent="0.3">
      <c r="A14" s="70">
        <v>7</v>
      </c>
      <c r="B14" s="87" t="s">
        <v>236</v>
      </c>
      <c r="C14" s="71">
        <v>747264897.4799999</v>
      </c>
      <c r="D14" s="71">
        <f t="shared" si="0"/>
        <v>48075374.780000001</v>
      </c>
      <c r="E14" s="107">
        <f t="shared" si="1"/>
        <v>6.4335117228340982E-2</v>
      </c>
      <c r="F14" s="71">
        <v>16444564.169999998</v>
      </c>
      <c r="G14" s="71">
        <v>11764143.939999999</v>
      </c>
      <c r="H14" s="71">
        <v>19866666.669999998</v>
      </c>
      <c r="I14" s="46">
        <v>0</v>
      </c>
    </row>
    <row r="15" spans="1:9" x14ac:dyDescent="0.3">
      <c r="A15" s="70">
        <v>8</v>
      </c>
      <c r="B15" s="87" t="s">
        <v>235</v>
      </c>
      <c r="C15" s="71">
        <v>286309763.47000003</v>
      </c>
      <c r="D15" s="71">
        <f t="shared" si="0"/>
        <v>44364972.800000004</v>
      </c>
      <c r="E15" s="107">
        <f t="shared" si="1"/>
        <v>0.15495445304521943</v>
      </c>
      <c r="F15" s="71">
        <v>16220107.469999999</v>
      </c>
      <c r="G15" s="71">
        <v>27961055.400000002</v>
      </c>
      <c r="H15" s="46">
        <v>0</v>
      </c>
      <c r="I15" s="71">
        <v>183809.93</v>
      </c>
    </row>
    <row r="16" spans="1:9" x14ac:dyDescent="0.3">
      <c r="A16" s="70">
        <v>9</v>
      </c>
      <c r="B16" s="87" t="s">
        <v>237</v>
      </c>
      <c r="C16" s="71">
        <v>349941989.65999997</v>
      </c>
      <c r="D16" s="71">
        <f t="shared" si="0"/>
        <v>32743675.830000002</v>
      </c>
      <c r="E16" s="107">
        <f t="shared" si="1"/>
        <v>9.3568867976699277E-2</v>
      </c>
      <c r="F16" s="71">
        <v>1550797.2999999998</v>
      </c>
      <c r="G16" s="71">
        <v>14295255.27</v>
      </c>
      <c r="H16" s="71">
        <v>16734126.73</v>
      </c>
      <c r="I16" s="71">
        <v>163496.53</v>
      </c>
    </row>
    <row r="17" spans="1:9" x14ac:dyDescent="0.3">
      <c r="A17" s="70">
        <v>10</v>
      </c>
      <c r="B17" s="87" t="s">
        <v>238</v>
      </c>
      <c r="C17" s="71">
        <v>3940671390.9700003</v>
      </c>
      <c r="D17" s="71">
        <f t="shared" si="0"/>
        <v>27417049.200000003</v>
      </c>
      <c r="E17" s="107">
        <f t="shared" si="1"/>
        <v>6.9574563519368381E-3</v>
      </c>
      <c r="F17" s="71">
        <v>7728914.5700000003</v>
      </c>
      <c r="G17" s="71">
        <v>14492099.450000001</v>
      </c>
      <c r="H17" s="71">
        <v>5196035.18</v>
      </c>
      <c r="I17" s="46">
        <v>0</v>
      </c>
    </row>
    <row r="18" spans="1:9" x14ac:dyDescent="0.3">
      <c r="A18" s="70">
        <v>11</v>
      </c>
      <c r="B18" s="105" t="s">
        <v>239</v>
      </c>
      <c r="C18" s="105">
        <v>448537610.70000005</v>
      </c>
      <c r="D18" s="71">
        <f t="shared" si="0"/>
        <v>22641666.710000001</v>
      </c>
      <c r="E18" s="107">
        <f t="shared" si="1"/>
        <v>5.0478858784361022E-2</v>
      </c>
      <c r="F18" s="45">
        <v>0</v>
      </c>
      <c r="G18" s="105">
        <v>22641666.710000001</v>
      </c>
      <c r="H18" s="45">
        <v>0</v>
      </c>
      <c r="I18" s="45">
        <v>0</v>
      </c>
    </row>
    <row r="19" spans="1:9" x14ac:dyDescent="0.3">
      <c r="A19" s="70">
        <v>12</v>
      </c>
      <c r="B19" s="87" t="s">
        <v>240</v>
      </c>
      <c r="C19" s="71">
        <v>322886058.08999997</v>
      </c>
      <c r="D19" s="71">
        <f t="shared" si="0"/>
        <v>17591646.57</v>
      </c>
      <c r="E19" s="107">
        <f t="shared" si="1"/>
        <v>5.4482521401083769E-2</v>
      </c>
      <c r="F19" s="71">
        <v>2797279.83</v>
      </c>
      <c r="G19" s="71">
        <v>3523880.51</v>
      </c>
      <c r="H19" s="71">
        <v>11270486.23</v>
      </c>
      <c r="I19" s="46">
        <v>0</v>
      </c>
    </row>
    <row r="20" spans="1:9" x14ac:dyDescent="0.3">
      <c r="A20" s="70">
        <v>13</v>
      </c>
      <c r="B20" s="87" t="s">
        <v>241</v>
      </c>
      <c r="C20" s="71">
        <v>922187091.97000003</v>
      </c>
      <c r="D20" s="71">
        <f t="shared" si="0"/>
        <v>15866236.590000004</v>
      </c>
      <c r="E20" s="107">
        <f t="shared" si="1"/>
        <v>1.7205008320064573E-2</v>
      </c>
      <c r="F20" s="71">
        <v>4301959.16</v>
      </c>
      <c r="G20" s="71">
        <v>9629723.4700000025</v>
      </c>
      <c r="H20" s="71">
        <v>1934553.96</v>
      </c>
      <c r="I20" s="46">
        <v>0</v>
      </c>
    </row>
    <row r="21" spans="1:9" x14ac:dyDescent="0.3">
      <c r="A21" s="70">
        <v>14</v>
      </c>
      <c r="B21" s="87" t="s">
        <v>242</v>
      </c>
      <c r="C21" s="71">
        <v>1868843516.45</v>
      </c>
      <c r="D21" s="71">
        <f t="shared" si="0"/>
        <v>13327125.430000002</v>
      </c>
      <c r="E21" s="107">
        <f t="shared" si="1"/>
        <v>7.1312152744151718E-3</v>
      </c>
      <c r="F21" s="71">
        <v>2062052.33</v>
      </c>
      <c r="G21" s="71">
        <v>11051120.890000001</v>
      </c>
      <c r="H21" s="71">
        <v>81271.55</v>
      </c>
      <c r="I21" s="71">
        <v>132680.66</v>
      </c>
    </row>
    <row r="22" spans="1:9" x14ac:dyDescent="0.3">
      <c r="A22" s="70">
        <v>15</v>
      </c>
      <c r="B22" s="87" t="s">
        <v>243</v>
      </c>
      <c r="C22" s="71">
        <v>482945025.5999999</v>
      </c>
      <c r="D22" s="71">
        <f t="shared" si="0"/>
        <v>11759931.09</v>
      </c>
      <c r="E22" s="107">
        <f t="shared" si="1"/>
        <v>2.4350454951657757E-2</v>
      </c>
      <c r="F22" s="71">
        <v>4844931.09</v>
      </c>
      <c r="G22" s="71">
        <v>6915000</v>
      </c>
      <c r="H22" s="46">
        <v>0</v>
      </c>
      <c r="I22" s="46">
        <v>0</v>
      </c>
    </row>
    <row r="23" spans="1:9" x14ac:dyDescent="0.3">
      <c r="A23" s="70">
        <v>16</v>
      </c>
      <c r="B23" s="87" t="s">
        <v>244</v>
      </c>
      <c r="C23" s="71">
        <v>205450912.21999997</v>
      </c>
      <c r="D23" s="71">
        <f t="shared" si="0"/>
        <v>10744429.630000001</v>
      </c>
      <c r="E23" s="107">
        <f t="shared" si="1"/>
        <v>5.2296821240173916E-2</v>
      </c>
      <c r="F23" s="71">
        <v>7323628.5800000001</v>
      </c>
      <c r="G23" s="71">
        <v>3215653.63</v>
      </c>
      <c r="H23" s="71">
        <v>205147.42</v>
      </c>
      <c r="I23" s="46">
        <v>0</v>
      </c>
    </row>
    <row r="24" spans="1:9" x14ac:dyDescent="0.3">
      <c r="A24" s="70">
        <v>17</v>
      </c>
      <c r="B24" s="87" t="s">
        <v>246</v>
      </c>
      <c r="C24" s="71">
        <v>595124286.81000006</v>
      </c>
      <c r="D24" s="71">
        <f t="shared" si="0"/>
        <v>10000000</v>
      </c>
      <c r="E24" s="107">
        <f t="shared" si="1"/>
        <v>1.6803212743345172E-2</v>
      </c>
      <c r="F24" s="71">
        <v>10000000</v>
      </c>
      <c r="G24" s="46">
        <v>0</v>
      </c>
      <c r="H24" s="46">
        <v>0</v>
      </c>
      <c r="I24" s="46">
        <v>0</v>
      </c>
    </row>
    <row r="25" spans="1:9" x14ac:dyDescent="0.3">
      <c r="A25" s="70">
        <v>18</v>
      </c>
      <c r="B25" s="87" t="s">
        <v>245</v>
      </c>
      <c r="C25" s="71">
        <v>1223498746.8299999</v>
      </c>
      <c r="D25" s="71">
        <f t="shared" si="0"/>
        <v>7040242.0899999989</v>
      </c>
      <c r="E25" s="107">
        <f t="shared" si="1"/>
        <v>5.7541882312840747E-3</v>
      </c>
      <c r="F25" s="71">
        <v>1265822.98</v>
      </c>
      <c r="G25" s="71">
        <v>5700936.8199999994</v>
      </c>
      <c r="H25" s="46">
        <v>0</v>
      </c>
      <c r="I25" s="71">
        <v>73482.289999999994</v>
      </c>
    </row>
    <row r="26" spans="1:9" x14ac:dyDescent="0.3">
      <c r="A26" s="70">
        <v>19</v>
      </c>
      <c r="B26" s="87" t="s">
        <v>247</v>
      </c>
      <c r="C26" s="71">
        <v>492067297.37</v>
      </c>
      <c r="D26" s="71">
        <f t="shared" si="0"/>
        <v>4983969.6300000008</v>
      </c>
      <c r="E26" s="107">
        <f t="shared" si="1"/>
        <v>1.0128634145447804E-2</v>
      </c>
      <c r="F26" s="71">
        <v>4983456.2300000004</v>
      </c>
      <c r="G26" s="71">
        <v>513.4</v>
      </c>
      <c r="H26" s="46">
        <v>0</v>
      </c>
      <c r="I26" s="46">
        <v>0</v>
      </c>
    </row>
    <row r="27" spans="1:9" x14ac:dyDescent="0.3">
      <c r="A27" s="70">
        <v>20</v>
      </c>
      <c r="B27" s="87" t="s">
        <v>248</v>
      </c>
      <c r="C27" s="71">
        <v>80751718.700000003</v>
      </c>
      <c r="D27" s="71">
        <f t="shared" si="0"/>
        <v>4903017.18</v>
      </c>
      <c r="E27" s="107">
        <f t="shared" si="1"/>
        <v>6.0717186691903804E-2</v>
      </c>
      <c r="F27" s="71">
        <v>149666.34</v>
      </c>
      <c r="G27" s="71">
        <v>4750000</v>
      </c>
      <c r="H27" s="46">
        <v>0</v>
      </c>
      <c r="I27" s="71">
        <v>3350.84</v>
      </c>
    </row>
    <row r="28" spans="1:9" x14ac:dyDescent="0.3">
      <c r="A28" s="70">
        <v>21</v>
      </c>
      <c r="B28" s="87" t="s">
        <v>250</v>
      </c>
      <c r="C28" s="71">
        <v>2925555960.7399998</v>
      </c>
      <c r="D28" s="71">
        <f t="shared" si="0"/>
        <v>4004597.7500000005</v>
      </c>
      <c r="E28" s="107">
        <f t="shared" si="1"/>
        <v>1.3688330709582682E-3</v>
      </c>
      <c r="F28" s="71">
        <v>19444.22</v>
      </c>
      <c r="G28" s="71">
        <v>3915992.12</v>
      </c>
      <c r="H28" s="71">
        <v>69161.41</v>
      </c>
      <c r="I28" s="46">
        <v>0</v>
      </c>
    </row>
    <row r="29" spans="1:9" x14ac:dyDescent="0.3">
      <c r="A29" s="70">
        <v>22</v>
      </c>
      <c r="B29" s="87" t="s">
        <v>249</v>
      </c>
      <c r="C29" s="71">
        <v>38809962.239999995</v>
      </c>
      <c r="D29" s="71">
        <f t="shared" si="0"/>
        <v>1547135.59</v>
      </c>
      <c r="E29" s="107">
        <f t="shared" si="1"/>
        <v>3.9864393075998011E-2</v>
      </c>
      <c r="F29" s="71">
        <v>1547135.59</v>
      </c>
      <c r="G29" s="46">
        <v>0</v>
      </c>
      <c r="H29" s="46">
        <v>0</v>
      </c>
      <c r="I29" s="46">
        <v>0</v>
      </c>
    </row>
    <row r="30" spans="1:9" x14ac:dyDescent="0.3">
      <c r="A30" s="70">
        <v>23</v>
      </c>
      <c r="B30" s="87" t="s">
        <v>251</v>
      </c>
      <c r="C30" s="71">
        <v>45110350.07</v>
      </c>
      <c r="D30" s="71">
        <f t="shared" si="0"/>
        <v>500000</v>
      </c>
      <c r="E30" s="107">
        <f t="shared" si="1"/>
        <v>1.1083930832372722E-2</v>
      </c>
      <c r="F30" s="71">
        <v>500000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252</v>
      </c>
      <c r="C31" s="71">
        <v>89164071.549999997</v>
      </c>
      <c r="D31" s="71">
        <f t="shared" si="0"/>
        <v>426474</v>
      </c>
      <c r="E31" s="107">
        <f t="shared" si="1"/>
        <v>4.7830251870098683E-3</v>
      </c>
      <c r="F31" s="46">
        <v>0</v>
      </c>
      <c r="G31" s="46">
        <v>0</v>
      </c>
      <c r="H31" s="71">
        <v>426474</v>
      </c>
      <c r="I31" s="46">
        <v>0</v>
      </c>
    </row>
    <row r="32" spans="1:9" x14ac:dyDescent="0.3">
      <c r="A32" s="70">
        <v>25</v>
      </c>
      <c r="B32" s="87" t="s">
        <v>253</v>
      </c>
      <c r="C32" s="71">
        <v>3604630139.8699999</v>
      </c>
      <c r="D32" s="71">
        <f t="shared" si="0"/>
        <v>339630.63</v>
      </c>
      <c r="E32" s="107">
        <f t="shared" si="1"/>
        <v>9.4220659768507814E-5</v>
      </c>
      <c r="F32" s="71">
        <v>339630.63</v>
      </c>
      <c r="G32" s="46">
        <v>0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254</v>
      </c>
      <c r="C33" s="71">
        <v>463889478.40999997</v>
      </c>
      <c r="D33" s="71">
        <f t="shared" si="0"/>
        <v>140935.54999999999</v>
      </c>
      <c r="E33" s="107">
        <f t="shared" si="1"/>
        <v>3.0381277558409454E-4</v>
      </c>
      <c r="F33" s="46">
        <v>0</v>
      </c>
      <c r="G33" s="71">
        <v>140935.54999999999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255</v>
      </c>
      <c r="C34" s="71">
        <v>218771657.90000001</v>
      </c>
      <c r="D34" s="71">
        <f t="shared" si="0"/>
        <v>14304.31</v>
      </c>
      <c r="E34" s="107">
        <f t="shared" si="1"/>
        <v>6.5384657854256715E-5</v>
      </c>
      <c r="F34" s="71">
        <v>13331.06</v>
      </c>
      <c r="G34" s="71">
        <v>973.25</v>
      </c>
      <c r="H34" s="46">
        <v>0</v>
      </c>
      <c r="I34" s="46">
        <v>0</v>
      </c>
    </row>
    <row r="35" spans="1:9" x14ac:dyDescent="0.3">
      <c r="A35" s="70">
        <v>28</v>
      </c>
      <c r="B35" s="87" t="s">
        <v>257</v>
      </c>
      <c r="C35" s="71">
        <v>239483041.03</v>
      </c>
      <c r="D35" s="71">
        <f t="shared" si="0"/>
        <v>2876.66</v>
      </c>
      <c r="E35" s="107">
        <f t="shared" si="1"/>
        <v>1.2011957037240232E-5</v>
      </c>
      <c r="F35" s="46">
        <v>0</v>
      </c>
      <c r="G35" s="71">
        <v>2876.66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263</v>
      </c>
      <c r="C36" s="71">
        <v>110774.3</v>
      </c>
      <c r="D36" s="71">
        <f t="shared" si="0"/>
        <v>1978.19</v>
      </c>
      <c r="E36" s="107">
        <f t="shared" si="1"/>
        <v>1.7857842477903268E-2</v>
      </c>
      <c r="F36" s="46">
        <v>0</v>
      </c>
      <c r="G36" s="46">
        <v>0</v>
      </c>
      <c r="H36" s="71">
        <v>1978.19</v>
      </c>
      <c r="I36" s="46">
        <v>0</v>
      </c>
    </row>
    <row r="37" spans="1:9" x14ac:dyDescent="0.3">
      <c r="A37" s="70">
        <v>30</v>
      </c>
      <c r="B37" s="87" t="s">
        <v>258</v>
      </c>
      <c r="C37" s="71">
        <v>165593533.80000004</v>
      </c>
      <c r="D37" s="46">
        <f t="shared" si="0"/>
        <v>0</v>
      </c>
      <c r="E37" s="107">
        <f t="shared" si="1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259</v>
      </c>
      <c r="C38" s="71">
        <v>114321901.00000001</v>
      </c>
      <c r="D38" s="46">
        <f t="shared" si="0"/>
        <v>0</v>
      </c>
      <c r="E38" s="107">
        <f t="shared" si="1"/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87" t="s">
        <v>260</v>
      </c>
      <c r="C39" s="71">
        <v>60717529.279999994</v>
      </c>
      <c r="D39" s="46">
        <f t="shared" si="0"/>
        <v>0</v>
      </c>
      <c r="E39" s="107">
        <f t="shared" si="1"/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261</v>
      </c>
      <c r="C40" s="71">
        <v>17032804.710000001</v>
      </c>
      <c r="D40" s="46">
        <f t="shared" si="0"/>
        <v>0</v>
      </c>
      <c r="E40" s="107">
        <f t="shared" si="1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87" t="s">
        <v>262</v>
      </c>
      <c r="C41" s="71">
        <v>354615529.69999999</v>
      </c>
      <c r="D41" s="46">
        <f t="shared" si="0"/>
        <v>0</v>
      </c>
      <c r="E41" s="107">
        <f t="shared" si="1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87" t="s">
        <v>256</v>
      </c>
      <c r="C42" s="71">
        <v>158218036.72999999</v>
      </c>
      <c r="D42" s="46">
        <f t="shared" si="0"/>
        <v>0</v>
      </c>
      <c r="E42" s="107">
        <f t="shared" si="1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87" t="s">
        <v>264</v>
      </c>
      <c r="C43" s="71">
        <v>462936810.09000003</v>
      </c>
      <c r="D43" s="46">
        <f t="shared" si="0"/>
        <v>0</v>
      </c>
      <c r="E43" s="107">
        <f t="shared" si="1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265</v>
      </c>
      <c r="C44" s="71">
        <v>4908.26</v>
      </c>
      <c r="D44" s="46">
        <f t="shared" si="0"/>
        <v>0</v>
      </c>
      <c r="E44" s="107">
        <f t="shared" si="1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266</v>
      </c>
      <c r="C45" s="71">
        <v>128996000</v>
      </c>
      <c r="D45" s="46">
        <f t="shared" si="0"/>
        <v>0</v>
      </c>
      <c r="E45" s="107">
        <f t="shared" si="1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87" t="s">
        <v>267</v>
      </c>
      <c r="C46" s="71">
        <v>7731900.1799999997</v>
      </c>
      <c r="D46" s="46">
        <f t="shared" si="0"/>
        <v>0</v>
      </c>
      <c r="E46" s="107">
        <f t="shared" si="1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x14ac:dyDescent="0.3">
      <c r="A47" s="70">
        <v>40</v>
      </c>
      <c r="B47" s="87" t="s">
        <v>268</v>
      </c>
      <c r="C47" s="71">
        <v>143628555.63999999</v>
      </c>
      <c r="D47" s="46">
        <f t="shared" si="0"/>
        <v>0</v>
      </c>
      <c r="E47" s="107">
        <f t="shared" si="1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70">
        <v>41</v>
      </c>
      <c r="B48" s="87" t="s">
        <v>269</v>
      </c>
      <c r="C48" s="71">
        <v>3393750</v>
      </c>
      <c r="D48" s="46">
        <f t="shared" si="0"/>
        <v>0</v>
      </c>
      <c r="E48" s="107">
        <f t="shared" si="1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70">
        <v>42</v>
      </c>
      <c r="B49" s="87" t="s">
        <v>270</v>
      </c>
      <c r="C49" s="71">
        <v>60508842.039999999</v>
      </c>
      <c r="D49" s="46">
        <f t="shared" si="0"/>
        <v>0</v>
      </c>
      <c r="E49" s="107">
        <f t="shared" si="1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63"/>
      <c r="B50" s="63" t="s">
        <v>271</v>
      </c>
      <c r="C50" s="82">
        <v>9078602.25</v>
      </c>
      <c r="D50" s="46">
        <f t="shared" si="0"/>
        <v>0</v>
      </c>
      <c r="E50" s="107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226</v>
      </c>
      <c r="C51" s="73">
        <v>55412948278.720001</v>
      </c>
      <c r="D51" s="104">
        <f t="shared" ref="D51" si="2">F51+G51+H51+I51</f>
        <v>1911528188.46</v>
      </c>
      <c r="E51" s="108">
        <f t="shared" si="1"/>
        <v>3.4496056388215603E-2</v>
      </c>
      <c r="F51" s="73">
        <v>447344280.50999993</v>
      </c>
      <c r="G51" s="73">
        <v>1374474593.8900001</v>
      </c>
      <c r="H51" s="73">
        <v>87713402.069999993</v>
      </c>
      <c r="I51" s="73">
        <v>1995911.99</v>
      </c>
    </row>
    <row r="53" spans="1:9" x14ac:dyDescent="0.3"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I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5.3984375" style="62" bestFit="1" customWidth="1"/>
    <col min="4" max="4" width="17" style="62" customWidth="1"/>
    <col min="5" max="5" width="14.265625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6384" width="11.3984375" style="62"/>
  </cols>
  <sheetData>
    <row r="1" spans="1:9" x14ac:dyDescent="0.3">
      <c r="A1" s="128" t="s">
        <v>273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229</v>
      </c>
      <c r="C8" s="71">
        <v>5277892259.5799999</v>
      </c>
      <c r="D8" s="71">
        <f t="shared" ref="D8:D50" si="0">F8+G8+H8+I8</f>
        <v>605272671.93999994</v>
      </c>
      <c r="E8" s="107">
        <f>D8/C8</f>
        <v>0.11468075553102819</v>
      </c>
      <c r="F8" s="71">
        <v>139400041.92000002</v>
      </c>
      <c r="G8" s="71">
        <v>465669237.98999995</v>
      </c>
      <c r="H8" s="71">
        <v>183071.3</v>
      </c>
      <c r="I8" s="71">
        <v>20320.73</v>
      </c>
    </row>
    <row r="9" spans="1:9" x14ac:dyDescent="0.3">
      <c r="A9" s="70">
        <v>2</v>
      </c>
      <c r="B9" s="87" t="s">
        <v>230</v>
      </c>
      <c r="C9" s="71">
        <v>5808849571.6200008</v>
      </c>
      <c r="D9" s="71">
        <f t="shared" si="0"/>
        <v>357567000.69999999</v>
      </c>
      <c r="E9" s="107">
        <f t="shared" ref="E9:E51" si="1">D9/C9</f>
        <v>6.1555562128333775E-2</v>
      </c>
      <c r="F9" s="71">
        <v>102231885.00000001</v>
      </c>
      <c r="G9" s="71">
        <v>254752919.61000001</v>
      </c>
      <c r="H9" s="71">
        <v>154608.64000000001</v>
      </c>
      <c r="I9" s="71">
        <v>427587.45</v>
      </c>
    </row>
    <row r="10" spans="1:9" x14ac:dyDescent="0.3">
      <c r="A10" s="70">
        <v>3</v>
      </c>
      <c r="B10" s="63" t="s">
        <v>231</v>
      </c>
      <c r="C10" s="82">
        <v>3329920446.0599999</v>
      </c>
      <c r="D10" s="71">
        <f t="shared" si="0"/>
        <v>347248712.04000002</v>
      </c>
      <c r="E10" s="107">
        <f t="shared" si="1"/>
        <v>0.10428138379427913</v>
      </c>
      <c r="F10" s="82">
        <v>76922148.100000009</v>
      </c>
      <c r="G10" s="82">
        <v>253427179.09000003</v>
      </c>
      <c r="H10" s="82">
        <v>16896408.759999998</v>
      </c>
      <c r="I10" s="82">
        <v>2976.09</v>
      </c>
    </row>
    <row r="11" spans="1:9" x14ac:dyDescent="0.3">
      <c r="A11" s="70">
        <v>4</v>
      </c>
      <c r="B11" s="87" t="s">
        <v>232</v>
      </c>
      <c r="C11" s="71">
        <v>7526098657.2400007</v>
      </c>
      <c r="D11" s="71">
        <f t="shared" si="0"/>
        <v>168209539.22999996</v>
      </c>
      <c r="E11" s="107">
        <f t="shared" si="1"/>
        <v>2.2350163994752415E-2</v>
      </c>
      <c r="F11" s="71">
        <v>25055532.73</v>
      </c>
      <c r="G11" s="71">
        <v>137528804.58999997</v>
      </c>
      <c r="H11" s="71">
        <v>5625201.9100000001</v>
      </c>
      <c r="I11" s="46">
        <v>0</v>
      </c>
    </row>
    <row r="12" spans="1:9" x14ac:dyDescent="0.3">
      <c r="A12" s="70">
        <v>5</v>
      </c>
      <c r="B12" s="87" t="s">
        <v>233</v>
      </c>
      <c r="C12" s="71">
        <v>2309187076.1700001</v>
      </c>
      <c r="D12" s="71">
        <f t="shared" si="0"/>
        <v>103513646.34</v>
      </c>
      <c r="E12" s="107">
        <f t="shared" si="1"/>
        <v>4.482687756579988E-2</v>
      </c>
      <c r="F12" s="71">
        <v>20435316</v>
      </c>
      <c r="G12" s="71">
        <v>73828285.340000004</v>
      </c>
      <c r="H12" s="71">
        <v>9250045</v>
      </c>
      <c r="I12" s="46">
        <v>0</v>
      </c>
    </row>
    <row r="13" spans="1:9" x14ac:dyDescent="0.3">
      <c r="A13" s="70">
        <v>6</v>
      </c>
      <c r="B13" s="63" t="s">
        <v>234</v>
      </c>
      <c r="C13" s="82">
        <v>9984307079.0100002</v>
      </c>
      <c r="D13" s="71">
        <f t="shared" si="0"/>
        <v>67989360.799999997</v>
      </c>
      <c r="E13" s="107">
        <f t="shared" si="1"/>
        <v>6.8096223665770426E-3</v>
      </c>
      <c r="F13" s="82">
        <v>8811680.6500000004</v>
      </c>
      <c r="G13" s="82">
        <v>58043055.419999994</v>
      </c>
      <c r="H13" s="82">
        <v>150949.50999999998</v>
      </c>
      <c r="I13" s="82">
        <v>983675.22</v>
      </c>
    </row>
    <row r="14" spans="1:9" x14ac:dyDescent="0.3">
      <c r="A14" s="70">
        <v>7</v>
      </c>
      <c r="B14" s="87" t="s">
        <v>236</v>
      </c>
      <c r="C14" s="71">
        <v>717574066.9000001</v>
      </c>
      <c r="D14" s="71">
        <f t="shared" si="0"/>
        <v>44384774.840000004</v>
      </c>
      <c r="E14" s="107">
        <f t="shared" si="1"/>
        <v>6.1853928238721302E-2</v>
      </c>
      <c r="F14" s="71">
        <v>10434234.899999999</v>
      </c>
      <c r="G14" s="71">
        <v>14417206.6</v>
      </c>
      <c r="H14" s="71">
        <v>19533333.34</v>
      </c>
      <c r="I14" s="46">
        <v>0</v>
      </c>
    </row>
    <row r="15" spans="1:9" x14ac:dyDescent="0.3">
      <c r="A15" s="70">
        <v>8</v>
      </c>
      <c r="B15" s="87" t="s">
        <v>235</v>
      </c>
      <c r="C15" s="71">
        <v>292077512.54000008</v>
      </c>
      <c r="D15" s="71">
        <f t="shared" si="0"/>
        <v>43848125.530000001</v>
      </c>
      <c r="E15" s="107">
        <f t="shared" si="1"/>
        <v>0.15012496220158336</v>
      </c>
      <c r="F15" s="71">
        <v>16670850.340000002</v>
      </c>
      <c r="G15" s="71">
        <v>26993465.259999998</v>
      </c>
      <c r="H15" s="46">
        <v>0</v>
      </c>
      <c r="I15" s="71">
        <v>183809.93</v>
      </c>
    </row>
    <row r="16" spans="1:9" x14ac:dyDescent="0.3">
      <c r="A16" s="70">
        <v>9</v>
      </c>
      <c r="B16" s="87" t="s">
        <v>237</v>
      </c>
      <c r="C16" s="71">
        <v>342522382.13</v>
      </c>
      <c r="D16" s="71">
        <f t="shared" si="0"/>
        <v>32666163.659999996</v>
      </c>
      <c r="E16" s="107">
        <f t="shared" si="1"/>
        <v>9.5369427997268719E-2</v>
      </c>
      <c r="F16" s="71">
        <v>1633714.6400000001</v>
      </c>
      <c r="G16" s="71">
        <v>14180120.649999997</v>
      </c>
      <c r="H16" s="71">
        <v>16699151.699999999</v>
      </c>
      <c r="I16" s="71">
        <v>153176.67000000001</v>
      </c>
    </row>
    <row r="17" spans="1:9" x14ac:dyDescent="0.3">
      <c r="A17" s="70">
        <v>10</v>
      </c>
      <c r="B17" s="87" t="s">
        <v>238</v>
      </c>
      <c r="C17" s="71">
        <v>3970474983.2599998</v>
      </c>
      <c r="D17" s="71">
        <f t="shared" si="0"/>
        <v>29116705.220000003</v>
      </c>
      <c r="E17" s="107">
        <f t="shared" si="1"/>
        <v>7.333305295401567E-3</v>
      </c>
      <c r="F17" s="71">
        <v>8937818.9000000004</v>
      </c>
      <c r="G17" s="71">
        <v>15059928.84</v>
      </c>
      <c r="H17" s="71">
        <v>5118957.4800000004</v>
      </c>
      <c r="I17" s="46">
        <v>0</v>
      </c>
    </row>
    <row r="18" spans="1:9" x14ac:dyDescent="0.3">
      <c r="A18" s="70">
        <v>11</v>
      </c>
      <c r="B18" s="63" t="s">
        <v>239</v>
      </c>
      <c r="C18" s="82">
        <v>450782895.54999995</v>
      </c>
      <c r="D18" s="71">
        <f t="shared" si="0"/>
        <v>21450000.039999999</v>
      </c>
      <c r="E18" s="107">
        <f t="shared" si="1"/>
        <v>4.7583881845891393E-2</v>
      </c>
      <c r="F18" s="83">
        <v>0</v>
      </c>
      <c r="G18" s="82">
        <v>21450000.039999999</v>
      </c>
      <c r="H18" s="83">
        <v>0</v>
      </c>
      <c r="I18" s="83">
        <v>0</v>
      </c>
    </row>
    <row r="19" spans="1:9" x14ac:dyDescent="0.3">
      <c r="A19" s="70">
        <v>12</v>
      </c>
      <c r="B19" s="87" t="s">
        <v>240</v>
      </c>
      <c r="C19" s="71">
        <v>320973941.44000006</v>
      </c>
      <c r="D19" s="71">
        <f t="shared" si="0"/>
        <v>15640111.279999999</v>
      </c>
      <c r="E19" s="107">
        <f t="shared" si="1"/>
        <v>4.8727043727702798E-2</v>
      </c>
      <c r="F19" s="71">
        <v>832952.1</v>
      </c>
      <c r="G19" s="71">
        <v>3509815.42</v>
      </c>
      <c r="H19" s="71">
        <v>11297343.76</v>
      </c>
      <c r="I19" s="46">
        <v>0</v>
      </c>
    </row>
    <row r="20" spans="1:9" x14ac:dyDescent="0.3">
      <c r="A20" s="70">
        <v>13</v>
      </c>
      <c r="B20" s="87" t="s">
        <v>241</v>
      </c>
      <c r="C20" s="71">
        <v>935594350.57000005</v>
      </c>
      <c r="D20" s="71">
        <f t="shared" si="0"/>
        <v>13596810.110000001</v>
      </c>
      <c r="E20" s="107">
        <f t="shared" si="1"/>
        <v>1.4532804844018459E-2</v>
      </c>
      <c r="F20" s="71">
        <v>4452043.5200000005</v>
      </c>
      <c r="G20" s="71">
        <v>7210723.9600000009</v>
      </c>
      <c r="H20" s="71">
        <v>1934042.6300000001</v>
      </c>
      <c r="I20" s="46">
        <v>0</v>
      </c>
    </row>
    <row r="21" spans="1:9" x14ac:dyDescent="0.3">
      <c r="A21" s="70">
        <v>14</v>
      </c>
      <c r="B21" s="87" t="s">
        <v>242</v>
      </c>
      <c r="C21" s="71">
        <v>1880150151.04</v>
      </c>
      <c r="D21" s="71">
        <f t="shared" si="0"/>
        <v>13262970.830000002</v>
      </c>
      <c r="E21" s="107">
        <f t="shared" si="1"/>
        <v>7.0542083155771497E-3</v>
      </c>
      <c r="F21" s="71">
        <v>2062721.22</v>
      </c>
      <c r="G21" s="71">
        <v>11002343.860000001</v>
      </c>
      <c r="H21" s="71">
        <v>63691.060000000005</v>
      </c>
      <c r="I21" s="71">
        <v>134214.69</v>
      </c>
    </row>
    <row r="22" spans="1:9" x14ac:dyDescent="0.3">
      <c r="A22" s="70">
        <v>15</v>
      </c>
      <c r="B22" s="87" t="s">
        <v>243</v>
      </c>
      <c r="C22" s="71">
        <v>493514430.47999996</v>
      </c>
      <c r="D22" s="71">
        <f t="shared" si="0"/>
        <v>11772176.859999999</v>
      </c>
      <c r="E22" s="107">
        <f t="shared" si="1"/>
        <v>2.3853764212224137E-2</v>
      </c>
      <c r="F22" s="71">
        <v>4815434.28</v>
      </c>
      <c r="G22" s="71">
        <v>6956742.5800000001</v>
      </c>
      <c r="H22" s="46">
        <v>0</v>
      </c>
      <c r="I22" s="46">
        <v>0</v>
      </c>
    </row>
    <row r="23" spans="1:9" x14ac:dyDescent="0.3">
      <c r="A23" s="70">
        <v>16</v>
      </c>
      <c r="B23" s="87" t="s">
        <v>244</v>
      </c>
      <c r="C23" s="71">
        <v>204815850.03999999</v>
      </c>
      <c r="D23" s="71">
        <f t="shared" si="0"/>
        <v>11046786.650000002</v>
      </c>
      <c r="E23" s="107">
        <f t="shared" si="1"/>
        <v>5.3935213743675568E-2</v>
      </c>
      <c r="F23" s="71">
        <v>7682916.3100000005</v>
      </c>
      <c r="G23" s="71">
        <v>3160479.3600000003</v>
      </c>
      <c r="H23" s="71">
        <v>203390.98</v>
      </c>
      <c r="I23" s="46">
        <v>0</v>
      </c>
    </row>
    <row r="24" spans="1:9" x14ac:dyDescent="0.3">
      <c r="A24" s="70">
        <v>17</v>
      </c>
      <c r="B24" s="87" t="s">
        <v>246</v>
      </c>
      <c r="C24" s="71">
        <v>615161996.48999989</v>
      </c>
      <c r="D24" s="71">
        <f t="shared" si="0"/>
        <v>10000000</v>
      </c>
      <c r="E24" s="107">
        <f t="shared" si="1"/>
        <v>1.625588065754735E-2</v>
      </c>
      <c r="F24" s="71">
        <v>10000000</v>
      </c>
      <c r="G24" s="46">
        <v>0</v>
      </c>
      <c r="H24" s="46">
        <v>0</v>
      </c>
      <c r="I24" s="46">
        <v>0</v>
      </c>
    </row>
    <row r="25" spans="1:9" x14ac:dyDescent="0.3">
      <c r="A25" s="70">
        <v>18</v>
      </c>
      <c r="B25" s="87" t="s">
        <v>245</v>
      </c>
      <c r="C25" s="71">
        <v>1205115405.6099999</v>
      </c>
      <c r="D25" s="71">
        <f t="shared" si="0"/>
        <v>6717194.8400000008</v>
      </c>
      <c r="E25" s="107">
        <f t="shared" si="1"/>
        <v>5.5739017265320923E-3</v>
      </c>
      <c r="F25" s="71">
        <v>1035608.29</v>
      </c>
      <c r="G25" s="71">
        <v>5608590.0700000003</v>
      </c>
      <c r="H25" s="46">
        <v>0</v>
      </c>
      <c r="I25" s="71">
        <v>72996.479999999996</v>
      </c>
    </row>
    <row r="26" spans="1:9" x14ac:dyDescent="0.3">
      <c r="A26" s="70">
        <v>19</v>
      </c>
      <c r="B26" s="87" t="s">
        <v>247</v>
      </c>
      <c r="C26" s="71">
        <v>481541269.02999997</v>
      </c>
      <c r="D26" s="71">
        <f t="shared" si="0"/>
        <v>4978932.0500000007</v>
      </c>
      <c r="E26" s="107">
        <f t="shared" si="1"/>
        <v>1.0339574965255602E-2</v>
      </c>
      <c r="F26" s="71">
        <v>4978342.6100000003</v>
      </c>
      <c r="G26" s="71">
        <v>589.43999999999994</v>
      </c>
      <c r="H26" s="46">
        <v>0</v>
      </c>
      <c r="I26" s="46">
        <v>0</v>
      </c>
    </row>
    <row r="27" spans="1:9" x14ac:dyDescent="0.3">
      <c r="A27" s="70">
        <v>20</v>
      </c>
      <c r="B27" s="87" t="s">
        <v>248</v>
      </c>
      <c r="C27" s="71">
        <v>91482373.510000005</v>
      </c>
      <c r="D27" s="71">
        <f t="shared" si="0"/>
        <v>4906374.13</v>
      </c>
      <c r="E27" s="107">
        <f t="shared" si="1"/>
        <v>5.3631906800753047E-2</v>
      </c>
      <c r="F27" s="71">
        <v>149666.34</v>
      </c>
      <c r="G27" s="71">
        <v>4750000</v>
      </c>
      <c r="H27" s="46">
        <v>0</v>
      </c>
      <c r="I27" s="71">
        <v>6707.79</v>
      </c>
    </row>
    <row r="28" spans="1:9" x14ac:dyDescent="0.3">
      <c r="A28" s="70">
        <v>21</v>
      </c>
      <c r="B28" s="87" t="s">
        <v>250</v>
      </c>
      <c r="C28" s="71">
        <v>2978333308.5</v>
      </c>
      <c r="D28" s="71">
        <f t="shared" si="0"/>
        <v>3997943.76</v>
      </c>
      <c r="E28" s="107">
        <f t="shared" si="1"/>
        <v>1.3423426278684415E-3</v>
      </c>
      <c r="F28" s="71">
        <v>18941.03</v>
      </c>
      <c r="G28" s="71">
        <v>3909841.32</v>
      </c>
      <c r="H28" s="71">
        <v>69161.41</v>
      </c>
      <c r="I28" s="46">
        <v>0</v>
      </c>
    </row>
    <row r="29" spans="1:9" x14ac:dyDescent="0.3">
      <c r="A29" s="70">
        <v>22</v>
      </c>
      <c r="B29" s="87" t="s">
        <v>249</v>
      </c>
      <c r="C29" s="71">
        <v>38523312.939999998</v>
      </c>
      <c r="D29" s="71">
        <f t="shared" si="0"/>
        <v>1547135.59</v>
      </c>
      <c r="E29" s="107">
        <f t="shared" si="1"/>
        <v>4.0161021260286242E-2</v>
      </c>
      <c r="F29" s="71">
        <v>1547135.59</v>
      </c>
      <c r="G29" s="46">
        <v>0</v>
      </c>
      <c r="H29" s="46">
        <v>0</v>
      </c>
      <c r="I29" s="46">
        <v>0</v>
      </c>
    </row>
    <row r="30" spans="1:9" x14ac:dyDescent="0.3">
      <c r="A30" s="70">
        <v>23</v>
      </c>
      <c r="B30" s="87" t="s">
        <v>252</v>
      </c>
      <c r="C30" s="71">
        <v>89270141.890000001</v>
      </c>
      <c r="D30" s="71">
        <f t="shared" si="0"/>
        <v>632760.34</v>
      </c>
      <c r="E30" s="107">
        <f t="shared" si="1"/>
        <v>7.0881520584978649E-3</v>
      </c>
      <c r="F30" s="46">
        <v>0</v>
      </c>
      <c r="G30" s="46">
        <v>0</v>
      </c>
      <c r="H30" s="71">
        <v>632760.34</v>
      </c>
      <c r="I30" s="46">
        <v>0</v>
      </c>
    </row>
    <row r="31" spans="1:9" x14ac:dyDescent="0.3">
      <c r="A31" s="70">
        <v>24</v>
      </c>
      <c r="B31" s="87" t="s">
        <v>251</v>
      </c>
      <c r="C31" s="71">
        <v>55244308.25</v>
      </c>
      <c r="D31" s="71">
        <f t="shared" si="0"/>
        <v>500000</v>
      </c>
      <c r="E31" s="107">
        <f t="shared" si="1"/>
        <v>9.0507061422024412E-3</v>
      </c>
      <c r="F31" s="71">
        <v>500000</v>
      </c>
      <c r="G31" s="46">
        <v>0</v>
      </c>
      <c r="H31" s="46">
        <v>0</v>
      </c>
      <c r="I31" s="46">
        <v>0</v>
      </c>
    </row>
    <row r="32" spans="1:9" x14ac:dyDescent="0.3">
      <c r="A32" s="70">
        <v>25</v>
      </c>
      <c r="B32" s="87" t="s">
        <v>253</v>
      </c>
      <c r="C32" s="71">
        <v>3648999971.3400002</v>
      </c>
      <c r="D32" s="71">
        <f t="shared" si="0"/>
        <v>493104.72000000003</v>
      </c>
      <c r="E32" s="107">
        <f t="shared" si="1"/>
        <v>1.3513420769332594E-4</v>
      </c>
      <c r="F32" s="71">
        <v>493104.72000000003</v>
      </c>
      <c r="G32" s="46">
        <v>0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254</v>
      </c>
      <c r="C33" s="71">
        <v>456257315.39999998</v>
      </c>
      <c r="D33" s="71">
        <f t="shared" si="0"/>
        <v>114399.7</v>
      </c>
      <c r="E33" s="107">
        <f t="shared" si="1"/>
        <v>2.5073504826921185E-4</v>
      </c>
      <c r="F33" s="46">
        <v>0</v>
      </c>
      <c r="G33" s="71">
        <v>114399.7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255</v>
      </c>
      <c r="C34" s="71">
        <v>230861711.11000001</v>
      </c>
      <c r="D34" s="71">
        <f t="shared" si="0"/>
        <v>29474.53</v>
      </c>
      <c r="E34" s="107">
        <f t="shared" si="1"/>
        <v>1.2767179909688921E-4</v>
      </c>
      <c r="F34" s="71">
        <v>28467.26</v>
      </c>
      <c r="G34" s="71">
        <v>1007.27</v>
      </c>
      <c r="H34" s="46">
        <v>0</v>
      </c>
      <c r="I34" s="46">
        <v>0</v>
      </c>
    </row>
    <row r="35" spans="1:9" x14ac:dyDescent="0.3">
      <c r="A35" s="70">
        <v>28</v>
      </c>
      <c r="B35" s="87" t="s">
        <v>257</v>
      </c>
      <c r="C35" s="71">
        <v>226753643.10000002</v>
      </c>
      <c r="D35" s="71">
        <f t="shared" si="0"/>
        <v>2876.66</v>
      </c>
      <c r="E35" s="107">
        <f t="shared" si="1"/>
        <v>1.2686279085409763E-5</v>
      </c>
      <c r="F35" s="46">
        <v>0</v>
      </c>
      <c r="G35" s="71">
        <v>2876.66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256</v>
      </c>
      <c r="C36" s="71">
        <v>148858711.34999999</v>
      </c>
      <c r="D36" s="110">
        <f t="shared" si="0"/>
        <v>5.3499999999999999E-2</v>
      </c>
      <c r="E36" s="107">
        <f t="shared" si="1"/>
        <v>3.5940120342846164E-10</v>
      </c>
      <c r="F36" s="46">
        <v>0</v>
      </c>
      <c r="G36" s="110">
        <v>5.3499999999999999E-2</v>
      </c>
      <c r="H36" s="46">
        <v>0</v>
      </c>
      <c r="I36" s="46">
        <v>0</v>
      </c>
    </row>
    <row r="37" spans="1:9" x14ac:dyDescent="0.3">
      <c r="A37" s="70">
        <v>30</v>
      </c>
      <c r="B37" s="87" t="s">
        <v>258</v>
      </c>
      <c r="C37" s="71">
        <v>164822915.34999999</v>
      </c>
      <c r="D37" s="46">
        <f t="shared" si="0"/>
        <v>0</v>
      </c>
      <c r="E37" s="107">
        <f t="shared" si="1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105" t="s">
        <v>259</v>
      </c>
      <c r="C38" s="105">
        <v>158401072.60000002</v>
      </c>
      <c r="D38" s="46">
        <f t="shared" si="0"/>
        <v>0</v>
      </c>
      <c r="E38" s="107">
        <f t="shared" si="1"/>
        <v>0</v>
      </c>
      <c r="F38" s="45">
        <v>0</v>
      </c>
      <c r="G38" s="45">
        <v>0</v>
      </c>
      <c r="H38" s="45">
        <v>0</v>
      </c>
      <c r="I38" s="45">
        <v>0</v>
      </c>
    </row>
    <row r="39" spans="1:9" x14ac:dyDescent="0.3">
      <c r="A39" s="70">
        <v>32</v>
      </c>
      <c r="B39" s="87" t="s">
        <v>260</v>
      </c>
      <c r="C39" s="71">
        <v>73821306.200000003</v>
      </c>
      <c r="D39" s="46">
        <f t="shared" si="0"/>
        <v>0</v>
      </c>
      <c r="E39" s="107">
        <f t="shared" si="1"/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261</v>
      </c>
      <c r="C40" s="71">
        <v>16537510.290000001</v>
      </c>
      <c r="D40" s="46">
        <f t="shared" si="0"/>
        <v>0</v>
      </c>
      <c r="E40" s="107">
        <f t="shared" si="1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87" t="s">
        <v>262</v>
      </c>
      <c r="C41" s="71">
        <v>356970606.08999997</v>
      </c>
      <c r="D41" s="46">
        <f t="shared" si="0"/>
        <v>0</v>
      </c>
      <c r="E41" s="107">
        <f t="shared" si="1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87" t="s">
        <v>263</v>
      </c>
      <c r="C42" s="71">
        <v>379064.24</v>
      </c>
      <c r="D42" s="46">
        <f t="shared" si="0"/>
        <v>0</v>
      </c>
      <c r="E42" s="107">
        <f t="shared" si="1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87" t="s">
        <v>264</v>
      </c>
      <c r="C43" s="71">
        <v>467241250.94999999</v>
      </c>
      <c r="D43" s="46">
        <f t="shared" si="0"/>
        <v>0</v>
      </c>
      <c r="E43" s="107">
        <f t="shared" si="1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265</v>
      </c>
      <c r="C44" s="71">
        <v>4908.26</v>
      </c>
      <c r="D44" s="46">
        <f t="shared" si="0"/>
        <v>0</v>
      </c>
      <c r="E44" s="107">
        <f t="shared" si="1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266</v>
      </c>
      <c r="C45" s="71">
        <v>178996000</v>
      </c>
      <c r="D45" s="46">
        <f t="shared" si="0"/>
        <v>0</v>
      </c>
      <c r="E45" s="107">
        <f t="shared" si="1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87" t="s">
        <v>267</v>
      </c>
      <c r="C46" s="71">
        <v>7302977.3399999989</v>
      </c>
      <c r="D46" s="46">
        <f t="shared" si="0"/>
        <v>0</v>
      </c>
      <c r="E46" s="107">
        <f t="shared" si="1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x14ac:dyDescent="0.3">
      <c r="A47" s="70">
        <v>40</v>
      </c>
      <c r="B47" s="87" t="s">
        <v>268</v>
      </c>
      <c r="C47" s="71">
        <v>142885156.77000001</v>
      </c>
      <c r="D47" s="46">
        <f t="shared" si="0"/>
        <v>0</v>
      </c>
      <c r="E47" s="107">
        <f t="shared" si="1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70">
        <v>41</v>
      </c>
      <c r="B48" s="87" t="s">
        <v>269</v>
      </c>
      <c r="C48" s="71">
        <v>3300000</v>
      </c>
      <c r="D48" s="46">
        <f t="shared" si="0"/>
        <v>0</v>
      </c>
      <c r="E48" s="107">
        <f t="shared" si="1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70">
        <v>42</v>
      </c>
      <c r="B49" s="87" t="s">
        <v>270</v>
      </c>
      <c r="C49" s="71">
        <v>65813039.530000001</v>
      </c>
      <c r="D49" s="46">
        <f t="shared" si="0"/>
        <v>0</v>
      </c>
      <c r="E49" s="107">
        <f t="shared" si="1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80">
        <v>43</v>
      </c>
      <c r="B50" s="63" t="s">
        <v>271</v>
      </c>
      <c r="C50" s="106">
        <v>22705121.699999999</v>
      </c>
      <c r="D50" s="46">
        <f t="shared" si="0"/>
        <v>0</v>
      </c>
      <c r="E50" s="107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226</v>
      </c>
      <c r="C51" s="73">
        <v>55770320051.469978</v>
      </c>
      <c r="D51" s="104">
        <f t="shared" ref="D51" si="2">F51+G51+H51+I51</f>
        <v>1920505805.8900006</v>
      </c>
      <c r="E51" s="108">
        <f t="shared" si="1"/>
        <v>3.4435983227594558E-2</v>
      </c>
      <c r="F51" s="73">
        <v>449130556.44999999</v>
      </c>
      <c r="G51" s="73">
        <v>1381577666.5700006</v>
      </c>
      <c r="H51" s="73">
        <v>87812117.819999993</v>
      </c>
      <c r="I51" s="73">
        <v>1985465.0499999998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I51"/>
  <sheetViews>
    <sheetView workbookViewId="0">
      <selection activeCell="K13" sqref="K13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3.59765625" style="62" bestFit="1" customWidth="1"/>
    <col min="4" max="4" width="12.3984375" style="62" bestFit="1" customWidth="1"/>
    <col min="5" max="5" width="14.265625" style="62" bestFit="1" customWidth="1"/>
    <col min="6" max="6" width="12" style="62" bestFit="1" customWidth="1"/>
    <col min="7" max="7" width="10" style="62" bestFit="1" customWidth="1"/>
    <col min="8" max="8" width="6.5976562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28" t="s">
        <v>274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229</v>
      </c>
      <c r="C8" s="71">
        <v>5374352536.9300003</v>
      </c>
      <c r="D8" s="71">
        <f t="shared" ref="D8:D50" si="0">F8+G8+H8+I8</f>
        <v>603518280.08000004</v>
      </c>
      <c r="E8" s="107">
        <f>D8/C8</f>
        <v>0.11229599769142587</v>
      </c>
      <c r="F8" s="71">
        <v>140047367.79999998</v>
      </c>
      <c r="G8" s="71">
        <v>463268241.18000001</v>
      </c>
      <c r="H8" s="71">
        <v>182802.02</v>
      </c>
      <c r="I8" s="71">
        <v>19869.080000000002</v>
      </c>
    </row>
    <row r="9" spans="1:9" x14ac:dyDescent="0.3">
      <c r="A9" s="70">
        <v>2</v>
      </c>
      <c r="B9" s="87" t="s">
        <v>230</v>
      </c>
      <c r="C9" s="71">
        <v>5838334808.9499998</v>
      </c>
      <c r="D9" s="71">
        <f t="shared" si="0"/>
        <v>359550555.43000001</v>
      </c>
      <c r="E9" s="107">
        <f t="shared" ref="E9:E51" si="1">D9/C9</f>
        <v>6.1584435835851568E-2</v>
      </c>
      <c r="F9" s="71">
        <v>101174630.66</v>
      </c>
      <c r="G9" s="71">
        <v>257791773.85000002</v>
      </c>
      <c r="H9" s="71">
        <v>156563.47</v>
      </c>
      <c r="I9" s="71">
        <v>427587.45</v>
      </c>
    </row>
    <row r="10" spans="1:9" x14ac:dyDescent="0.3">
      <c r="A10" s="70">
        <v>3</v>
      </c>
      <c r="B10" s="63" t="s">
        <v>231</v>
      </c>
      <c r="C10" s="82">
        <v>3333051046.9299998</v>
      </c>
      <c r="D10" s="71">
        <f t="shared" si="0"/>
        <v>350492893.37</v>
      </c>
      <c r="E10" s="107">
        <f t="shared" si="1"/>
        <v>0.10515677330919708</v>
      </c>
      <c r="F10" s="82">
        <v>78127047.50999999</v>
      </c>
      <c r="G10" s="82">
        <v>255374308.17000002</v>
      </c>
      <c r="H10" s="82">
        <v>16988499.02</v>
      </c>
      <c r="I10" s="82">
        <v>3038.67</v>
      </c>
    </row>
    <row r="11" spans="1:9" x14ac:dyDescent="0.3">
      <c r="A11" s="70">
        <v>4</v>
      </c>
      <c r="B11" s="87" t="s">
        <v>232</v>
      </c>
      <c r="C11" s="71">
        <v>7507609864.6000013</v>
      </c>
      <c r="D11" s="71">
        <f t="shared" si="0"/>
        <v>166321075.22999999</v>
      </c>
      <c r="E11" s="107">
        <f t="shared" si="1"/>
        <v>2.2153665178346535E-2</v>
      </c>
      <c r="F11" s="71">
        <v>24911320.960000001</v>
      </c>
      <c r="G11" s="71">
        <v>135646146.38999999</v>
      </c>
      <c r="H11" s="71">
        <v>5763607.8799999999</v>
      </c>
      <c r="I11" s="46">
        <v>0</v>
      </c>
    </row>
    <row r="12" spans="1:9" x14ac:dyDescent="0.3">
      <c r="A12" s="70">
        <v>5</v>
      </c>
      <c r="B12" s="87" t="s">
        <v>233</v>
      </c>
      <c r="C12" s="71">
        <v>2330204055.4900002</v>
      </c>
      <c r="D12" s="71">
        <f t="shared" si="0"/>
        <v>105007475.72</v>
      </c>
      <c r="E12" s="107">
        <f t="shared" si="1"/>
        <v>4.5063639586670791E-2</v>
      </c>
      <c r="F12" s="71">
        <v>21028979.98</v>
      </c>
      <c r="G12" s="71">
        <v>74728480.739999995</v>
      </c>
      <c r="H12" s="71">
        <v>9250015</v>
      </c>
      <c r="I12" s="46">
        <v>0</v>
      </c>
    </row>
    <row r="13" spans="1:9" x14ac:dyDescent="0.3">
      <c r="A13" s="70">
        <v>6</v>
      </c>
      <c r="B13" s="63" t="s">
        <v>234</v>
      </c>
      <c r="C13" s="106">
        <v>10022933065.43</v>
      </c>
      <c r="D13" s="71">
        <f t="shared" si="0"/>
        <v>69799218.520000011</v>
      </c>
      <c r="E13" s="107">
        <f t="shared" si="1"/>
        <v>6.9639513767425837E-3</v>
      </c>
      <c r="F13" s="82">
        <v>9017847.0500000007</v>
      </c>
      <c r="G13" s="82">
        <v>59664445.580000006</v>
      </c>
      <c r="H13" s="82">
        <v>150044.57999999999</v>
      </c>
      <c r="I13" s="82">
        <v>966881.31</v>
      </c>
    </row>
    <row r="14" spans="1:9" x14ac:dyDescent="0.3">
      <c r="A14" s="70">
        <v>7</v>
      </c>
      <c r="B14" s="87" t="s">
        <v>236</v>
      </c>
      <c r="C14" s="71">
        <v>724191883.8599999</v>
      </c>
      <c r="D14" s="71">
        <f t="shared" si="0"/>
        <v>46102019.599999994</v>
      </c>
      <c r="E14" s="107">
        <f t="shared" si="1"/>
        <v>6.3659950667042262E-2</v>
      </c>
      <c r="F14" s="71">
        <v>9668242.5800000001</v>
      </c>
      <c r="G14" s="71">
        <v>16900443.68</v>
      </c>
      <c r="H14" s="71">
        <v>19533333.34</v>
      </c>
      <c r="I14" s="46">
        <v>0</v>
      </c>
    </row>
    <row r="15" spans="1:9" x14ac:dyDescent="0.3">
      <c r="A15" s="70">
        <v>8</v>
      </c>
      <c r="B15" s="87" t="s">
        <v>235</v>
      </c>
      <c r="C15" s="71">
        <v>287123855.56999999</v>
      </c>
      <c r="D15" s="71">
        <f t="shared" si="0"/>
        <v>43255239.739999995</v>
      </c>
      <c r="E15" s="107">
        <f t="shared" si="1"/>
        <v>0.15065010761341802</v>
      </c>
      <c r="F15" s="71">
        <v>16649338.360000001</v>
      </c>
      <c r="G15" s="71">
        <v>26422091.449999996</v>
      </c>
      <c r="H15" s="46">
        <v>0</v>
      </c>
      <c r="I15" s="71">
        <v>183809.93</v>
      </c>
    </row>
    <row r="16" spans="1:9" x14ac:dyDescent="0.3">
      <c r="A16" s="70">
        <v>9</v>
      </c>
      <c r="B16" s="105" t="s">
        <v>237</v>
      </c>
      <c r="C16" s="105">
        <v>349580595.14999998</v>
      </c>
      <c r="D16" s="71">
        <f t="shared" si="0"/>
        <v>32718835.699999996</v>
      </c>
      <c r="E16" s="107">
        <f t="shared" si="1"/>
        <v>9.3594542013868978E-2</v>
      </c>
      <c r="F16" s="105">
        <v>1818865.27</v>
      </c>
      <c r="G16" s="105">
        <v>14090129.409999998</v>
      </c>
      <c r="H16" s="105">
        <v>16663996.379999999</v>
      </c>
      <c r="I16" s="105">
        <v>145844.64000000001</v>
      </c>
    </row>
    <row r="17" spans="1:9" x14ac:dyDescent="0.3">
      <c r="A17" s="70">
        <v>10</v>
      </c>
      <c r="B17" s="87" t="s">
        <v>238</v>
      </c>
      <c r="C17" s="71">
        <v>4013387122.1800003</v>
      </c>
      <c r="D17" s="71">
        <f t="shared" si="0"/>
        <v>29186405.689999998</v>
      </c>
      <c r="E17" s="107">
        <f t="shared" si="1"/>
        <v>7.2722627549934591E-3</v>
      </c>
      <c r="F17" s="71">
        <v>9246071.5499999989</v>
      </c>
      <c r="G17" s="71">
        <v>14878995.649999999</v>
      </c>
      <c r="H17" s="71">
        <v>5061338.49</v>
      </c>
      <c r="I17" s="46">
        <v>0</v>
      </c>
    </row>
    <row r="18" spans="1:9" x14ac:dyDescent="0.3">
      <c r="A18" s="70">
        <v>11</v>
      </c>
      <c r="B18" s="63" t="s">
        <v>239</v>
      </c>
      <c r="C18" s="82">
        <v>415274046.91999996</v>
      </c>
      <c r="D18" s="71">
        <f t="shared" si="0"/>
        <v>21450000.039999999</v>
      </c>
      <c r="E18" s="107">
        <f t="shared" si="1"/>
        <v>5.1652638056941258E-2</v>
      </c>
      <c r="F18" s="83">
        <v>0</v>
      </c>
      <c r="G18" s="82">
        <v>21450000.039999999</v>
      </c>
      <c r="H18" s="83">
        <v>0</v>
      </c>
      <c r="I18" s="83">
        <v>0</v>
      </c>
    </row>
    <row r="19" spans="1:9" x14ac:dyDescent="0.3">
      <c r="A19" s="70">
        <v>12</v>
      </c>
      <c r="B19" s="87" t="s">
        <v>240</v>
      </c>
      <c r="C19" s="71">
        <v>318796670.11000001</v>
      </c>
      <c r="D19" s="71">
        <f t="shared" si="0"/>
        <v>17691326.049999997</v>
      </c>
      <c r="E19" s="107">
        <f t="shared" si="1"/>
        <v>5.5494074150447208E-2</v>
      </c>
      <c r="F19" s="71">
        <v>2825541.82</v>
      </c>
      <c r="G19" s="71">
        <v>3714366.38</v>
      </c>
      <c r="H19" s="71">
        <v>11151417.85</v>
      </c>
      <c r="I19" s="46">
        <v>0</v>
      </c>
    </row>
    <row r="20" spans="1:9" x14ac:dyDescent="0.3">
      <c r="A20" s="70">
        <v>13</v>
      </c>
      <c r="B20" s="87" t="s">
        <v>242</v>
      </c>
      <c r="C20" s="71">
        <v>1870031070.96</v>
      </c>
      <c r="D20" s="71">
        <f t="shared" si="0"/>
        <v>14738060.25</v>
      </c>
      <c r="E20" s="107">
        <f t="shared" si="1"/>
        <v>7.881184691992343E-3</v>
      </c>
      <c r="F20" s="71">
        <v>2061344.82</v>
      </c>
      <c r="G20" s="71">
        <v>12447537.530000001</v>
      </c>
      <c r="H20" s="71">
        <v>89921.95</v>
      </c>
      <c r="I20" s="71">
        <v>139255.95000000001</v>
      </c>
    </row>
    <row r="21" spans="1:9" x14ac:dyDescent="0.3">
      <c r="A21" s="70">
        <v>14</v>
      </c>
      <c r="B21" s="87" t="s">
        <v>241</v>
      </c>
      <c r="C21" s="71">
        <v>940720948.12000012</v>
      </c>
      <c r="D21" s="71">
        <f t="shared" si="0"/>
        <v>13488908.379999999</v>
      </c>
      <c r="E21" s="107">
        <f t="shared" si="1"/>
        <v>1.4338905078022489E-2</v>
      </c>
      <c r="F21" s="71">
        <v>4436351.95</v>
      </c>
      <c r="G21" s="71">
        <v>7117791.8399999999</v>
      </c>
      <c r="H21" s="71">
        <v>1934764.59</v>
      </c>
      <c r="I21" s="46">
        <v>0</v>
      </c>
    </row>
    <row r="22" spans="1:9" x14ac:dyDescent="0.3">
      <c r="A22" s="70">
        <v>15</v>
      </c>
      <c r="B22" s="87" t="s">
        <v>243</v>
      </c>
      <c r="C22" s="71">
        <v>475745894.05999994</v>
      </c>
      <c r="D22" s="71">
        <f t="shared" si="0"/>
        <v>10701868.550000001</v>
      </c>
      <c r="E22" s="107">
        <f t="shared" si="1"/>
        <v>2.249492572320615E-2</v>
      </c>
      <c r="F22" s="71">
        <v>4786868.55</v>
      </c>
      <c r="G22" s="71">
        <v>5915000</v>
      </c>
      <c r="H22" s="71">
        <v>0</v>
      </c>
      <c r="I22" s="46">
        <v>0</v>
      </c>
    </row>
    <row r="23" spans="1:9" x14ac:dyDescent="0.3">
      <c r="A23" s="70">
        <v>16</v>
      </c>
      <c r="B23" s="87" t="s">
        <v>244</v>
      </c>
      <c r="C23" s="71">
        <v>202459537.25</v>
      </c>
      <c r="D23" s="71">
        <f t="shared" si="0"/>
        <v>10034385.599999998</v>
      </c>
      <c r="E23" s="107">
        <f t="shared" si="1"/>
        <v>4.9562424849412708E-2</v>
      </c>
      <c r="F23" s="71">
        <v>6611224.2299999995</v>
      </c>
      <c r="G23" s="71">
        <v>3222333.67</v>
      </c>
      <c r="H23" s="71">
        <v>200827.7</v>
      </c>
      <c r="I23" s="46">
        <v>0</v>
      </c>
    </row>
    <row r="24" spans="1:9" x14ac:dyDescent="0.3">
      <c r="A24" s="70">
        <v>17</v>
      </c>
      <c r="B24" s="87" t="s">
        <v>246</v>
      </c>
      <c r="C24" s="71">
        <v>619501450.49000001</v>
      </c>
      <c r="D24" s="71">
        <f t="shared" si="0"/>
        <v>10000000</v>
      </c>
      <c r="E24" s="107">
        <f t="shared" si="1"/>
        <v>1.6142012245637865E-2</v>
      </c>
      <c r="F24" s="71">
        <v>10000000</v>
      </c>
      <c r="G24" s="46">
        <v>0</v>
      </c>
      <c r="H24" s="46">
        <v>0</v>
      </c>
      <c r="I24" s="46">
        <v>0</v>
      </c>
    </row>
    <row r="25" spans="1:9" x14ac:dyDescent="0.3">
      <c r="A25" s="70">
        <v>18</v>
      </c>
      <c r="B25" s="87" t="s">
        <v>245</v>
      </c>
      <c r="C25" s="71">
        <v>1206626015.6099999</v>
      </c>
      <c r="D25" s="71">
        <f t="shared" si="0"/>
        <v>6697660.3799999999</v>
      </c>
      <c r="E25" s="107">
        <f t="shared" si="1"/>
        <v>5.5507342733813443E-3</v>
      </c>
      <c r="F25" s="71">
        <v>1030025.04</v>
      </c>
      <c r="G25" s="71">
        <v>5596013.3700000001</v>
      </c>
      <c r="H25" s="46">
        <v>0</v>
      </c>
      <c r="I25" s="71">
        <v>71621.97</v>
      </c>
    </row>
    <row r="26" spans="1:9" x14ac:dyDescent="0.3">
      <c r="A26" s="70">
        <v>19</v>
      </c>
      <c r="B26" s="87" t="s">
        <v>248</v>
      </c>
      <c r="C26" s="71">
        <v>91823380.569999993</v>
      </c>
      <c r="D26" s="71">
        <f t="shared" si="0"/>
        <v>4910433.0599999996</v>
      </c>
      <c r="E26" s="107">
        <f t="shared" si="1"/>
        <v>5.347693615197073E-2</v>
      </c>
      <c r="F26" s="71">
        <v>149666.34</v>
      </c>
      <c r="G26" s="71">
        <v>4750000</v>
      </c>
      <c r="H26" s="46">
        <v>0</v>
      </c>
      <c r="I26" s="71">
        <v>10766.72</v>
      </c>
    </row>
    <row r="27" spans="1:9" x14ac:dyDescent="0.3">
      <c r="A27" s="70">
        <v>20</v>
      </c>
      <c r="B27" s="87" t="s">
        <v>247</v>
      </c>
      <c r="C27" s="71">
        <v>487554272.49000001</v>
      </c>
      <c r="D27" s="71">
        <f t="shared" si="0"/>
        <v>4681122.07</v>
      </c>
      <c r="E27" s="107">
        <f t="shared" si="1"/>
        <v>9.6012327942342299E-3</v>
      </c>
      <c r="F27" s="71">
        <v>4680456.33</v>
      </c>
      <c r="G27" s="71">
        <v>665.74</v>
      </c>
      <c r="H27" s="46">
        <v>0</v>
      </c>
      <c r="I27" s="46">
        <v>0</v>
      </c>
    </row>
    <row r="28" spans="1:9" x14ac:dyDescent="0.3">
      <c r="A28" s="70">
        <v>21</v>
      </c>
      <c r="B28" s="87" t="s">
        <v>250</v>
      </c>
      <c r="C28" s="71">
        <v>2992421428.1300001</v>
      </c>
      <c r="D28" s="71">
        <f t="shared" si="0"/>
        <v>3997454.5</v>
      </c>
      <c r="E28" s="107">
        <f t="shared" si="1"/>
        <v>1.3358594689980071E-3</v>
      </c>
      <c r="F28" s="71">
        <v>18451.77</v>
      </c>
      <c r="G28" s="71">
        <v>3909841.32</v>
      </c>
      <c r="H28" s="71">
        <v>69161.41</v>
      </c>
      <c r="I28" s="46">
        <v>0</v>
      </c>
    </row>
    <row r="29" spans="1:9" x14ac:dyDescent="0.3">
      <c r="A29" s="70">
        <v>22</v>
      </c>
      <c r="B29" s="87" t="s">
        <v>249</v>
      </c>
      <c r="C29" s="71">
        <v>38053648.679999992</v>
      </c>
      <c r="D29" s="71">
        <f t="shared" si="0"/>
        <v>1547135.59</v>
      </c>
      <c r="E29" s="107">
        <f t="shared" si="1"/>
        <v>4.0656695052034113E-2</v>
      </c>
      <c r="F29" s="71">
        <v>1547135.59</v>
      </c>
      <c r="G29" s="46">
        <v>0</v>
      </c>
      <c r="H29" s="46">
        <v>0</v>
      </c>
      <c r="I29" s="46">
        <v>0</v>
      </c>
    </row>
    <row r="30" spans="1:9" x14ac:dyDescent="0.3">
      <c r="A30" s="70">
        <v>23</v>
      </c>
      <c r="B30" s="87" t="s">
        <v>253</v>
      </c>
      <c r="C30" s="71">
        <v>3690253651.4800005</v>
      </c>
      <c r="D30" s="71">
        <f t="shared" si="0"/>
        <v>715406.26</v>
      </c>
      <c r="E30" s="107">
        <f t="shared" si="1"/>
        <v>1.9386370899276303E-4</v>
      </c>
      <c r="F30" s="71">
        <v>715406.26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252</v>
      </c>
      <c r="C31" s="71">
        <v>86585313.50999999</v>
      </c>
      <c r="D31" s="71">
        <f t="shared" si="0"/>
        <v>512360.43</v>
      </c>
      <c r="E31" s="107">
        <f t="shared" si="1"/>
        <v>5.9174057265592274E-3</v>
      </c>
      <c r="F31" s="46">
        <v>0</v>
      </c>
      <c r="G31" s="46">
        <v>0</v>
      </c>
      <c r="H31" s="71">
        <v>512360.43</v>
      </c>
      <c r="I31" s="46">
        <v>0</v>
      </c>
    </row>
    <row r="32" spans="1:9" x14ac:dyDescent="0.3">
      <c r="A32" s="70">
        <v>25</v>
      </c>
      <c r="B32" s="87" t="s">
        <v>254</v>
      </c>
      <c r="C32" s="71">
        <v>456970768.97000003</v>
      </c>
      <c r="D32" s="71">
        <f t="shared" si="0"/>
        <v>110236.51</v>
      </c>
      <c r="E32" s="107">
        <f t="shared" si="1"/>
        <v>2.412331761361239E-4</v>
      </c>
      <c r="F32" s="46">
        <v>0</v>
      </c>
      <c r="G32" s="71">
        <v>110236.51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251</v>
      </c>
      <c r="C33" s="71">
        <v>55045680.759999998</v>
      </c>
      <c r="D33" s="71">
        <f t="shared" si="0"/>
        <v>102137.67</v>
      </c>
      <c r="E33" s="107">
        <f t="shared" si="1"/>
        <v>1.8555074365475066E-3</v>
      </c>
      <c r="F33" s="71">
        <v>102137.67</v>
      </c>
      <c r="G33" s="46">
        <v>0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255</v>
      </c>
      <c r="C34" s="71">
        <v>224810893.67000002</v>
      </c>
      <c r="D34" s="71">
        <f t="shared" si="0"/>
        <v>27627.88</v>
      </c>
      <c r="E34" s="107">
        <f t="shared" si="1"/>
        <v>1.228938667027185E-4</v>
      </c>
      <c r="F34" s="71">
        <v>26586.57</v>
      </c>
      <c r="G34" s="71">
        <v>1041.31</v>
      </c>
      <c r="H34" s="46">
        <v>0</v>
      </c>
      <c r="I34" s="46">
        <v>0</v>
      </c>
    </row>
    <row r="35" spans="1:9" x14ac:dyDescent="0.3">
      <c r="A35" s="70">
        <v>28</v>
      </c>
      <c r="B35" s="87" t="s">
        <v>256</v>
      </c>
      <c r="C35" s="71">
        <v>129638749.48</v>
      </c>
      <c r="D35" s="71">
        <f t="shared" si="0"/>
        <v>3803.4500000000003</v>
      </c>
      <c r="E35" s="107">
        <f t="shared" si="1"/>
        <v>2.9338835921020489E-5</v>
      </c>
      <c r="F35" s="71">
        <v>2806.05</v>
      </c>
      <c r="G35" s="71">
        <v>997.4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263</v>
      </c>
      <c r="C36" s="71">
        <v>395488.27999999997</v>
      </c>
      <c r="D36" s="71">
        <f t="shared" si="0"/>
        <v>1713.08</v>
      </c>
      <c r="E36" s="107">
        <f t="shared" si="1"/>
        <v>4.3315569300814679E-3</v>
      </c>
      <c r="F36" s="71">
        <v>0</v>
      </c>
      <c r="G36" s="71">
        <v>0</v>
      </c>
      <c r="H36" s="71">
        <v>1713.08</v>
      </c>
      <c r="I36" s="46">
        <v>0</v>
      </c>
    </row>
    <row r="37" spans="1:9" x14ac:dyDescent="0.3">
      <c r="A37" s="70">
        <v>30</v>
      </c>
      <c r="B37" s="87" t="s">
        <v>257</v>
      </c>
      <c r="C37" s="71">
        <v>222943530.34</v>
      </c>
      <c r="D37" s="46">
        <f t="shared" si="0"/>
        <v>0</v>
      </c>
      <c r="E37" s="107">
        <f t="shared" si="1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258</v>
      </c>
      <c r="C38" s="71">
        <v>183745197.07000002</v>
      </c>
      <c r="D38" s="46">
        <f t="shared" si="0"/>
        <v>0</v>
      </c>
      <c r="E38" s="107">
        <f t="shared" si="1"/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63" t="s">
        <v>259</v>
      </c>
      <c r="C39" s="82">
        <v>157146841.33999997</v>
      </c>
      <c r="D39" s="46">
        <f t="shared" si="0"/>
        <v>0</v>
      </c>
      <c r="E39" s="107">
        <f t="shared" si="1"/>
        <v>0</v>
      </c>
      <c r="F39" s="83">
        <v>0</v>
      </c>
      <c r="G39" s="83">
        <v>0</v>
      </c>
      <c r="H39" s="83">
        <v>0</v>
      </c>
      <c r="I39" s="83">
        <v>0</v>
      </c>
    </row>
    <row r="40" spans="1:9" x14ac:dyDescent="0.3">
      <c r="A40" s="70">
        <v>33</v>
      </c>
      <c r="B40" s="87" t="s">
        <v>260</v>
      </c>
      <c r="C40" s="71">
        <v>75165052.019999996</v>
      </c>
      <c r="D40" s="46">
        <f t="shared" si="0"/>
        <v>0</v>
      </c>
      <c r="E40" s="107">
        <f t="shared" si="1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87" t="s">
        <v>261</v>
      </c>
      <c r="C41" s="71">
        <v>16488191.790000001</v>
      </c>
      <c r="D41" s="46">
        <f t="shared" si="0"/>
        <v>0</v>
      </c>
      <c r="E41" s="107">
        <f t="shared" si="1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87" t="s">
        <v>262</v>
      </c>
      <c r="C42" s="71">
        <v>360137195.21999997</v>
      </c>
      <c r="D42" s="46">
        <f t="shared" si="0"/>
        <v>0</v>
      </c>
      <c r="E42" s="107">
        <f t="shared" si="1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63" t="s">
        <v>264</v>
      </c>
      <c r="C43" s="82">
        <v>495785569.19</v>
      </c>
      <c r="D43" s="46">
        <f t="shared" si="0"/>
        <v>0</v>
      </c>
      <c r="E43" s="107">
        <f t="shared" si="1"/>
        <v>0</v>
      </c>
      <c r="F43" s="83">
        <v>0</v>
      </c>
      <c r="G43" s="83">
        <v>0</v>
      </c>
      <c r="H43" s="83">
        <v>0</v>
      </c>
      <c r="I43" s="83">
        <v>0</v>
      </c>
    </row>
    <row r="44" spans="1:9" x14ac:dyDescent="0.3">
      <c r="A44" s="70">
        <v>37</v>
      </c>
      <c r="B44" s="87" t="s">
        <v>265</v>
      </c>
      <c r="C44" s="71">
        <v>4908.26</v>
      </c>
      <c r="D44" s="46">
        <f t="shared" si="0"/>
        <v>0</v>
      </c>
      <c r="E44" s="107">
        <f t="shared" si="1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266</v>
      </c>
      <c r="C45" s="71">
        <v>178996000</v>
      </c>
      <c r="D45" s="46">
        <f t="shared" si="0"/>
        <v>0</v>
      </c>
      <c r="E45" s="107">
        <f t="shared" si="1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87" t="s">
        <v>267</v>
      </c>
      <c r="C46" s="71">
        <v>7124060.3999999994</v>
      </c>
      <c r="D46" s="46">
        <f t="shared" si="0"/>
        <v>0</v>
      </c>
      <c r="E46" s="107">
        <f t="shared" si="1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x14ac:dyDescent="0.3">
      <c r="A47" s="70">
        <v>40</v>
      </c>
      <c r="B47" s="87" t="s">
        <v>268</v>
      </c>
      <c r="C47" s="71">
        <v>137237072.85000002</v>
      </c>
      <c r="D47" s="46">
        <f t="shared" si="0"/>
        <v>0</v>
      </c>
      <c r="E47" s="107">
        <f t="shared" si="1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70">
        <v>41</v>
      </c>
      <c r="B48" s="87" t="s">
        <v>269</v>
      </c>
      <c r="C48" s="71">
        <v>3300000</v>
      </c>
      <c r="D48" s="46">
        <f t="shared" si="0"/>
        <v>0</v>
      </c>
      <c r="E48" s="107">
        <f t="shared" si="1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ht="9.75" customHeight="1" x14ac:dyDescent="0.3">
      <c r="A49" s="80">
        <v>42</v>
      </c>
      <c r="B49" s="87" t="s">
        <v>270</v>
      </c>
      <c r="C49" s="71">
        <v>66916975.869999997</v>
      </c>
      <c r="D49" s="46">
        <f t="shared" si="0"/>
        <v>0</v>
      </c>
      <c r="E49" s="107">
        <f t="shared" si="1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63">
        <v>43</v>
      </c>
      <c r="B50" s="63" t="s">
        <v>271</v>
      </c>
      <c r="C50" s="106">
        <v>24013749.050000001</v>
      </c>
      <c r="D50" s="46">
        <f t="shared" si="0"/>
        <v>0</v>
      </c>
      <c r="E50" s="107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s="78" customFormat="1" x14ac:dyDescent="0.3">
      <c r="A51" s="84"/>
      <c r="B51" s="84" t="s">
        <v>276</v>
      </c>
      <c r="C51" s="73">
        <v>56012482088.030014</v>
      </c>
      <c r="D51" s="104">
        <f t="shared" ref="D51" si="2">F51+G51+H51+I51</f>
        <v>1927363638.8300002</v>
      </c>
      <c r="E51" s="108">
        <f t="shared" si="1"/>
        <v>3.4409538141890017E-2</v>
      </c>
      <c r="F51" s="73">
        <v>450683714.70999992</v>
      </c>
      <c r="G51" s="73">
        <v>1387000881.21</v>
      </c>
      <c r="H51" s="73">
        <v>87710367.189999983</v>
      </c>
      <c r="I51" s="73">
        <v>1968675.72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51"/>
  <sheetViews>
    <sheetView workbookViewId="0">
      <selection activeCell="F18" sqref="F18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3.59765625" style="62" bestFit="1" customWidth="1"/>
    <col min="4" max="4" width="17" style="62" customWidth="1"/>
    <col min="5" max="5" width="14.265625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6384" width="11.3984375" style="62"/>
  </cols>
  <sheetData>
    <row r="1" spans="1:9" x14ac:dyDescent="0.3">
      <c r="A1" s="128" t="s">
        <v>275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229</v>
      </c>
      <c r="C8" s="71">
        <v>5437967284.8400002</v>
      </c>
      <c r="D8" s="71">
        <f t="shared" ref="D8:D50" si="0">F8+G8+H8+I8</f>
        <v>603299617.95999992</v>
      </c>
      <c r="E8" s="107">
        <f>D8/C8</f>
        <v>0.11094211979573368</v>
      </c>
      <c r="F8" s="71">
        <v>140379856.75999999</v>
      </c>
      <c r="G8" s="71">
        <v>462718314.65999997</v>
      </c>
      <c r="H8" s="71">
        <v>182477.39</v>
      </c>
      <c r="I8" s="71">
        <v>18969.150000000001</v>
      </c>
    </row>
    <row r="9" spans="1:9" x14ac:dyDescent="0.3">
      <c r="A9" s="70">
        <v>2</v>
      </c>
      <c r="B9" s="87" t="s">
        <v>230</v>
      </c>
      <c r="C9" s="71">
        <v>5877176099.9899988</v>
      </c>
      <c r="D9" s="71">
        <f t="shared" si="0"/>
        <v>361052956.03000003</v>
      </c>
      <c r="E9" s="107">
        <f t="shared" ref="E9:E51" si="1">D9/C9</f>
        <v>6.1433067494883205E-2</v>
      </c>
      <c r="F9" s="71">
        <v>102178361.75</v>
      </c>
      <c r="G9" s="71">
        <v>258297562.96000001</v>
      </c>
      <c r="H9" s="71">
        <v>149440.16999999998</v>
      </c>
      <c r="I9" s="71">
        <v>427591.15</v>
      </c>
    </row>
    <row r="10" spans="1:9" x14ac:dyDescent="0.3">
      <c r="A10" s="70">
        <v>3</v>
      </c>
      <c r="B10" s="63" t="s">
        <v>231</v>
      </c>
      <c r="C10" s="106">
        <v>3359516705.2800002</v>
      </c>
      <c r="D10" s="71">
        <f t="shared" si="0"/>
        <v>351593955.37</v>
      </c>
      <c r="E10" s="107">
        <f t="shared" si="1"/>
        <v>0.1046561116417179</v>
      </c>
      <c r="F10" s="106">
        <v>79134885.88000001</v>
      </c>
      <c r="G10" s="106">
        <v>255470058.42000002</v>
      </c>
      <c r="H10" s="106">
        <v>16985900.809999999</v>
      </c>
      <c r="I10" s="106">
        <v>3110.26</v>
      </c>
    </row>
    <row r="11" spans="1:9" x14ac:dyDescent="0.3">
      <c r="A11" s="70">
        <v>4</v>
      </c>
      <c r="B11" s="87" t="s">
        <v>232</v>
      </c>
      <c r="C11" s="71">
        <v>7507938021.8899994</v>
      </c>
      <c r="D11" s="71">
        <f t="shared" si="0"/>
        <v>166416808.35000002</v>
      </c>
      <c r="E11" s="107">
        <f t="shared" si="1"/>
        <v>2.2165447805349271E-2</v>
      </c>
      <c r="F11" s="71">
        <v>25226901.390000001</v>
      </c>
      <c r="G11" s="71">
        <v>135307147.78</v>
      </c>
      <c r="H11" s="71">
        <v>5882759.1799999997</v>
      </c>
      <c r="I11" s="46">
        <v>0</v>
      </c>
    </row>
    <row r="12" spans="1:9" x14ac:dyDescent="0.3">
      <c r="A12" s="70">
        <v>5</v>
      </c>
      <c r="B12" s="87" t="s">
        <v>233</v>
      </c>
      <c r="C12" s="71">
        <v>2338166218.0300002</v>
      </c>
      <c r="D12" s="71">
        <f t="shared" si="0"/>
        <v>107622261.65000002</v>
      </c>
      <c r="E12" s="107">
        <f t="shared" si="1"/>
        <v>4.6028490541051501E-2</v>
      </c>
      <c r="F12" s="71">
        <v>21683437.380000006</v>
      </c>
      <c r="G12" s="71">
        <v>76688824.270000011</v>
      </c>
      <c r="H12" s="71">
        <v>9250000</v>
      </c>
      <c r="I12" s="46">
        <v>0</v>
      </c>
    </row>
    <row r="13" spans="1:9" x14ac:dyDescent="0.3">
      <c r="A13" s="70">
        <v>6</v>
      </c>
      <c r="B13" s="63" t="s">
        <v>234</v>
      </c>
      <c r="C13" s="82">
        <v>10002060760.119999</v>
      </c>
      <c r="D13" s="71">
        <f t="shared" si="0"/>
        <v>66453993.500000007</v>
      </c>
      <c r="E13" s="107">
        <f t="shared" si="1"/>
        <v>6.6440301747579793E-3</v>
      </c>
      <c r="F13" s="82">
        <v>8841273.0600000005</v>
      </c>
      <c r="G13" s="82">
        <v>56493656.590000004</v>
      </c>
      <c r="H13" s="82">
        <v>150200.01999999999</v>
      </c>
      <c r="I13" s="82">
        <v>968863.83</v>
      </c>
    </row>
    <row r="14" spans="1:9" x14ac:dyDescent="0.3">
      <c r="A14" s="70">
        <v>7</v>
      </c>
      <c r="B14" s="87" t="s">
        <v>235</v>
      </c>
      <c r="C14" s="71">
        <v>293500693.10000002</v>
      </c>
      <c r="D14" s="71">
        <f t="shared" si="0"/>
        <v>45798802.339999996</v>
      </c>
      <c r="E14" s="107">
        <f t="shared" si="1"/>
        <v>0.15604325106106537</v>
      </c>
      <c r="F14" s="71">
        <v>16644319.050000001</v>
      </c>
      <c r="G14" s="71">
        <v>28970673.359999996</v>
      </c>
      <c r="H14" s="46">
        <v>0</v>
      </c>
      <c r="I14" s="71">
        <v>183809.93</v>
      </c>
    </row>
    <row r="15" spans="1:9" x14ac:dyDescent="0.3">
      <c r="A15" s="70">
        <v>8</v>
      </c>
      <c r="B15" s="87" t="s">
        <v>236</v>
      </c>
      <c r="C15" s="71">
        <v>710906923.18000007</v>
      </c>
      <c r="D15" s="71">
        <f t="shared" si="0"/>
        <v>44965900.920000002</v>
      </c>
      <c r="E15" s="107">
        <f t="shared" si="1"/>
        <v>6.3251460147357066E-2</v>
      </c>
      <c r="F15" s="71">
        <v>8657486.2000000011</v>
      </c>
      <c r="G15" s="71">
        <v>16775081.380000003</v>
      </c>
      <c r="H15" s="71">
        <v>19533333.34</v>
      </c>
      <c r="I15" s="46">
        <v>0</v>
      </c>
    </row>
    <row r="16" spans="1:9" x14ac:dyDescent="0.3">
      <c r="A16" s="70">
        <v>9</v>
      </c>
      <c r="B16" s="87" t="s">
        <v>237</v>
      </c>
      <c r="C16" s="71">
        <v>333655254.65999997</v>
      </c>
      <c r="D16" s="71">
        <f t="shared" si="0"/>
        <v>32835086.460000005</v>
      </c>
      <c r="E16" s="107">
        <f t="shared" si="1"/>
        <v>9.8410218335867314E-2</v>
      </c>
      <c r="F16" s="71">
        <v>1955701.08</v>
      </c>
      <c r="G16" s="71">
        <v>14116819.620000003</v>
      </c>
      <c r="H16" s="71">
        <v>16621094</v>
      </c>
      <c r="I16" s="71">
        <v>141471.76</v>
      </c>
    </row>
    <row r="17" spans="1:9" x14ac:dyDescent="0.3">
      <c r="A17" s="70">
        <v>10</v>
      </c>
      <c r="B17" s="87" t="s">
        <v>238</v>
      </c>
      <c r="C17" s="71">
        <v>4015640853.3899999</v>
      </c>
      <c r="D17" s="71">
        <f t="shared" si="0"/>
        <v>29310756.91</v>
      </c>
      <c r="E17" s="107">
        <f t="shared" si="1"/>
        <v>7.2991480015589267E-3</v>
      </c>
      <c r="F17" s="71">
        <v>8903429.7800000012</v>
      </c>
      <c r="G17" s="71">
        <v>15389200.77</v>
      </c>
      <c r="H17" s="71">
        <v>5018126.3600000003</v>
      </c>
      <c r="I17" s="46">
        <v>0</v>
      </c>
    </row>
    <row r="18" spans="1:9" x14ac:dyDescent="0.3">
      <c r="A18" s="70">
        <v>11</v>
      </c>
      <c r="B18" s="63" t="s">
        <v>239</v>
      </c>
      <c r="C18" s="106">
        <v>397911238.75</v>
      </c>
      <c r="D18" s="71">
        <f t="shared" si="0"/>
        <v>21450000.039999999</v>
      </c>
      <c r="E18" s="107">
        <f t="shared" si="1"/>
        <v>5.3906494592570742E-2</v>
      </c>
      <c r="F18" s="83">
        <v>0</v>
      </c>
      <c r="G18" s="82">
        <v>21450000.039999999</v>
      </c>
      <c r="H18" s="83">
        <v>0</v>
      </c>
      <c r="I18" s="83">
        <v>0</v>
      </c>
    </row>
    <row r="19" spans="1:9" x14ac:dyDescent="0.3">
      <c r="A19" s="70">
        <v>12</v>
      </c>
      <c r="B19" s="87" t="s">
        <v>240</v>
      </c>
      <c r="C19" s="71">
        <v>320481733.10000002</v>
      </c>
      <c r="D19" s="71">
        <f t="shared" si="0"/>
        <v>17948279.489999998</v>
      </c>
      <c r="E19" s="107">
        <f t="shared" si="1"/>
        <v>5.6004063995746027E-2</v>
      </c>
      <c r="F19" s="71">
        <v>2849880.63</v>
      </c>
      <c r="G19" s="71">
        <v>3789055.73</v>
      </c>
      <c r="H19" s="71">
        <v>11309343.129999999</v>
      </c>
      <c r="I19" s="46">
        <v>0</v>
      </c>
    </row>
    <row r="20" spans="1:9" x14ac:dyDescent="0.3">
      <c r="A20" s="70">
        <v>13</v>
      </c>
      <c r="B20" s="87" t="s">
        <v>242</v>
      </c>
      <c r="C20" s="71">
        <v>1848646022.0699999</v>
      </c>
      <c r="D20" s="71">
        <f t="shared" si="0"/>
        <v>14177835.4</v>
      </c>
      <c r="E20" s="107">
        <f t="shared" si="1"/>
        <v>7.669307823530507E-3</v>
      </c>
      <c r="F20" s="71">
        <v>2064009.14</v>
      </c>
      <c r="G20" s="71">
        <v>11896170.640000001</v>
      </c>
      <c r="H20" s="71">
        <v>75212.09</v>
      </c>
      <c r="I20" s="71">
        <v>142443.53</v>
      </c>
    </row>
    <row r="21" spans="1:9" x14ac:dyDescent="0.3">
      <c r="A21" s="70">
        <v>14</v>
      </c>
      <c r="B21" s="87" t="s">
        <v>241</v>
      </c>
      <c r="C21" s="71">
        <v>944114582.2299999</v>
      </c>
      <c r="D21" s="71">
        <f t="shared" si="0"/>
        <v>13266845.960000001</v>
      </c>
      <c r="E21" s="107">
        <f t="shared" si="1"/>
        <v>1.4052156602288351E-2</v>
      </c>
      <c r="F21" s="71">
        <v>4436249.0600000005</v>
      </c>
      <c r="G21" s="71">
        <v>6928325.5500000007</v>
      </c>
      <c r="H21" s="71">
        <v>1902271.35</v>
      </c>
      <c r="I21" s="46">
        <v>0</v>
      </c>
    </row>
    <row r="22" spans="1:9" x14ac:dyDescent="0.3">
      <c r="A22" s="70">
        <v>15</v>
      </c>
      <c r="B22" s="87" t="s">
        <v>244</v>
      </c>
      <c r="C22" s="71">
        <v>203815025.63</v>
      </c>
      <c r="D22" s="71">
        <f t="shared" si="0"/>
        <v>10953218.59</v>
      </c>
      <c r="E22" s="107">
        <f t="shared" si="1"/>
        <v>5.3740976928188612E-2</v>
      </c>
      <c r="F22" s="71">
        <v>7541259.8999999994</v>
      </c>
      <c r="G22" s="71">
        <v>3214973.24</v>
      </c>
      <c r="H22" s="71">
        <v>196985.45</v>
      </c>
      <c r="I22" s="46">
        <v>0</v>
      </c>
    </row>
    <row r="23" spans="1:9" x14ac:dyDescent="0.3">
      <c r="A23" s="70">
        <v>16</v>
      </c>
      <c r="B23" s="87" t="s">
        <v>246</v>
      </c>
      <c r="C23" s="71">
        <v>638275739.62000012</v>
      </c>
      <c r="D23" s="71">
        <f t="shared" si="0"/>
        <v>10000000</v>
      </c>
      <c r="E23" s="107">
        <f t="shared" si="1"/>
        <v>1.566720992083067E-2</v>
      </c>
      <c r="F23" s="71">
        <v>10000000</v>
      </c>
      <c r="G23" s="46">
        <v>0</v>
      </c>
      <c r="H23" s="46">
        <v>0</v>
      </c>
      <c r="I23" s="46">
        <v>0</v>
      </c>
    </row>
    <row r="24" spans="1:9" x14ac:dyDescent="0.3">
      <c r="A24" s="70">
        <v>17</v>
      </c>
      <c r="B24" s="87" t="s">
        <v>243</v>
      </c>
      <c r="C24" s="71">
        <v>467804113.86999989</v>
      </c>
      <c r="D24" s="71">
        <f t="shared" si="0"/>
        <v>9885063.4300000016</v>
      </c>
      <c r="E24" s="107">
        <f t="shared" si="1"/>
        <v>2.1130774905384873E-2</v>
      </c>
      <c r="F24" s="71">
        <v>4758063.4300000016</v>
      </c>
      <c r="G24" s="71">
        <v>5127000</v>
      </c>
      <c r="H24" s="46">
        <v>0</v>
      </c>
      <c r="I24" s="46">
        <v>0</v>
      </c>
    </row>
    <row r="25" spans="1:9" x14ac:dyDescent="0.3">
      <c r="A25" s="70">
        <v>18</v>
      </c>
      <c r="B25" s="87" t="s">
        <v>245</v>
      </c>
      <c r="C25" s="71">
        <v>1204368217.3099999</v>
      </c>
      <c r="D25" s="71">
        <f t="shared" si="0"/>
        <v>6712315.5599999996</v>
      </c>
      <c r="E25" s="107">
        <f t="shared" si="1"/>
        <v>5.5733084479696743E-3</v>
      </c>
      <c r="F25" s="71">
        <v>1027068.7400000001</v>
      </c>
      <c r="G25" s="71">
        <v>5613626.0399999991</v>
      </c>
      <c r="H25" s="46">
        <v>0</v>
      </c>
      <c r="I25" s="71">
        <v>71620.78</v>
      </c>
    </row>
    <row r="26" spans="1:9" x14ac:dyDescent="0.3">
      <c r="A26" s="70">
        <v>19</v>
      </c>
      <c r="B26" s="87" t="s">
        <v>248</v>
      </c>
      <c r="C26" s="71">
        <v>92282730.769999996</v>
      </c>
      <c r="D26" s="71">
        <f t="shared" si="0"/>
        <v>4901795.09</v>
      </c>
      <c r="E26" s="107">
        <f t="shared" si="1"/>
        <v>5.3117143902220915E-2</v>
      </c>
      <c r="F26" s="71">
        <v>149666.34</v>
      </c>
      <c r="G26" s="71">
        <v>4750000</v>
      </c>
      <c r="H26" s="46">
        <v>0</v>
      </c>
      <c r="I26" s="71">
        <v>2128.75</v>
      </c>
    </row>
    <row r="27" spans="1:9" x14ac:dyDescent="0.3">
      <c r="A27" s="70">
        <v>20</v>
      </c>
      <c r="B27" s="87" t="s">
        <v>247</v>
      </c>
      <c r="C27" s="71">
        <v>483586556.16999996</v>
      </c>
      <c r="D27" s="71">
        <f t="shared" si="0"/>
        <v>4681198.1100000003</v>
      </c>
      <c r="E27" s="107">
        <f t="shared" si="1"/>
        <v>9.6801659398371952E-3</v>
      </c>
      <c r="F27" s="71">
        <v>4680456.33</v>
      </c>
      <c r="G27" s="71">
        <v>741.78</v>
      </c>
      <c r="H27" s="46">
        <v>0</v>
      </c>
      <c r="I27" s="46">
        <v>0</v>
      </c>
    </row>
    <row r="28" spans="1:9" x14ac:dyDescent="0.3">
      <c r="A28" s="70">
        <v>21</v>
      </c>
      <c r="B28" s="105" t="s">
        <v>250</v>
      </c>
      <c r="C28" s="105">
        <v>3003127435.8699994</v>
      </c>
      <c r="D28" s="71">
        <f t="shared" si="0"/>
        <v>3984646.39</v>
      </c>
      <c r="E28" s="107">
        <f t="shared" si="1"/>
        <v>1.3268322690560938E-3</v>
      </c>
      <c r="F28" s="105">
        <v>17945.259999999998</v>
      </c>
      <c r="G28" s="105">
        <v>3897539.72</v>
      </c>
      <c r="H28" s="105">
        <v>69161.41</v>
      </c>
      <c r="I28" s="45">
        <v>0</v>
      </c>
    </row>
    <row r="29" spans="1:9" x14ac:dyDescent="0.3">
      <c r="A29" s="70">
        <v>22</v>
      </c>
      <c r="B29" s="87" t="s">
        <v>249</v>
      </c>
      <c r="C29" s="71">
        <v>37668912.510000005</v>
      </c>
      <c r="D29" s="71">
        <f t="shared" si="0"/>
        <v>1547135.59</v>
      </c>
      <c r="E29" s="107">
        <f t="shared" si="1"/>
        <v>4.107194731436116E-2</v>
      </c>
      <c r="F29" s="71">
        <v>1547135.59</v>
      </c>
      <c r="G29" s="46">
        <v>0</v>
      </c>
      <c r="H29" s="46">
        <v>0</v>
      </c>
      <c r="I29" s="46">
        <v>0</v>
      </c>
    </row>
    <row r="30" spans="1:9" x14ac:dyDescent="0.3">
      <c r="A30" s="70">
        <v>23</v>
      </c>
      <c r="B30" s="87" t="s">
        <v>253</v>
      </c>
      <c r="C30" s="71">
        <v>3715394661.8099999</v>
      </c>
      <c r="D30" s="71">
        <f t="shared" si="0"/>
        <v>633598.43000000005</v>
      </c>
      <c r="E30" s="107">
        <f t="shared" si="1"/>
        <v>1.7053327780024716E-4</v>
      </c>
      <c r="F30" s="71">
        <v>633598.43000000005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252</v>
      </c>
      <c r="C31" s="71">
        <v>87330216.520000011</v>
      </c>
      <c r="D31" s="71">
        <f t="shared" si="0"/>
        <v>496455.38</v>
      </c>
      <c r="E31" s="107">
        <f t="shared" si="1"/>
        <v>5.6848064711519843E-3</v>
      </c>
      <c r="F31" s="46">
        <v>0</v>
      </c>
      <c r="G31" s="46">
        <v>0</v>
      </c>
      <c r="H31" s="71">
        <v>496455.38</v>
      </c>
      <c r="I31" s="46">
        <v>0</v>
      </c>
    </row>
    <row r="32" spans="1:9" x14ac:dyDescent="0.3">
      <c r="A32" s="70">
        <v>25</v>
      </c>
      <c r="B32" s="87" t="s">
        <v>254</v>
      </c>
      <c r="C32" s="71">
        <v>455194701.32999998</v>
      </c>
      <c r="D32" s="71">
        <f t="shared" si="0"/>
        <v>111244.95</v>
      </c>
      <c r="E32" s="107">
        <f t="shared" si="1"/>
        <v>2.443898175329404E-4</v>
      </c>
      <c r="F32" s="46">
        <v>0</v>
      </c>
      <c r="G32" s="71">
        <v>111244.95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251</v>
      </c>
      <c r="C33" s="71">
        <v>55363121.029999994</v>
      </c>
      <c r="D33" s="71">
        <f t="shared" si="0"/>
        <v>102137.67</v>
      </c>
      <c r="E33" s="107">
        <f t="shared" si="1"/>
        <v>1.8448683545975299E-3</v>
      </c>
      <c r="F33" s="71">
        <v>102137.67</v>
      </c>
      <c r="G33" s="46">
        <v>0</v>
      </c>
      <c r="H33" s="46">
        <v>0</v>
      </c>
      <c r="I33" s="46">
        <v>0</v>
      </c>
    </row>
    <row r="34" spans="1:9" x14ac:dyDescent="0.3">
      <c r="A34" s="70">
        <v>27</v>
      </c>
      <c r="B34" s="63" t="s">
        <v>255</v>
      </c>
      <c r="C34" s="82">
        <v>218952087.92000002</v>
      </c>
      <c r="D34" s="71">
        <f t="shared" si="0"/>
        <v>32259.97</v>
      </c>
      <c r="E34" s="107">
        <f t="shared" si="1"/>
        <v>1.4733803320380776E-4</v>
      </c>
      <c r="F34" s="82">
        <v>32259.97</v>
      </c>
      <c r="G34" s="83">
        <v>0</v>
      </c>
      <c r="H34" s="83">
        <v>0</v>
      </c>
      <c r="I34" s="83">
        <v>0</v>
      </c>
    </row>
    <row r="35" spans="1:9" x14ac:dyDescent="0.3">
      <c r="A35" s="70">
        <v>28</v>
      </c>
      <c r="B35" s="87" t="s">
        <v>256</v>
      </c>
      <c r="C35" s="71">
        <v>135522611.95000002</v>
      </c>
      <c r="D35" s="71">
        <f t="shared" si="0"/>
        <v>8684.57</v>
      </c>
      <c r="E35" s="107">
        <f t="shared" si="1"/>
        <v>6.4082073648374645E-5</v>
      </c>
      <c r="F35" s="71">
        <v>8684.57</v>
      </c>
      <c r="G35" s="46">
        <v>0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257</v>
      </c>
      <c r="C36" s="71">
        <v>208996001.86000001</v>
      </c>
      <c r="D36" s="46">
        <f t="shared" si="0"/>
        <v>0</v>
      </c>
      <c r="E36" s="107">
        <f t="shared" si="1"/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x14ac:dyDescent="0.3">
      <c r="A37" s="70">
        <v>30</v>
      </c>
      <c r="B37" s="87" t="s">
        <v>258</v>
      </c>
      <c r="C37" s="71">
        <v>170668061.40000001</v>
      </c>
      <c r="D37" s="46">
        <f t="shared" si="0"/>
        <v>0</v>
      </c>
      <c r="E37" s="107">
        <f t="shared" si="1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63" t="s">
        <v>259</v>
      </c>
      <c r="C38" s="82">
        <v>156487250.18000001</v>
      </c>
      <c r="D38" s="46">
        <f t="shared" si="0"/>
        <v>0</v>
      </c>
      <c r="E38" s="107">
        <f t="shared" si="1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87" t="s">
        <v>260</v>
      </c>
      <c r="C39" s="71">
        <v>74904579.379999995</v>
      </c>
      <c r="D39" s="46">
        <f t="shared" si="0"/>
        <v>0</v>
      </c>
      <c r="E39" s="107">
        <f t="shared" si="1"/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261</v>
      </c>
      <c r="C40" s="71">
        <v>16545832.419999998</v>
      </c>
      <c r="D40" s="46">
        <f t="shared" si="0"/>
        <v>0</v>
      </c>
      <c r="E40" s="107">
        <f t="shared" si="1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87" t="s">
        <v>262</v>
      </c>
      <c r="C41" s="71">
        <v>361921684.60999995</v>
      </c>
      <c r="D41" s="46">
        <f t="shared" si="0"/>
        <v>0</v>
      </c>
      <c r="E41" s="107">
        <f t="shared" si="1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87" t="s">
        <v>263</v>
      </c>
      <c r="C42" s="71">
        <v>337874.4</v>
      </c>
      <c r="D42" s="46">
        <f t="shared" si="0"/>
        <v>0</v>
      </c>
      <c r="E42" s="107">
        <f t="shared" si="1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37</v>
      </c>
      <c r="B43" s="87" t="s">
        <v>264</v>
      </c>
      <c r="C43" s="71">
        <v>499251381.02999997</v>
      </c>
      <c r="D43" s="46">
        <f t="shared" si="0"/>
        <v>0</v>
      </c>
      <c r="E43" s="107">
        <f t="shared" si="1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38</v>
      </c>
      <c r="B44" s="63" t="s">
        <v>265</v>
      </c>
      <c r="C44" s="82">
        <v>4908.26</v>
      </c>
      <c r="D44" s="46">
        <f t="shared" si="0"/>
        <v>0</v>
      </c>
      <c r="E44" s="107">
        <f t="shared" si="1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70">
        <v>39</v>
      </c>
      <c r="B45" s="87" t="s">
        <v>266</v>
      </c>
      <c r="C45" s="71">
        <v>178996000</v>
      </c>
      <c r="D45" s="46">
        <f t="shared" si="0"/>
        <v>0</v>
      </c>
      <c r="E45" s="107">
        <f t="shared" si="1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40</v>
      </c>
      <c r="B46" s="87" t="s">
        <v>267</v>
      </c>
      <c r="C46" s="71">
        <v>6973222.6099999994</v>
      </c>
      <c r="D46" s="46">
        <f t="shared" si="0"/>
        <v>0</v>
      </c>
      <c r="E46" s="107">
        <f t="shared" si="1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x14ac:dyDescent="0.3">
      <c r="A47" s="70">
        <v>41</v>
      </c>
      <c r="B47" s="87" t="s">
        <v>268</v>
      </c>
      <c r="C47" s="71">
        <v>135141051.72</v>
      </c>
      <c r="D47" s="46">
        <f t="shared" si="0"/>
        <v>0</v>
      </c>
      <c r="E47" s="107">
        <f t="shared" si="1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9.75" customHeight="1" x14ac:dyDescent="0.3">
      <c r="A48" s="80">
        <v>42</v>
      </c>
      <c r="B48" s="87" t="s">
        <v>269</v>
      </c>
      <c r="C48" s="71">
        <v>3300000</v>
      </c>
      <c r="D48" s="46">
        <f t="shared" si="0"/>
        <v>0</v>
      </c>
      <c r="E48" s="107">
        <f t="shared" si="1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80">
        <v>43</v>
      </c>
      <c r="B49" s="87" t="s">
        <v>270</v>
      </c>
      <c r="C49" s="71">
        <v>78176030.680000007</v>
      </c>
      <c r="D49" s="46">
        <f t="shared" si="0"/>
        <v>0</v>
      </c>
      <c r="E49" s="107">
        <f t="shared" si="1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80">
        <v>44</v>
      </c>
      <c r="B50" s="63" t="s">
        <v>271</v>
      </c>
      <c r="C50" s="106">
        <v>24013749.050000001</v>
      </c>
      <c r="D50" s="46">
        <f t="shared" si="0"/>
        <v>0</v>
      </c>
      <c r="E50" s="107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s="78" customFormat="1" x14ac:dyDescent="0.3">
      <c r="A51" s="84"/>
      <c r="B51" s="84" t="s">
        <v>276</v>
      </c>
      <c r="C51" s="73">
        <v>56102086150.539993</v>
      </c>
      <c r="D51" s="104">
        <f t="shared" ref="D51" si="2">F51+G51+H51+I51</f>
        <v>1930242854.1099997</v>
      </c>
      <c r="E51" s="108">
        <f t="shared" si="1"/>
        <v>3.4405901572546436E-2</v>
      </c>
      <c r="F51" s="73">
        <v>453454067.38999981</v>
      </c>
      <c r="G51" s="73">
        <v>1387006017.4999998</v>
      </c>
      <c r="H51" s="73">
        <v>87822760.079999998</v>
      </c>
      <c r="I51" s="73">
        <v>1960009.14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I51"/>
  <sheetViews>
    <sheetView topLeftCell="A4" workbookViewId="0">
      <selection activeCell="I50" sqref="I50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59765625" style="62" bestFit="1" customWidth="1"/>
    <col min="4" max="4" width="12.3984375" style="62" bestFit="1" customWidth="1"/>
    <col min="5" max="5" width="14.265625" style="62" bestFit="1" customWidth="1"/>
    <col min="6" max="6" width="12" style="62" bestFit="1" customWidth="1"/>
    <col min="7" max="7" width="10" style="62" bestFit="1" customWidth="1"/>
    <col min="8" max="8" width="6.5976562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28" t="s">
        <v>277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133</v>
      </c>
      <c r="C8" s="71">
        <v>5557438628.8999996</v>
      </c>
      <c r="D8" s="71">
        <f t="shared" ref="D8:D50" si="0">F8+G8+H8+I8</f>
        <v>602078588.64999998</v>
      </c>
      <c r="E8" s="107">
        <f t="shared" ref="E8:E50" si="1">D8/C8</f>
        <v>0.10833742464002183</v>
      </c>
      <c r="F8" s="71">
        <v>140239309.27999997</v>
      </c>
      <c r="G8" s="71">
        <v>461642016.53000003</v>
      </c>
      <c r="H8" s="71">
        <v>178293.69</v>
      </c>
      <c r="I8" s="71">
        <v>18969.150000000001</v>
      </c>
    </row>
    <row r="9" spans="1:9" x14ac:dyDescent="0.3">
      <c r="A9" s="70">
        <v>2</v>
      </c>
      <c r="B9" s="87" t="s">
        <v>150</v>
      </c>
      <c r="C9" s="71">
        <v>5868768725.5100002</v>
      </c>
      <c r="D9" s="71">
        <f t="shared" si="0"/>
        <v>365642327.16000003</v>
      </c>
      <c r="E9" s="107">
        <f t="shared" si="1"/>
        <v>6.2303073142182044E-2</v>
      </c>
      <c r="F9" s="71">
        <v>102595458.06000002</v>
      </c>
      <c r="G9" s="71">
        <v>262470023.72999999</v>
      </c>
      <c r="H9" s="71">
        <v>149257.91999999998</v>
      </c>
      <c r="I9" s="71">
        <v>427587.45</v>
      </c>
    </row>
    <row r="10" spans="1:9" x14ac:dyDescent="0.3">
      <c r="A10" s="70">
        <v>3</v>
      </c>
      <c r="B10" s="63" t="s">
        <v>225</v>
      </c>
      <c r="C10" s="106">
        <v>3401670136.8600001</v>
      </c>
      <c r="D10" s="71">
        <f t="shared" si="0"/>
        <v>357034370.10000002</v>
      </c>
      <c r="E10" s="107">
        <f t="shared" si="1"/>
        <v>0.10495855145718799</v>
      </c>
      <c r="F10" s="106">
        <v>81566249.24000001</v>
      </c>
      <c r="G10" s="106">
        <v>258487899.28000003</v>
      </c>
      <c r="H10" s="106">
        <v>16977125.449999999</v>
      </c>
      <c r="I10" s="106">
        <v>3096.13</v>
      </c>
    </row>
    <row r="11" spans="1:9" x14ac:dyDescent="0.3">
      <c r="A11" s="70">
        <v>4</v>
      </c>
      <c r="B11" s="87" t="s">
        <v>153</v>
      </c>
      <c r="C11" s="71">
        <v>7636294213.6899996</v>
      </c>
      <c r="D11" s="71">
        <f t="shared" si="0"/>
        <v>180339843.83999997</v>
      </c>
      <c r="E11" s="107">
        <f t="shared" si="1"/>
        <v>2.361614662733855E-2</v>
      </c>
      <c r="F11" s="71">
        <v>35540536.599999994</v>
      </c>
      <c r="G11" s="71">
        <v>139119760.32999998</v>
      </c>
      <c r="H11" s="71">
        <v>5679546.9100000001</v>
      </c>
      <c r="I11" s="46">
        <v>0</v>
      </c>
    </row>
    <row r="12" spans="1:9" x14ac:dyDescent="0.3">
      <c r="A12" s="70">
        <v>5</v>
      </c>
      <c r="B12" s="87" t="s">
        <v>222</v>
      </c>
      <c r="C12" s="71">
        <v>2369796090.4899998</v>
      </c>
      <c r="D12" s="71">
        <f t="shared" si="0"/>
        <v>109191514.56999998</v>
      </c>
      <c r="E12" s="107">
        <f t="shared" si="1"/>
        <v>4.6076333321751151E-2</v>
      </c>
      <c r="F12" s="71">
        <v>20803870.739999998</v>
      </c>
      <c r="G12" s="71">
        <v>79137643.829999983</v>
      </c>
      <c r="H12" s="71">
        <v>9250000</v>
      </c>
      <c r="I12" s="46">
        <v>0</v>
      </c>
    </row>
    <row r="13" spans="1:9" x14ac:dyDescent="0.3">
      <c r="A13" s="70">
        <v>6</v>
      </c>
      <c r="B13" s="63" t="s">
        <v>135</v>
      </c>
      <c r="C13" s="106">
        <v>10072951434.379999</v>
      </c>
      <c r="D13" s="71">
        <f t="shared" si="0"/>
        <v>65216910.029999994</v>
      </c>
      <c r="E13" s="107">
        <f t="shared" si="1"/>
        <v>6.474458896665391E-3</v>
      </c>
      <c r="F13" s="106">
        <v>7964143.3799999999</v>
      </c>
      <c r="G13" s="106">
        <v>56136299.629999995</v>
      </c>
      <c r="H13" s="106">
        <v>149133.37</v>
      </c>
      <c r="I13" s="106">
        <v>967333.65</v>
      </c>
    </row>
    <row r="14" spans="1:9" x14ac:dyDescent="0.3">
      <c r="A14" s="70">
        <v>7</v>
      </c>
      <c r="B14" s="87" t="s">
        <v>176</v>
      </c>
      <c r="C14" s="71">
        <v>304655772.69999999</v>
      </c>
      <c r="D14" s="71">
        <f t="shared" si="0"/>
        <v>47448655.279999994</v>
      </c>
      <c r="E14" s="107">
        <f t="shared" si="1"/>
        <v>0.15574513773196588</v>
      </c>
      <c r="F14" s="71">
        <v>18097270.890000001</v>
      </c>
      <c r="G14" s="71">
        <v>29167574.459999993</v>
      </c>
      <c r="H14" s="46">
        <v>0</v>
      </c>
      <c r="I14" s="71">
        <v>183809.93</v>
      </c>
    </row>
    <row r="15" spans="1:9" x14ac:dyDescent="0.3">
      <c r="A15" s="70">
        <v>8</v>
      </c>
      <c r="B15" s="87" t="s">
        <v>148</v>
      </c>
      <c r="C15" s="71">
        <v>712444857.88</v>
      </c>
      <c r="D15" s="71">
        <f t="shared" si="0"/>
        <v>45472811.289999992</v>
      </c>
      <c r="E15" s="107">
        <f t="shared" si="1"/>
        <v>6.3826429213500152E-2</v>
      </c>
      <c r="F15" s="71">
        <v>8248764.5199999996</v>
      </c>
      <c r="G15" s="71">
        <v>17710713.429999996</v>
      </c>
      <c r="H15" s="71">
        <v>19513333.34</v>
      </c>
      <c r="I15" s="46">
        <v>0</v>
      </c>
    </row>
    <row r="16" spans="1:9" x14ac:dyDescent="0.3">
      <c r="A16" s="70">
        <v>9</v>
      </c>
      <c r="B16" s="87" t="s">
        <v>164</v>
      </c>
      <c r="C16" s="71">
        <v>334960754.99000007</v>
      </c>
      <c r="D16" s="71">
        <f t="shared" si="0"/>
        <v>32451734.039999999</v>
      </c>
      <c r="E16" s="107">
        <f t="shared" si="1"/>
        <v>9.6882197560633085E-2</v>
      </c>
      <c r="F16" s="71">
        <v>2040404.57</v>
      </c>
      <c r="G16" s="71">
        <v>13689393.1</v>
      </c>
      <c r="H16" s="71">
        <v>16587864.08</v>
      </c>
      <c r="I16" s="71">
        <v>134072.29</v>
      </c>
    </row>
    <row r="17" spans="1:9" x14ac:dyDescent="0.3">
      <c r="A17" s="70">
        <v>10</v>
      </c>
      <c r="B17" s="87" t="s">
        <v>151</v>
      </c>
      <c r="C17" s="71">
        <v>4066436382.1900001</v>
      </c>
      <c r="D17" s="71">
        <f t="shared" si="0"/>
        <v>29110910.590000004</v>
      </c>
      <c r="E17" s="107">
        <f t="shared" si="1"/>
        <v>7.1588260220911597E-3</v>
      </c>
      <c r="F17" s="71">
        <v>8847945.870000001</v>
      </c>
      <c r="G17" s="71">
        <v>15324165.550000001</v>
      </c>
      <c r="H17" s="71">
        <v>4938799.17</v>
      </c>
      <c r="I17" s="46">
        <v>0</v>
      </c>
    </row>
    <row r="18" spans="1:9" x14ac:dyDescent="0.3">
      <c r="A18" s="70">
        <v>11</v>
      </c>
      <c r="B18" s="63" t="s">
        <v>138</v>
      </c>
      <c r="C18" s="82">
        <v>385807757.21000004</v>
      </c>
      <c r="D18" s="71">
        <f t="shared" si="0"/>
        <v>20258333.369999997</v>
      </c>
      <c r="E18" s="107">
        <f t="shared" si="1"/>
        <v>5.2508880372182695E-2</v>
      </c>
      <c r="F18" s="83">
        <v>0</v>
      </c>
      <c r="G18" s="82">
        <v>20258333.369999997</v>
      </c>
      <c r="H18" s="83">
        <v>0</v>
      </c>
      <c r="I18" s="83">
        <v>0</v>
      </c>
    </row>
    <row r="19" spans="1:9" x14ac:dyDescent="0.3">
      <c r="A19" s="70">
        <v>12</v>
      </c>
      <c r="B19" s="87" t="s">
        <v>169</v>
      </c>
      <c r="C19" s="71">
        <v>318726649.49000001</v>
      </c>
      <c r="D19" s="71">
        <f t="shared" si="0"/>
        <v>17718399.609999999</v>
      </c>
      <c r="E19" s="107">
        <f t="shared" si="1"/>
        <v>5.5591208448843278E-2</v>
      </c>
      <c r="F19" s="71">
        <v>3113437.31</v>
      </c>
      <c r="G19" s="71">
        <v>3831898.6</v>
      </c>
      <c r="H19" s="71">
        <v>10773063.699999999</v>
      </c>
      <c r="I19" s="46">
        <v>0</v>
      </c>
    </row>
    <row r="20" spans="1:9" x14ac:dyDescent="0.3">
      <c r="A20" s="70">
        <v>13</v>
      </c>
      <c r="B20" s="87" t="s">
        <v>142</v>
      </c>
      <c r="C20" s="71">
        <v>1849024872.2199998</v>
      </c>
      <c r="D20" s="71">
        <f t="shared" si="0"/>
        <v>14227892.84</v>
      </c>
      <c r="E20" s="107">
        <f t="shared" si="1"/>
        <v>7.6948087901692348E-3</v>
      </c>
      <c r="F20" s="71">
        <v>1162453.83</v>
      </c>
      <c r="G20" s="71">
        <v>12845029.309999999</v>
      </c>
      <c r="H20" s="71">
        <v>74869.490000000005</v>
      </c>
      <c r="I20" s="71">
        <v>145540.21</v>
      </c>
    </row>
    <row r="21" spans="1:9" x14ac:dyDescent="0.3">
      <c r="A21" s="70">
        <v>14</v>
      </c>
      <c r="B21" s="87" t="s">
        <v>160</v>
      </c>
      <c r="C21" s="71">
        <v>945894304.1099999</v>
      </c>
      <c r="D21" s="71">
        <f t="shared" si="0"/>
        <v>13418092.029999999</v>
      </c>
      <c r="E21" s="107">
        <f t="shared" si="1"/>
        <v>1.4185614578391185E-2</v>
      </c>
      <c r="F21" s="71">
        <v>4510127.9700000007</v>
      </c>
      <c r="G21" s="71">
        <v>7018422.21</v>
      </c>
      <c r="H21" s="71">
        <v>1889541.85</v>
      </c>
      <c r="I21" s="46">
        <v>0</v>
      </c>
    </row>
    <row r="22" spans="1:9" x14ac:dyDescent="0.3">
      <c r="A22" s="70">
        <v>15</v>
      </c>
      <c r="B22" s="87" t="s">
        <v>157</v>
      </c>
      <c r="C22" s="71">
        <v>203663929</v>
      </c>
      <c r="D22" s="71">
        <f t="shared" si="0"/>
        <v>11520838.779999999</v>
      </c>
      <c r="E22" s="107">
        <f t="shared" si="1"/>
        <v>5.6567890232540878E-2</v>
      </c>
      <c r="F22" s="71">
        <v>7660757.1299999999</v>
      </c>
      <c r="G22" s="71">
        <v>3666486.73</v>
      </c>
      <c r="H22" s="71">
        <v>193594.91999999998</v>
      </c>
      <c r="I22" s="46">
        <v>0</v>
      </c>
    </row>
    <row r="23" spans="1:9" x14ac:dyDescent="0.3">
      <c r="A23" s="70">
        <v>16</v>
      </c>
      <c r="B23" s="87" t="s">
        <v>136</v>
      </c>
      <c r="C23" s="71">
        <v>475746555.02000004</v>
      </c>
      <c r="D23" s="71">
        <f t="shared" si="0"/>
        <v>10744187.18</v>
      </c>
      <c r="E23" s="107">
        <f t="shared" si="1"/>
        <v>2.2583846517918185E-2</v>
      </c>
      <c r="F23" s="71">
        <v>4729187.1800000006</v>
      </c>
      <c r="G23" s="71">
        <v>6015000</v>
      </c>
      <c r="H23" s="46">
        <v>0</v>
      </c>
      <c r="I23" s="46">
        <v>0</v>
      </c>
    </row>
    <row r="24" spans="1:9" x14ac:dyDescent="0.3">
      <c r="A24" s="70">
        <v>17</v>
      </c>
      <c r="B24" s="87" t="s">
        <v>161</v>
      </c>
      <c r="C24" s="71">
        <v>640717425.38999999</v>
      </c>
      <c r="D24" s="71">
        <f t="shared" si="0"/>
        <v>10000000</v>
      </c>
      <c r="E24" s="107">
        <f t="shared" si="1"/>
        <v>1.5607504343920525E-2</v>
      </c>
      <c r="F24" s="71">
        <v>10000000</v>
      </c>
      <c r="G24" s="46">
        <v>0</v>
      </c>
      <c r="H24" s="46">
        <v>0</v>
      </c>
      <c r="I24" s="46">
        <v>0</v>
      </c>
    </row>
    <row r="25" spans="1:9" x14ac:dyDescent="0.3">
      <c r="A25" s="70">
        <v>18</v>
      </c>
      <c r="B25" s="87" t="s">
        <v>149</v>
      </c>
      <c r="C25" s="71">
        <v>1203083495.23</v>
      </c>
      <c r="D25" s="71">
        <f t="shared" si="0"/>
        <v>6674498.5099999998</v>
      </c>
      <c r="E25" s="107">
        <f t="shared" si="1"/>
        <v>5.5478265111799244E-3</v>
      </c>
      <c r="F25" s="71">
        <v>1023756.5200000001</v>
      </c>
      <c r="G25" s="71">
        <v>5579284.8099999996</v>
      </c>
      <c r="H25" s="46">
        <v>0</v>
      </c>
      <c r="I25" s="71">
        <v>71457.179999999993</v>
      </c>
    </row>
    <row r="26" spans="1:9" x14ac:dyDescent="0.3">
      <c r="A26" s="70">
        <v>19</v>
      </c>
      <c r="B26" s="87" t="s">
        <v>152</v>
      </c>
      <c r="C26" s="71">
        <v>92339133.400000006</v>
      </c>
      <c r="D26" s="71">
        <f t="shared" si="0"/>
        <v>4901534.46</v>
      </c>
      <c r="E26" s="107">
        <f t="shared" si="1"/>
        <v>5.3081876334784832E-2</v>
      </c>
      <c r="F26" s="71">
        <v>149666.34</v>
      </c>
      <c r="G26" s="71">
        <v>4750000</v>
      </c>
      <c r="H26" s="46">
        <v>0</v>
      </c>
      <c r="I26" s="71">
        <v>1868.12</v>
      </c>
    </row>
    <row r="27" spans="1:9" x14ac:dyDescent="0.3">
      <c r="A27" s="70">
        <v>20</v>
      </c>
      <c r="B27" s="87" t="s">
        <v>154</v>
      </c>
      <c r="C27" s="71">
        <v>480678933.99000001</v>
      </c>
      <c r="D27" s="71">
        <f t="shared" si="0"/>
        <v>4681274.1500000004</v>
      </c>
      <c r="E27" s="107">
        <f t="shared" si="1"/>
        <v>9.7388793620345939E-3</v>
      </c>
      <c r="F27" s="71">
        <v>4680456.33</v>
      </c>
      <c r="G27" s="71">
        <v>817.82</v>
      </c>
      <c r="H27" s="46">
        <v>0</v>
      </c>
      <c r="I27" s="46">
        <v>0</v>
      </c>
    </row>
    <row r="28" spans="1:9" x14ac:dyDescent="0.3">
      <c r="A28" s="70">
        <v>21</v>
      </c>
      <c r="B28" s="87" t="s">
        <v>141</v>
      </c>
      <c r="C28" s="71">
        <v>3010456077.1700001</v>
      </c>
      <c r="D28" s="71">
        <f t="shared" si="0"/>
        <v>3977999.0700000003</v>
      </c>
      <c r="E28" s="107">
        <f t="shared" si="1"/>
        <v>1.3213941569077952E-3</v>
      </c>
      <c r="F28" s="71">
        <v>17448.740000000002</v>
      </c>
      <c r="G28" s="71">
        <v>3891388.92</v>
      </c>
      <c r="H28" s="71">
        <v>69161.41</v>
      </c>
      <c r="I28" s="46">
        <v>0</v>
      </c>
    </row>
    <row r="29" spans="1:9" x14ac:dyDescent="0.3">
      <c r="A29" s="70">
        <v>22</v>
      </c>
      <c r="B29" s="63" t="s">
        <v>170</v>
      </c>
      <c r="C29" s="82">
        <v>37103552.039999999</v>
      </c>
      <c r="D29" s="71">
        <f t="shared" si="0"/>
        <v>1546928.62</v>
      </c>
      <c r="E29" s="107">
        <f t="shared" si="1"/>
        <v>4.1692197510694182E-2</v>
      </c>
      <c r="F29" s="82">
        <v>1546928.62</v>
      </c>
      <c r="G29" s="83">
        <v>0</v>
      </c>
      <c r="H29" s="83">
        <v>0</v>
      </c>
      <c r="I29" s="83">
        <v>0</v>
      </c>
    </row>
    <row r="30" spans="1:9" x14ac:dyDescent="0.3">
      <c r="A30" s="70">
        <v>23</v>
      </c>
      <c r="B30" s="87" t="s">
        <v>134</v>
      </c>
      <c r="C30" s="71">
        <v>3749647387.6700001</v>
      </c>
      <c r="D30" s="71">
        <f t="shared" si="0"/>
        <v>505474.72</v>
      </c>
      <c r="E30" s="107">
        <f t="shared" si="1"/>
        <v>1.3480593446257296E-4</v>
      </c>
      <c r="F30" s="71">
        <v>505474.72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156</v>
      </c>
      <c r="C31" s="71">
        <v>86458078.459999993</v>
      </c>
      <c r="D31" s="71">
        <f t="shared" si="0"/>
        <v>480633.52</v>
      </c>
      <c r="E31" s="107">
        <f t="shared" si="1"/>
        <v>5.5591510771589277E-3</v>
      </c>
      <c r="F31" s="46">
        <v>0</v>
      </c>
      <c r="G31" s="46">
        <v>0</v>
      </c>
      <c r="H31" s="71">
        <v>480633.52</v>
      </c>
      <c r="I31" s="46">
        <v>0</v>
      </c>
    </row>
    <row r="32" spans="1:9" x14ac:dyDescent="0.3">
      <c r="A32" s="70">
        <v>25</v>
      </c>
      <c r="B32" s="87" t="s">
        <v>144</v>
      </c>
      <c r="C32" s="71">
        <v>455075089.13</v>
      </c>
      <c r="D32" s="71">
        <f t="shared" si="0"/>
        <v>124381.69</v>
      </c>
      <c r="E32" s="107">
        <f t="shared" si="1"/>
        <v>2.7332124515492482E-4</v>
      </c>
      <c r="F32" s="46">
        <v>0</v>
      </c>
      <c r="G32" s="71">
        <v>124381.69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140</v>
      </c>
      <c r="C33" s="71">
        <v>61371204.050000004</v>
      </c>
      <c r="D33" s="71">
        <f t="shared" si="0"/>
        <v>102137.67</v>
      </c>
      <c r="E33" s="107">
        <f t="shared" si="1"/>
        <v>1.6642604879771785E-3</v>
      </c>
      <c r="F33" s="71">
        <v>102137.67</v>
      </c>
      <c r="G33" s="46">
        <v>0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165</v>
      </c>
      <c r="C34" s="71">
        <v>362467</v>
      </c>
      <c r="D34" s="71">
        <f t="shared" si="0"/>
        <v>3480.69</v>
      </c>
      <c r="E34" s="107">
        <f t="shared" si="1"/>
        <v>9.6027776321706525E-3</v>
      </c>
      <c r="F34" s="46">
        <v>0</v>
      </c>
      <c r="G34" s="46">
        <v>0</v>
      </c>
      <c r="H34" s="71">
        <v>3480.69</v>
      </c>
      <c r="I34" s="46">
        <v>0</v>
      </c>
    </row>
    <row r="35" spans="1:9" x14ac:dyDescent="0.3">
      <c r="A35" s="70">
        <v>28</v>
      </c>
      <c r="B35" s="87" t="s">
        <v>167</v>
      </c>
      <c r="C35" s="71">
        <v>127528209.31</v>
      </c>
      <c r="D35" s="110">
        <f t="shared" si="0"/>
        <v>0.107</v>
      </c>
      <c r="E35" s="107">
        <f t="shared" si="1"/>
        <v>8.3903005130339972E-10</v>
      </c>
      <c r="F35" s="46">
        <v>0</v>
      </c>
      <c r="G35" s="46">
        <v>0</v>
      </c>
      <c r="H35" s="110">
        <v>0.107</v>
      </c>
      <c r="I35" s="46">
        <v>0</v>
      </c>
    </row>
    <row r="36" spans="1:9" x14ac:dyDescent="0.3">
      <c r="A36" s="70">
        <v>29</v>
      </c>
      <c r="B36" s="87" t="s">
        <v>168</v>
      </c>
      <c r="C36" s="71">
        <v>502321900.74000001</v>
      </c>
      <c r="D36" s="46">
        <f t="shared" si="0"/>
        <v>0</v>
      </c>
      <c r="E36" s="107">
        <f t="shared" si="1"/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x14ac:dyDescent="0.3">
      <c r="A37" s="70">
        <v>30</v>
      </c>
      <c r="B37" s="87" t="s">
        <v>159</v>
      </c>
      <c r="C37" s="71">
        <v>365907487.99000007</v>
      </c>
      <c r="D37" s="46">
        <f t="shared" si="0"/>
        <v>0</v>
      </c>
      <c r="E37" s="107">
        <f t="shared" si="1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137</v>
      </c>
      <c r="C38" s="71">
        <v>207949060.74000001</v>
      </c>
      <c r="D38" s="46">
        <f t="shared" si="0"/>
        <v>0</v>
      </c>
      <c r="E38" s="107">
        <f t="shared" si="1"/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63" t="s">
        <v>166</v>
      </c>
      <c r="C39" s="82">
        <v>203871659.64000002</v>
      </c>
      <c r="D39" s="46">
        <f t="shared" si="0"/>
        <v>0</v>
      </c>
      <c r="E39" s="107">
        <f t="shared" si="1"/>
        <v>0</v>
      </c>
      <c r="F39" s="83">
        <v>0</v>
      </c>
      <c r="G39" s="83">
        <v>0</v>
      </c>
      <c r="H39" s="83">
        <v>0</v>
      </c>
      <c r="I39" s="83">
        <v>0</v>
      </c>
    </row>
    <row r="40" spans="1:9" x14ac:dyDescent="0.3">
      <c r="A40" s="70">
        <v>33</v>
      </c>
      <c r="B40" s="87" t="s">
        <v>139</v>
      </c>
      <c r="C40" s="71">
        <v>196361111</v>
      </c>
      <c r="D40" s="46">
        <f t="shared" si="0"/>
        <v>0</v>
      </c>
      <c r="E40" s="107">
        <f t="shared" si="1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63" t="s">
        <v>172</v>
      </c>
      <c r="C41" s="82">
        <v>178996000</v>
      </c>
      <c r="D41" s="46">
        <f t="shared" si="0"/>
        <v>0</v>
      </c>
      <c r="E41" s="107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63" t="s">
        <v>143</v>
      </c>
      <c r="C42" s="106">
        <v>158961730.89000002</v>
      </c>
      <c r="D42" s="46">
        <f t="shared" si="0"/>
        <v>0</v>
      </c>
      <c r="E42" s="107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87" t="s">
        <v>174</v>
      </c>
      <c r="C43" s="71">
        <v>108202745.33000001</v>
      </c>
      <c r="D43" s="46">
        <f t="shared" si="0"/>
        <v>0</v>
      </c>
      <c r="E43" s="107">
        <f t="shared" si="1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177</v>
      </c>
      <c r="C44" s="71">
        <v>91204531.180000007</v>
      </c>
      <c r="D44" s="46">
        <f t="shared" si="0"/>
        <v>0</v>
      </c>
      <c r="E44" s="107">
        <f t="shared" si="1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146</v>
      </c>
      <c r="C45" s="71">
        <v>75023803.910000011</v>
      </c>
      <c r="D45" s="46">
        <f t="shared" si="0"/>
        <v>0</v>
      </c>
      <c r="E45" s="107">
        <f t="shared" si="1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63" t="s">
        <v>278</v>
      </c>
      <c r="C46" s="106">
        <v>26385636.130000003</v>
      </c>
      <c r="D46" s="46">
        <f t="shared" si="0"/>
        <v>0</v>
      </c>
      <c r="E46" s="107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ht="9.75" customHeight="1" x14ac:dyDescent="0.3">
      <c r="A47" s="80">
        <v>40</v>
      </c>
      <c r="B47" s="105" t="s">
        <v>155</v>
      </c>
      <c r="C47" s="105">
        <v>16815808.66</v>
      </c>
      <c r="D47" s="46">
        <f t="shared" si="0"/>
        <v>0</v>
      </c>
      <c r="E47" s="107">
        <f t="shared" si="1"/>
        <v>0</v>
      </c>
      <c r="F47" s="45">
        <v>0</v>
      </c>
      <c r="G47" s="45">
        <v>0</v>
      </c>
      <c r="H47" s="45">
        <v>0</v>
      </c>
      <c r="I47" s="45">
        <v>0</v>
      </c>
    </row>
    <row r="48" spans="1:9" x14ac:dyDescent="0.3">
      <c r="A48" s="80">
        <v>41</v>
      </c>
      <c r="B48" s="87" t="s">
        <v>223</v>
      </c>
      <c r="C48" s="71">
        <v>6866409.6599999992</v>
      </c>
      <c r="D48" s="46">
        <f t="shared" si="0"/>
        <v>0</v>
      </c>
      <c r="E48" s="107">
        <f t="shared" si="1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80">
        <v>42</v>
      </c>
      <c r="B49" s="87" t="s">
        <v>224</v>
      </c>
      <c r="C49" s="71">
        <v>2000000</v>
      </c>
      <c r="D49" s="46">
        <f t="shared" si="0"/>
        <v>0</v>
      </c>
      <c r="E49" s="107">
        <f t="shared" si="1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80">
        <v>43</v>
      </c>
      <c r="B50" s="87" t="s">
        <v>171</v>
      </c>
      <c r="C50" s="71">
        <v>4908.26</v>
      </c>
      <c r="D50" s="46">
        <f t="shared" si="0"/>
        <v>0</v>
      </c>
      <c r="E50" s="107">
        <f t="shared" si="1"/>
        <v>0</v>
      </c>
      <c r="F50" s="46">
        <v>0</v>
      </c>
      <c r="G50" s="46">
        <v>0</v>
      </c>
      <c r="H50" s="46">
        <v>0</v>
      </c>
      <c r="I50" s="46">
        <v>0</v>
      </c>
    </row>
    <row r="51" spans="1:9" s="78" customFormat="1" x14ac:dyDescent="0.3">
      <c r="A51" s="84"/>
      <c r="B51" s="84" t="s">
        <v>279</v>
      </c>
      <c r="C51" s="73">
        <v>56589974911.610001</v>
      </c>
      <c r="D51" s="104">
        <f t="shared" ref="D51" si="2">F51+G51+H51+I51</f>
        <v>1954873859.4599996</v>
      </c>
      <c r="E51" s="108">
        <f t="shared" ref="E51" si="3">D51/C51</f>
        <v>3.4544525996227954E-2</v>
      </c>
      <c r="F51" s="73">
        <v>465145785.51000005</v>
      </c>
      <c r="G51" s="73">
        <v>1400866533.3299997</v>
      </c>
      <c r="H51" s="73">
        <v>86907806.510000005</v>
      </c>
      <c r="I51" s="73">
        <v>1953734.1099999999</v>
      </c>
    </row>
  </sheetData>
  <sortState xmlns:xlrd2="http://schemas.microsoft.com/office/spreadsheetml/2017/richdata2" ref="B8:I50">
    <sortCondition descending="1" ref="D8:D50"/>
    <sortCondition descending="1" ref="C8:C50"/>
  </sortState>
  <mergeCells count="2">
    <mergeCell ref="A1:I5"/>
    <mergeCell ref="A6:I6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I52"/>
  <sheetViews>
    <sheetView workbookViewId="0">
      <selection activeCell="B15" sqref="B15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59765625" style="62" bestFit="1" customWidth="1"/>
    <col min="4" max="4" width="12.3984375" style="62" bestFit="1" customWidth="1"/>
    <col min="5" max="5" width="14.265625" style="62" bestFit="1" customWidth="1"/>
    <col min="6" max="6" width="12" style="62" bestFit="1" customWidth="1"/>
    <col min="7" max="7" width="10" style="62" bestFit="1" customWidth="1"/>
    <col min="8" max="8" width="6.5976562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37" t="s">
        <v>282</v>
      </c>
      <c r="B1" s="137"/>
      <c r="C1" s="137"/>
      <c r="D1" s="137"/>
      <c r="E1" s="137"/>
      <c r="F1" s="137"/>
      <c r="G1" s="137"/>
      <c r="H1" s="137"/>
      <c r="I1" s="137"/>
    </row>
    <row r="2" spans="1:9" x14ac:dyDescent="0.3">
      <c r="A2" s="137"/>
      <c r="B2" s="137"/>
      <c r="C2" s="137"/>
      <c r="D2" s="137"/>
      <c r="E2" s="137"/>
      <c r="F2" s="137"/>
      <c r="G2" s="137"/>
      <c r="H2" s="137"/>
      <c r="I2" s="137"/>
    </row>
    <row r="3" spans="1:9" x14ac:dyDescent="0.3">
      <c r="A3" s="137"/>
      <c r="B3" s="137"/>
      <c r="C3" s="137"/>
      <c r="D3" s="137"/>
      <c r="E3" s="137"/>
      <c r="F3" s="137"/>
      <c r="G3" s="137"/>
      <c r="H3" s="137"/>
      <c r="I3" s="137"/>
    </row>
    <row r="4" spans="1:9" x14ac:dyDescent="0.3">
      <c r="A4" s="137"/>
      <c r="B4" s="137"/>
      <c r="C4" s="137"/>
      <c r="D4" s="137"/>
      <c r="E4" s="137"/>
      <c r="F4" s="137"/>
      <c r="G4" s="137"/>
      <c r="H4" s="137"/>
      <c r="I4" s="137"/>
    </row>
    <row r="5" spans="1:9" ht="36.75" customHeight="1" x14ac:dyDescent="0.3">
      <c r="A5" s="137"/>
      <c r="B5" s="137"/>
      <c r="C5" s="137"/>
      <c r="D5" s="137"/>
      <c r="E5" s="137"/>
      <c r="F5" s="137"/>
      <c r="G5" s="137"/>
      <c r="H5" s="137"/>
      <c r="I5" s="137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9</v>
      </c>
      <c r="C8" s="71">
        <v>5452912491.6199989</v>
      </c>
      <c r="D8" s="71">
        <v>601162515.94000006</v>
      </c>
      <c r="E8" s="107">
        <f t="shared" ref="E8:E50" si="0">D8/C8</f>
        <v>0.11024613302778337</v>
      </c>
      <c r="F8" s="71">
        <v>140374466.04000002</v>
      </c>
      <c r="G8" s="71">
        <v>460611411.21000004</v>
      </c>
      <c r="H8" s="71">
        <v>158120.13</v>
      </c>
      <c r="I8" s="71">
        <v>18518.560000000001</v>
      </c>
    </row>
    <row r="9" spans="1:9" x14ac:dyDescent="0.3">
      <c r="A9" s="70">
        <v>2</v>
      </c>
      <c r="B9" s="87" t="s">
        <v>11</v>
      </c>
      <c r="C9" s="71">
        <v>5883407595.3599997</v>
      </c>
      <c r="D9" s="71">
        <v>372561614.60000008</v>
      </c>
      <c r="E9" s="107">
        <f t="shared" si="0"/>
        <v>6.3324121023643515E-2</v>
      </c>
      <c r="F9" s="71">
        <v>102837578.15000002</v>
      </c>
      <c r="G9" s="71">
        <v>269147779.03000003</v>
      </c>
      <c r="H9" s="71">
        <v>148669.97</v>
      </c>
      <c r="I9" s="71">
        <v>427587.45</v>
      </c>
    </row>
    <row r="10" spans="1:9" x14ac:dyDescent="0.3">
      <c r="A10" s="70">
        <v>3</v>
      </c>
      <c r="B10" s="63" t="s">
        <v>200</v>
      </c>
      <c r="C10" s="71">
        <v>3397526527.8600001</v>
      </c>
      <c r="D10" s="71">
        <v>348077252.56999993</v>
      </c>
      <c r="E10" s="107">
        <f t="shared" si="0"/>
        <v>0.10245019419737786</v>
      </c>
      <c r="F10" s="71">
        <v>81196237.659999996</v>
      </c>
      <c r="G10" s="71">
        <v>249910232.25</v>
      </c>
      <c r="H10" s="71">
        <v>16967720.280000001</v>
      </c>
      <c r="I10" s="71">
        <v>3062.38</v>
      </c>
    </row>
    <row r="11" spans="1:9" x14ac:dyDescent="0.3">
      <c r="A11" s="70">
        <v>4</v>
      </c>
      <c r="B11" s="87" t="s">
        <v>17</v>
      </c>
      <c r="C11" s="71">
        <v>7744163629.4200001</v>
      </c>
      <c r="D11" s="71">
        <v>179092583.89000002</v>
      </c>
      <c r="E11" s="107">
        <f t="shared" si="0"/>
        <v>2.3126136334416937E-2</v>
      </c>
      <c r="F11" s="71">
        <v>35265360.530000001</v>
      </c>
      <c r="G11" s="71">
        <v>138188412.96000001</v>
      </c>
      <c r="H11" s="71">
        <v>5638810.4000000004</v>
      </c>
      <c r="I11" s="46">
        <v>0</v>
      </c>
    </row>
    <row r="12" spans="1:9" x14ac:dyDescent="0.3">
      <c r="A12" s="70">
        <v>5</v>
      </c>
      <c r="B12" s="87" t="s">
        <v>180</v>
      </c>
      <c r="C12" s="71">
        <v>2365388087.7000003</v>
      </c>
      <c r="D12" s="71">
        <v>107206566.94</v>
      </c>
      <c r="E12" s="107">
        <f t="shared" si="0"/>
        <v>4.5323034937680341E-2</v>
      </c>
      <c r="F12" s="71">
        <v>19584394.479999997</v>
      </c>
      <c r="G12" s="71">
        <v>74372172.459999993</v>
      </c>
      <c r="H12" s="71">
        <v>13250000</v>
      </c>
      <c r="I12" s="46">
        <v>0</v>
      </c>
    </row>
    <row r="13" spans="1:9" x14ac:dyDescent="0.3">
      <c r="A13" s="70">
        <v>6</v>
      </c>
      <c r="B13" s="63" t="s">
        <v>23</v>
      </c>
      <c r="C13" s="71">
        <v>10029701136.49</v>
      </c>
      <c r="D13" s="71">
        <v>64990613.850000009</v>
      </c>
      <c r="E13" s="107">
        <f t="shared" si="0"/>
        <v>6.4798155962545621E-3</v>
      </c>
      <c r="F13" s="71">
        <v>8143622.4199999999</v>
      </c>
      <c r="G13" s="71">
        <v>55731294.540000007</v>
      </c>
      <c r="H13" s="71">
        <v>148739.82</v>
      </c>
      <c r="I13" s="71">
        <v>966957.07</v>
      </c>
    </row>
    <row r="14" spans="1:9" x14ac:dyDescent="0.3">
      <c r="A14" s="70">
        <v>7</v>
      </c>
      <c r="B14" s="87" t="s">
        <v>32</v>
      </c>
      <c r="C14" s="71">
        <v>721160577.93999994</v>
      </c>
      <c r="D14" s="71">
        <v>48129071.759999998</v>
      </c>
      <c r="E14" s="107">
        <f t="shared" si="0"/>
        <v>6.6738356521762479E-2</v>
      </c>
      <c r="F14" s="71">
        <v>7710528.6300000008</v>
      </c>
      <c r="G14" s="71">
        <v>21238543.119999997</v>
      </c>
      <c r="H14" s="71">
        <v>19180000.009999998</v>
      </c>
      <c r="I14" s="46">
        <v>0</v>
      </c>
    </row>
    <row r="15" spans="1:9" x14ac:dyDescent="0.3">
      <c r="A15" s="70">
        <v>8</v>
      </c>
      <c r="B15" s="87" t="s">
        <v>105</v>
      </c>
      <c r="C15" s="71">
        <v>306926371.83000004</v>
      </c>
      <c r="D15" s="71">
        <v>47653330.090000004</v>
      </c>
      <c r="E15" s="107">
        <f t="shared" si="0"/>
        <v>0.15525980972529191</v>
      </c>
      <c r="F15" s="71">
        <v>17743313.650000002</v>
      </c>
      <c r="G15" s="71">
        <v>29726206.509999998</v>
      </c>
      <c r="H15" s="46">
        <v>0</v>
      </c>
      <c r="I15" s="71">
        <v>183809.93</v>
      </c>
    </row>
    <row r="16" spans="1:9" x14ac:dyDescent="0.3">
      <c r="A16" s="70">
        <v>9</v>
      </c>
      <c r="B16" s="87" t="s">
        <v>25</v>
      </c>
      <c r="C16" s="71">
        <v>337153999.76999998</v>
      </c>
      <c r="D16" s="71">
        <v>32583140.469999999</v>
      </c>
      <c r="E16" s="107">
        <f t="shared" si="0"/>
        <v>9.6641714149105731E-2</v>
      </c>
      <c r="F16" s="71">
        <v>2125886.92</v>
      </c>
      <c r="G16" s="71">
        <v>13790124.380000001</v>
      </c>
      <c r="H16" s="71">
        <v>16546261.08</v>
      </c>
      <c r="I16" s="71">
        <v>120868.09</v>
      </c>
    </row>
    <row r="17" spans="1:9" x14ac:dyDescent="0.3">
      <c r="A17" s="70">
        <v>10</v>
      </c>
      <c r="B17" s="87" t="s">
        <v>21</v>
      </c>
      <c r="C17" s="71">
        <v>4114344956.96</v>
      </c>
      <c r="D17" s="71">
        <v>28700962.009999998</v>
      </c>
      <c r="E17" s="107">
        <f t="shared" si="0"/>
        <v>6.9758278195532044E-3</v>
      </c>
      <c r="F17" s="71">
        <v>8586975.7200000007</v>
      </c>
      <c r="G17" s="71">
        <v>15233555.609999999</v>
      </c>
      <c r="H17" s="71">
        <v>4880430.6800000006</v>
      </c>
      <c r="I17" s="46">
        <v>0</v>
      </c>
    </row>
    <row r="18" spans="1:9" x14ac:dyDescent="0.3">
      <c r="A18" s="70">
        <v>11</v>
      </c>
      <c r="B18" s="63" t="s">
        <v>75</v>
      </c>
      <c r="C18" s="71">
        <v>506150442.69999999</v>
      </c>
      <c r="D18" s="71">
        <v>20758333.369999997</v>
      </c>
      <c r="E18" s="107">
        <f t="shared" si="0"/>
        <v>4.1012180606357092E-2</v>
      </c>
      <c r="F18" s="46">
        <v>0</v>
      </c>
      <c r="G18" s="71">
        <v>20758333.369999997</v>
      </c>
      <c r="H18" s="46">
        <v>0</v>
      </c>
      <c r="I18" s="46">
        <v>0</v>
      </c>
    </row>
    <row r="19" spans="1:9" x14ac:dyDescent="0.3">
      <c r="A19" s="70">
        <v>12</v>
      </c>
      <c r="B19" s="87" t="s">
        <v>28</v>
      </c>
      <c r="C19" s="71">
        <v>967650205.63</v>
      </c>
      <c r="D19" s="71">
        <v>18924849.649999999</v>
      </c>
      <c r="E19" s="107">
        <f t="shared" si="0"/>
        <v>1.9557531781516806E-2</v>
      </c>
      <c r="F19" s="71">
        <v>4523238.0600000005</v>
      </c>
      <c r="G19" s="71">
        <v>7158445.46</v>
      </c>
      <c r="H19" s="71">
        <v>7243166.1299999999</v>
      </c>
      <c r="I19" s="46">
        <v>0</v>
      </c>
    </row>
    <row r="20" spans="1:9" x14ac:dyDescent="0.3">
      <c r="A20" s="70">
        <v>13</v>
      </c>
      <c r="B20" s="87" t="s">
        <v>30</v>
      </c>
      <c r="C20" s="71">
        <v>326538555.50999999</v>
      </c>
      <c r="D20" s="71">
        <v>17994091</v>
      </c>
      <c r="E20" s="107">
        <f t="shared" si="0"/>
        <v>5.5105563175828237E-2</v>
      </c>
      <c r="F20" s="71">
        <v>3165680.24</v>
      </c>
      <c r="G20" s="71">
        <v>3814799.16</v>
      </c>
      <c r="H20" s="71">
        <v>11013611.6</v>
      </c>
      <c r="I20" s="46">
        <v>0</v>
      </c>
    </row>
    <row r="21" spans="1:9" x14ac:dyDescent="0.3">
      <c r="A21" s="70">
        <v>14</v>
      </c>
      <c r="B21" s="87" t="s">
        <v>85</v>
      </c>
      <c r="C21" s="71">
        <v>104516593.54000001</v>
      </c>
      <c r="D21" s="71">
        <v>17014493.550000001</v>
      </c>
      <c r="E21" s="107">
        <f t="shared" si="0"/>
        <v>0.16279227033445468</v>
      </c>
      <c r="F21" s="46">
        <v>0</v>
      </c>
      <c r="G21" s="46">
        <v>0</v>
      </c>
      <c r="H21" s="71">
        <v>17014493.550000001</v>
      </c>
      <c r="I21" s="46">
        <v>0</v>
      </c>
    </row>
    <row r="22" spans="1:9" x14ac:dyDescent="0.3">
      <c r="A22" s="70">
        <v>15</v>
      </c>
      <c r="B22" s="87" t="s">
        <v>40</v>
      </c>
      <c r="C22" s="71">
        <v>1845243975.6400001</v>
      </c>
      <c r="D22" s="71">
        <v>13211602.709999999</v>
      </c>
      <c r="E22" s="107">
        <f t="shared" si="0"/>
        <v>7.1598134904722922E-3</v>
      </c>
      <c r="F22" s="71">
        <v>164118.76999999999</v>
      </c>
      <c r="G22" s="71">
        <v>12794233.77</v>
      </c>
      <c r="H22" s="71">
        <v>107570.57</v>
      </c>
      <c r="I22" s="71">
        <v>145679.6</v>
      </c>
    </row>
    <row r="23" spans="1:9" x14ac:dyDescent="0.3">
      <c r="A23" s="70">
        <v>16</v>
      </c>
      <c r="B23" s="87" t="s">
        <v>42</v>
      </c>
      <c r="C23" s="71">
        <v>202408537.03999999</v>
      </c>
      <c r="D23" s="71">
        <v>11319051.779999999</v>
      </c>
      <c r="E23" s="107">
        <f t="shared" si="0"/>
        <v>5.5921810144614247E-2</v>
      </c>
      <c r="F23" s="71">
        <v>7435642.629999999</v>
      </c>
      <c r="G23" s="71">
        <v>3666547.0500000003</v>
      </c>
      <c r="H23" s="71">
        <v>216862.1</v>
      </c>
      <c r="I23" s="71">
        <v>0</v>
      </c>
    </row>
    <row r="24" spans="1:9" x14ac:dyDescent="0.3">
      <c r="A24" s="70">
        <v>17</v>
      </c>
      <c r="B24" s="87" t="s">
        <v>34</v>
      </c>
      <c r="C24" s="71">
        <v>490830987.2299999</v>
      </c>
      <c r="D24" s="71">
        <v>10714095.07</v>
      </c>
      <c r="E24" s="107">
        <f t="shared" si="0"/>
        <v>2.1828481389214841E-2</v>
      </c>
      <c r="F24" s="71">
        <v>4700077.07</v>
      </c>
      <c r="G24" s="71">
        <v>6014018</v>
      </c>
      <c r="H24" s="46">
        <v>0</v>
      </c>
      <c r="I24" s="46">
        <v>0</v>
      </c>
    </row>
    <row r="25" spans="1:9" x14ac:dyDescent="0.3">
      <c r="A25" s="70">
        <v>18</v>
      </c>
      <c r="B25" s="87" t="s">
        <v>122</v>
      </c>
      <c r="C25" s="71">
        <v>644981663.56000006</v>
      </c>
      <c r="D25" s="71">
        <v>10000000</v>
      </c>
      <c r="E25" s="107">
        <f t="shared" si="0"/>
        <v>1.5504316734842712E-2</v>
      </c>
      <c r="F25" s="71">
        <v>10000000</v>
      </c>
      <c r="G25" s="71">
        <v>0</v>
      </c>
      <c r="H25" s="46">
        <v>0</v>
      </c>
      <c r="I25" s="46">
        <v>0</v>
      </c>
    </row>
    <row r="26" spans="1:9" x14ac:dyDescent="0.3">
      <c r="A26" s="70">
        <v>19</v>
      </c>
      <c r="B26" s="87" t="s">
        <v>38</v>
      </c>
      <c r="C26" s="71">
        <v>1210460839.98</v>
      </c>
      <c r="D26" s="71">
        <v>6607187.6500000004</v>
      </c>
      <c r="E26" s="107">
        <f t="shared" si="0"/>
        <v>5.4584067751495113E-3</v>
      </c>
      <c r="F26" s="71">
        <v>990747.76</v>
      </c>
      <c r="G26" s="71">
        <v>5545075.7600000007</v>
      </c>
      <c r="H26" s="46">
        <v>0</v>
      </c>
      <c r="I26" s="71">
        <v>71364.13</v>
      </c>
    </row>
    <row r="27" spans="1:9" x14ac:dyDescent="0.3">
      <c r="A27" s="70">
        <v>20</v>
      </c>
      <c r="B27" s="87" t="s">
        <v>81</v>
      </c>
      <c r="C27" s="71">
        <v>86954751.970000014</v>
      </c>
      <c r="D27" s="71">
        <v>4901219.1900000004</v>
      </c>
      <c r="E27" s="107">
        <f t="shared" si="0"/>
        <v>5.6365167848342029E-2</v>
      </c>
      <c r="F27" s="71">
        <v>149666.34</v>
      </c>
      <c r="G27" s="71">
        <v>4750000</v>
      </c>
      <c r="H27" s="46">
        <v>0</v>
      </c>
      <c r="I27" s="71">
        <v>1552.85</v>
      </c>
    </row>
    <row r="28" spans="1:9" x14ac:dyDescent="0.3">
      <c r="A28" s="70">
        <v>21</v>
      </c>
      <c r="B28" s="87" t="s">
        <v>36</v>
      </c>
      <c r="C28" s="71">
        <v>480962733.83000004</v>
      </c>
      <c r="D28" s="71">
        <v>4681350.1900000004</v>
      </c>
      <c r="E28" s="107">
        <f t="shared" si="0"/>
        <v>9.7332908783212702E-3</v>
      </c>
      <c r="F28" s="71">
        <v>4680456.33</v>
      </c>
      <c r="G28" s="71">
        <v>893.8599999999999</v>
      </c>
      <c r="H28" s="46">
        <v>0</v>
      </c>
      <c r="I28" s="46">
        <v>0</v>
      </c>
    </row>
    <row r="29" spans="1:9" x14ac:dyDescent="0.3">
      <c r="A29" s="70">
        <v>22</v>
      </c>
      <c r="B29" s="63" t="s">
        <v>62</v>
      </c>
      <c r="C29" s="71">
        <v>2968508688.3800001</v>
      </c>
      <c r="D29" s="71">
        <v>3971341.6100000003</v>
      </c>
      <c r="E29" s="107">
        <f t="shared" si="0"/>
        <v>1.3378238121874169E-3</v>
      </c>
      <c r="F29" s="71">
        <v>16942.080000000002</v>
      </c>
      <c r="G29" s="71">
        <v>3885238.12</v>
      </c>
      <c r="H29" s="71">
        <v>69161.41</v>
      </c>
      <c r="I29" s="46">
        <v>0</v>
      </c>
    </row>
    <row r="30" spans="1:9" x14ac:dyDescent="0.3">
      <c r="A30" s="70">
        <v>23</v>
      </c>
      <c r="B30" s="87" t="s">
        <v>44</v>
      </c>
      <c r="C30" s="71">
        <v>36748360.289999999</v>
      </c>
      <c r="D30" s="71">
        <v>1546928.62</v>
      </c>
      <c r="E30" s="107">
        <f t="shared" si="0"/>
        <v>4.2095173983067537E-2</v>
      </c>
      <c r="F30" s="71">
        <v>1546928.62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56</v>
      </c>
      <c r="C31" s="71">
        <v>3784526719.6900001</v>
      </c>
      <c r="D31" s="71">
        <v>306780.42</v>
      </c>
      <c r="E31" s="107">
        <f t="shared" si="0"/>
        <v>8.1061766165870577E-5</v>
      </c>
      <c r="F31" s="71">
        <v>306780.42</v>
      </c>
      <c r="G31" s="46">
        <v>0</v>
      </c>
      <c r="H31" s="46">
        <v>0</v>
      </c>
      <c r="I31" s="46">
        <v>0</v>
      </c>
    </row>
    <row r="32" spans="1:9" x14ac:dyDescent="0.3">
      <c r="A32" s="70">
        <v>25</v>
      </c>
      <c r="B32" s="87" t="s">
        <v>68</v>
      </c>
      <c r="C32" s="71">
        <v>451500560.33999997</v>
      </c>
      <c r="D32" s="71">
        <v>154422.20000000001</v>
      </c>
      <c r="E32" s="107">
        <f t="shared" si="0"/>
        <v>3.4201995205435234E-4</v>
      </c>
      <c r="F32" s="46">
        <v>0</v>
      </c>
      <c r="G32" s="71">
        <v>154422.20000000001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108</v>
      </c>
      <c r="C33" s="71">
        <v>61414465.910000011</v>
      </c>
      <c r="D33" s="71">
        <v>102137.67</v>
      </c>
      <c r="E33" s="107">
        <f t="shared" si="0"/>
        <v>1.6630881419644342E-3</v>
      </c>
      <c r="F33" s="71">
        <v>102137.67</v>
      </c>
      <c r="G33" s="46">
        <v>0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70</v>
      </c>
      <c r="C34" s="71">
        <v>130120598.41</v>
      </c>
      <c r="D34" s="71">
        <v>33846.36</v>
      </c>
      <c r="E34" s="107">
        <f t="shared" si="0"/>
        <v>2.6011531159234855E-4</v>
      </c>
      <c r="F34" s="71">
        <v>30237.599999999999</v>
      </c>
      <c r="G34" s="46">
        <v>0</v>
      </c>
      <c r="H34" s="71">
        <v>3608.76</v>
      </c>
      <c r="I34" s="46">
        <v>0</v>
      </c>
    </row>
    <row r="35" spans="1:9" x14ac:dyDescent="0.3">
      <c r="A35" s="70">
        <v>28</v>
      </c>
      <c r="B35" s="87" t="s">
        <v>89</v>
      </c>
      <c r="C35" s="71">
        <v>505895871.58999997</v>
      </c>
      <c r="D35" s="46">
        <v>0</v>
      </c>
      <c r="E35" s="107">
        <f t="shared" si="0"/>
        <v>0</v>
      </c>
      <c r="F35" s="46">
        <v>0</v>
      </c>
      <c r="G35" s="46">
        <v>0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87</v>
      </c>
      <c r="C36" s="71">
        <v>367748900.01999998</v>
      </c>
      <c r="D36" s="46">
        <v>0</v>
      </c>
      <c r="E36" s="107">
        <f t="shared" si="0"/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x14ac:dyDescent="0.3">
      <c r="A37" s="70">
        <v>30</v>
      </c>
      <c r="B37" s="87" t="s">
        <v>52</v>
      </c>
      <c r="C37" s="71">
        <v>219044065.66999999</v>
      </c>
      <c r="D37" s="46">
        <v>0</v>
      </c>
      <c r="E37" s="107">
        <f t="shared" si="0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46</v>
      </c>
      <c r="C38" s="71">
        <v>206122801.31000003</v>
      </c>
      <c r="D38" s="46">
        <v>0</v>
      </c>
      <c r="E38" s="107">
        <f t="shared" si="0"/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63" t="s">
        <v>66</v>
      </c>
      <c r="C39" s="71">
        <v>203227993.31999999</v>
      </c>
      <c r="D39" s="46">
        <v>0</v>
      </c>
      <c r="E39" s="107">
        <f t="shared" si="0"/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91</v>
      </c>
      <c r="C40" s="71">
        <v>178996000</v>
      </c>
      <c r="D40" s="46">
        <v>0</v>
      </c>
      <c r="E40" s="107">
        <f t="shared" si="0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63" t="s">
        <v>77</v>
      </c>
      <c r="C41" s="71">
        <v>157813088.26000002</v>
      </c>
      <c r="D41" s="46">
        <v>0</v>
      </c>
      <c r="E41" s="107">
        <f t="shared" si="0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63" t="s">
        <v>101</v>
      </c>
      <c r="C42" s="71">
        <v>121298680.22000003</v>
      </c>
      <c r="D42" s="46">
        <v>0</v>
      </c>
      <c r="E42" s="107">
        <f t="shared" si="0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87" t="s">
        <v>95</v>
      </c>
      <c r="C43" s="71">
        <v>106687671.38000001</v>
      </c>
      <c r="D43" s="46">
        <v>0</v>
      </c>
      <c r="E43" s="107">
        <f t="shared" si="0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79</v>
      </c>
      <c r="C44" s="71">
        <v>75840594.219999999</v>
      </c>
      <c r="D44" s="46">
        <v>0</v>
      </c>
      <c r="E44" s="107">
        <f t="shared" si="0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280</v>
      </c>
      <c r="C45" s="71">
        <v>27203528.219999999</v>
      </c>
      <c r="D45" s="46">
        <v>0</v>
      </c>
      <c r="E45" s="107">
        <f t="shared" si="0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63" t="s">
        <v>83</v>
      </c>
      <c r="C46" s="71">
        <v>17150238.509999998</v>
      </c>
      <c r="D46" s="46">
        <v>0</v>
      </c>
      <c r="E46" s="107">
        <f t="shared" si="0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9.75" customHeight="1" x14ac:dyDescent="0.3">
      <c r="A47" s="80">
        <v>40</v>
      </c>
      <c r="B47" s="105" t="s">
        <v>281</v>
      </c>
      <c r="C47" s="71">
        <v>7331120.0799999991</v>
      </c>
      <c r="D47" s="46">
        <v>0</v>
      </c>
      <c r="E47" s="107">
        <f t="shared" si="0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80">
        <v>41</v>
      </c>
      <c r="B48" s="87" t="s">
        <v>97</v>
      </c>
      <c r="C48" s="71">
        <v>1950000</v>
      </c>
      <c r="D48" s="46">
        <v>0</v>
      </c>
      <c r="E48" s="107">
        <f t="shared" si="0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80">
        <v>42</v>
      </c>
      <c r="B49" s="87" t="s">
        <v>72</v>
      </c>
      <c r="C49" s="71">
        <v>353685.98</v>
      </c>
      <c r="D49" s="46">
        <v>0</v>
      </c>
      <c r="E49" s="107">
        <f t="shared" si="0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80">
        <v>43</v>
      </c>
      <c r="B50" s="87" t="s">
        <v>50</v>
      </c>
      <c r="C50" s="71">
        <v>4908.26</v>
      </c>
      <c r="D50" s="46">
        <v>0</v>
      </c>
      <c r="E50" s="107">
        <f t="shared" si="0"/>
        <v>0</v>
      </c>
      <c r="F50" s="46">
        <v>0</v>
      </c>
      <c r="G50" s="46">
        <v>0</v>
      </c>
      <c r="H50" s="46">
        <v>0</v>
      </c>
      <c r="I50" s="46">
        <v>0</v>
      </c>
    </row>
    <row r="51" spans="1:9" s="78" customFormat="1" x14ac:dyDescent="0.3">
      <c r="A51" s="84"/>
      <c r="B51" s="84" t="s">
        <v>279</v>
      </c>
      <c r="C51" s="73">
        <f>SUM(C8:C50)</f>
        <v>56848873201.640015</v>
      </c>
      <c r="D51" s="73">
        <f>SUM(D8:D50)</f>
        <v>1972399383.1600001</v>
      </c>
      <c r="E51" s="108">
        <f t="shared" ref="E51" si="1">D51/C51</f>
        <v>3.4695487739290827E-2</v>
      </c>
      <c r="F51" s="73">
        <f>SUM(F8:F50)</f>
        <v>461381017.79000002</v>
      </c>
      <c r="G51" s="73">
        <f t="shared" ref="G51:I51" si="2">SUM(G8:G50)</f>
        <v>1396491738.8199997</v>
      </c>
      <c r="H51" s="73">
        <f t="shared" si="2"/>
        <v>112587226.48999998</v>
      </c>
      <c r="I51" s="73">
        <f t="shared" si="2"/>
        <v>1939400.06</v>
      </c>
    </row>
    <row r="52" spans="1:9" x14ac:dyDescent="0.3">
      <c r="F52" s="95"/>
    </row>
  </sheetData>
  <mergeCells count="2">
    <mergeCell ref="A1:I5"/>
    <mergeCell ref="A6:I6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I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59765625" style="62" bestFit="1" customWidth="1"/>
    <col min="4" max="4" width="12.3984375" style="62" bestFit="1" customWidth="1"/>
    <col min="5" max="5" width="14.265625" style="62" bestFit="1" customWidth="1"/>
    <col min="6" max="6" width="12" style="62" bestFit="1" customWidth="1"/>
    <col min="7" max="7" width="10" style="62" bestFit="1" customWidth="1"/>
    <col min="8" max="8" width="12.398437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37" t="s">
        <v>283</v>
      </c>
      <c r="B1" s="137"/>
      <c r="C1" s="137"/>
      <c r="D1" s="137"/>
      <c r="E1" s="137"/>
      <c r="F1" s="137"/>
      <c r="G1" s="137"/>
      <c r="H1" s="137"/>
      <c r="I1" s="137"/>
    </row>
    <row r="2" spans="1:9" x14ac:dyDescent="0.3">
      <c r="A2" s="137"/>
      <c r="B2" s="137"/>
      <c r="C2" s="137"/>
      <c r="D2" s="137"/>
      <c r="E2" s="137"/>
      <c r="F2" s="137"/>
      <c r="G2" s="137"/>
      <c r="H2" s="137"/>
      <c r="I2" s="137"/>
    </row>
    <row r="3" spans="1:9" x14ac:dyDescent="0.3">
      <c r="A3" s="137"/>
      <c r="B3" s="137"/>
      <c r="C3" s="137"/>
      <c r="D3" s="137"/>
      <c r="E3" s="137"/>
      <c r="F3" s="137"/>
      <c r="G3" s="137"/>
      <c r="H3" s="137"/>
      <c r="I3" s="137"/>
    </row>
    <row r="4" spans="1:9" x14ac:dyDescent="0.3">
      <c r="A4" s="137"/>
      <c r="B4" s="137"/>
      <c r="C4" s="137"/>
      <c r="D4" s="137"/>
      <c r="E4" s="137"/>
      <c r="F4" s="137"/>
      <c r="G4" s="137"/>
      <c r="H4" s="137"/>
      <c r="I4" s="137"/>
    </row>
    <row r="5" spans="1:9" ht="36.75" customHeight="1" x14ac:dyDescent="0.3">
      <c r="A5" s="137"/>
      <c r="B5" s="137"/>
      <c r="C5" s="137"/>
      <c r="D5" s="137"/>
      <c r="E5" s="137"/>
      <c r="F5" s="137"/>
      <c r="G5" s="137"/>
      <c r="H5" s="137"/>
      <c r="I5" s="137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9</v>
      </c>
      <c r="C8" s="71">
        <v>5535625346.2800007</v>
      </c>
      <c r="D8" s="71">
        <v>605069349.06999993</v>
      </c>
      <c r="E8" s="107">
        <f t="shared" ref="E8:E52" si="0">D8/C8</f>
        <v>0.10930460629468232</v>
      </c>
      <c r="F8" s="71">
        <v>141182708</v>
      </c>
      <c r="G8" s="71">
        <v>463711298.27000004</v>
      </c>
      <c r="H8" s="71">
        <v>157762.29</v>
      </c>
      <c r="I8" s="71">
        <v>17580.509999999998</v>
      </c>
    </row>
    <row r="9" spans="1:9" x14ac:dyDescent="0.3">
      <c r="A9" s="70">
        <v>2</v>
      </c>
      <c r="B9" s="87" t="s">
        <v>11</v>
      </c>
      <c r="C9" s="71">
        <v>5874273424.6100006</v>
      </c>
      <c r="D9" s="71">
        <v>373406613.69000006</v>
      </c>
      <c r="E9" s="107">
        <f t="shared" si="0"/>
        <v>6.3566433956858404E-2</v>
      </c>
      <c r="F9" s="71">
        <v>103187977.39000002</v>
      </c>
      <c r="G9" s="71">
        <v>269645971.72000003</v>
      </c>
      <c r="H9" s="71">
        <v>145077.13</v>
      </c>
      <c r="I9" s="71">
        <v>427587.45</v>
      </c>
    </row>
    <row r="10" spans="1:9" x14ac:dyDescent="0.3">
      <c r="A10" s="70">
        <v>3</v>
      </c>
      <c r="B10" s="63" t="s">
        <v>200</v>
      </c>
      <c r="C10" s="71">
        <v>3428609007.4699993</v>
      </c>
      <c r="D10" s="71">
        <v>345550776.94999999</v>
      </c>
      <c r="E10" s="107">
        <f t="shared" si="0"/>
        <v>0.10078453862692992</v>
      </c>
      <c r="F10" s="71">
        <v>81825946.319999993</v>
      </c>
      <c r="G10" s="71">
        <v>246880287.49000001</v>
      </c>
      <c r="H10" s="71">
        <v>16841500.379999999</v>
      </c>
      <c r="I10" s="71">
        <v>3042.76</v>
      </c>
    </row>
    <row r="11" spans="1:9" x14ac:dyDescent="0.3">
      <c r="A11" s="70">
        <v>4</v>
      </c>
      <c r="B11" s="87" t="s">
        <v>17</v>
      </c>
      <c r="C11" s="71">
        <v>7829521756.0500011</v>
      </c>
      <c r="D11" s="71">
        <v>177134254.39000002</v>
      </c>
      <c r="E11" s="107">
        <f t="shared" si="0"/>
        <v>2.2623891970556878E-2</v>
      </c>
      <c r="F11" s="71">
        <v>34153219.880000003</v>
      </c>
      <c r="G11" s="71">
        <v>137357662.24000001</v>
      </c>
      <c r="H11" s="71">
        <v>5623372.2699999996</v>
      </c>
      <c r="I11" s="46">
        <v>0</v>
      </c>
    </row>
    <row r="12" spans="1:9" x14ac:dyDescent="0.3">
      <c r="A12" s="70">
        <v>5</v>
      </c>
      <c r="B12" s="87" t="s">
        <v>180</v>
      </c>
      <c r="C12" s="71">
        <v>2367035631.1099997</v>
      </c>
      <c r="D12" s="71">
        <v>105992675.25</v>
      </c>
      <c r="E12" s="107">
        <f t="shared" si="0"/>
        <v>4.477865641604039E-2</v>
      </c>
      <c r="F12" s="71">
        <v>18844274.25</v>
      </c>
      <c r="G12" s="71">
        <v>74898401</v>
      </c>
      <c r="H12" s="71">
        <v>12250000</v>
      </c>
      <c r="I12" s="46">
        <v>0</v>
      </c>
    </row>
    <row r="13" spans="1:9" x14ac:dyDescent="0.3">
      <c r="A13" s="70">
        <v>6</v>
      </c>
      <c r="B13" s="63" t="s">
        <v>23</v>
      </c>
      <c r="C13" s="71">
        <v>10031145093.619999</v>
      </c>
      <c r="D13" s="71">
        <v>68057708.889999986</v>
      </c>
      <c r="E13" s="107">
        <f t="shared" si="0"/>
        <v>6.7846400640028618E-3</v>
      </c>
      <c r="F13" s="71">
        <v>9382711.5099999998</v>
      </c>
      <c r="G13" s="71">
        <v>57514998.960000001</v>
      </c>
      <c r="H13" s="71">
        <v>195849.57</v>
      </c>
      <c r="I13" s="71">
        <v>964148.84999999986</v>
      </c>
    </row>
    <row r="14" spans="1:9" x14ac:dyDescent="0.3">
      <c r="A14" s="70">
        <v>7</v>
      </c>
      <c r="B14" s="87" t="s">
        <v>105</v>
      </c>
      <c r="C14" s="71">
        <v>313251419.82999998</v>
      </c>
      <c r="D14" s="71">
        <v>49407350.580000006</v>
      </c>
      <c r="E14" s="107">
        <f t="shared" si="0"/>
        <v>0.15772426700192815</v>
      </c>
      <c r="F14" s="71">
        <v>17559278.020000003</v>
      </c>
      <c r="G14" s="71">
        <v>31664262.630000003</v>
      </c>
      <c r="H14" s="46">
        <v>0</v>
      </c>
      <c r="I14" s="71">
        <v>183809.93</v>
      </c>
    </row>
    <row r="15" spans="1:9" x14ac:dyDescent="0.3">
      <c r="A15" s="70">
        <v>8</v>
      </c>
      <c r="B15" s="87" t="s">
        <v>32</v>
      </c>
      <c r="C15" s="71">
        <v>725425386.50999999</v>
      </c>
      <c r="D15" s="71">
        <v>49024134.620000005</v>
      </c>
      <c r="E15" s="107">
        <f t="shared" si="0"/>
        <v>6.7579844228851244E-2</v>
      </c>
      <c r="F15" s="71">
        <v>8195351.1299999999</v>
      </c>
      <c r="G15" s="71">
        <v>21668783.480000004</v>
      </c>
      <c r="H15" s="71">
        <v>19160000.009999998</v>
      </c>
      <c r="I15" s="46">
        <v>0</v>
      </c>
    </row>
    <row r="16" spans="1:9" x14ac:dyDescent="0.3">
      <c r="A16" s="70">
        <v>9</v>
      </c>
      <c r="B16" s="87" t="s">
        <v>25</v>
      </c>
      <c r="C16" s="71">
        <v>336831325.06000006</v>
      </c>
      <c r="D16" s="71">
        <v>32707619.93</v>
      </c>
      <c r="E16" s="107">
        <f t="shared" si="0"/>
        <v>9.7103854352542068E-2</v>
      </c>
      <c r="F16" s="71">
        <v>2109027.1100000003</v>
      </c>
      <c r="G16" s="71">
        <v>13832456.700000001</v>
      </c>
      <c r="H16" s="71">
        <v>16649698.359999999</v>
      </c>
      <c r="I16" s="71">
        <v>116437.75999999999</v>
      </c>
    </row>
    <row r="17" spans="1:9" x14ac:dyDescent="0.3">
      <c r="A17" s="70">
        <v>10</v>
      </c>
      <c r="B17" s="87" t="s">
        <v>21</v>
      </c>
      <c r="C17" s="71">
        <v>4103641986.04</v>
      </c>
      <c r="D17" s="71">
        <v>30261273.100000001</v>
      </c>
      <c r="E17" s="107">
        <f t="shared" si="0"/>
        <v>7.3742478517727673E-3</v>
      </c>
      <c r="F17" s="71">
        <v>9427330.2200000007</v>
      </c>
      <c r="G17" s="71">
        <v>16072586.970000001</v>
      </c>
      <c r="H17" s="71">
        <v>4761355.91</v>
      </c>
      <c r="I17" s="46">
        <v>0</v>
      </c>
    </row>
    <row r="18" spans="1:9" x14ac:dyDescent="0.3">
      <c r="A18" s="70">
        <v>11</v>
      </c>
      <c r="B18" s="63" t="s">
        <v>75</v>
      </c>
      <c r="C18" s="71">
        <v>533399158.14999998</v>
      </c>
      <c r="D18" s="71">
        <v>22258333.370000001</v>
      </c>
      <c r="E18" s="107">
        <f t="shared" si="0"/>
        <v>4.1729224783929299E-2</v>
      </c>
      <c r="F18" s="46">
        <v>0</v>
      </c>
      <c r="G18" s="71">
        <v>22258333.370000001</v>
      </c>
      <c r="H18" s="46">
        <v>0</v>
      </c>
      <c r="I18" s="46">
        <v>0</v>
      </c>
    </row>
    <row r="19" spans="1:9" x14ac:dyDescent="0.3">
      <c r="A19" s="70">
        <v>12</v>
      </c>
      <c r="B19" s="87" t="s">
        <v>30</v>
      </c>
      <c r="C19" s="71">
        <v>331419791.00999999</v>
      </c>
      <c r="D19" s="71">
        <v>21238629.339999996</v>
      </c>
      <c r="E19" s="107">
        <f t="shared" si="0"/>
        <v>6.4083769032849222E-2</v>
      </c>
      <c r="F19" s="71">
        <v>3278057.48</v>
      </c>
      <c r="G19" s="71">
        <v>6788599.1399999997</v>
      </c>
      <c r="H19" s="71">
        <v>11171972.719999999</v>
      </c>
      <c r="I19" s="46">
        <v>0</v>
      </c>
    </row>
    <row r="20" spans="1:9" x14ac:dyDescent="0.3">
      <c r="A20" s="70">
        <v>13</v>
      </c>
      <c r="B20" s="87" t="s">
        <v>28</v>
      </c>
      <c r="C20" s="71">
        <v>973766304.48000014</v>
      </c>
      <c r="D20" s="71">
        <v>17978442.559999999</v>
      </c>
      <c r="E20" s="107">
        <f t="shared" si="0"/>
        <v>1.8462789765148677E-2</v>
      </c>
      <c r="F20" s="71">
        <v>3694978.79</v>
      </c>
      <c r="G20" s="71">
        <v>7092386.3200000003</v>
      </c>
      <c r="H20" s="71">
        <v>7191077.4500000002</v>
      </c>
      <c r="I20" s="46">
        <v>0</v>
      </c>
    </row>
    <row r="21" spans="1:9" x14ac:dyDescent="0.3">
      <c r="A21" s="70">
        <v>14</v>
      </c>
      <c r="B21" s="87" t="s">
        <v>85</v>
      </c>
      <c r="C21" s="71">
        <v>108523483.29999998</v>
      </c>
      <c r="D21" s="71">
        <v>16998379.16</v>
      </c>
      <c r="E21" s="107">
        <f t="shared" si="0"/>
        <v>0.15663318798024614</v>
      </c>
      <c r="F21" s="46">
        <v>0</v>
      </c>
      <c r="G21" s="46">
        <v>0</v>
      </c>
      <c r="H21" s="71">
        <v>16998379.16</v>
      </c>
      <c r="I21" s="46">
        <v>0</v>
      </c>
    </row>
    <row r="22" spans="1:9" x14ac:dyDescent="0.3">
      <c r="A22" s="70">
        <v>15</v>
      </c>
      <c r="B22" s="87" t="s">
        <v>40</v>
      </c>
      <c r="C22" s="71">
        <v>1872439688.9300001</v>
      </c>
      <c r="D22" s="71">
        <v>15220292.99</v>
      </c>
      <c r="E22" s="107">
        <f t="shared" si="0"/>
        <v>8.1285891769884398E-3</v>
      </c>
      <c r="F22" s="71">
        <v>2163074.09</v>
      </c>
      <c r="G22" s="71">
        <v>12743589.27</v>
      </c>
      <c r="H22" s="71">
        <v>164575.74</v>
      </c>
      <c r="I22" s="71">
        <v>149053.89000000001</v>
      </c>
    </row>
    <row r="23" spans="1:9" x14ac:dyDescent="0.3">
      <c r="A23" s="70">
        <v>16</v>
      </c>
      <c r="B23" s="87" t="s">
        <v>34</v>
      </c>
      <c r="C23" s="71">
        <v>499982282.14000005</v>
      </c>
      <c r="D23" s="71">
        <v>11949235.68</v>
      </c>
      <c r="E23" s="107">
        <f t="shared" si="0"/>
        <v>2.3899318249549679E-2</v>
      </c>
      <c r="F23" s="71">
        <v>4671217.6800000006</v>
      </c>
      <c r="G23" s="71">
        <v>7278018</v>
      </c>
      <c r="H23" s="71">
        <v>0</v>
      </c>
      <c r="I23" s="71">
        <v>0</v>
      </c>
    </row>
    <row r="24" spans="1:9" x14ac:dyDescent="0.3">
      <c r="A24" s="70">
        <v>17</v>
      </c>
      <c r="B24" s="87" t="s">
        <v>42</v>
      </c>
      <c r="C24" s="71">
        <v>202357650.44</v>
      </c>
      <c r="D24" s="71">
        <v>11438419.720000001</v>
      </c>
      <c r="E24" s="107">
        <f t="shared" si="0"/>
        <v>5.6525758700640506E-2</v>
      </c>
      <c r="F24" s="71">
        <v>7440155.040000001</v>
      </c>
      <c r="G24" s="71">
        <v>3774275.5900000003</v>
      </c>
      <c r="H24" s="71">
        <v>223989.09</v>
      </c>
      <c r="I24" s="46">
        <v>0</v>
      </c>
    </row>
    <row r="25" spans="1:9" x14ac:dyDescent="0.3">
      <c r="A25" s="70">
        <v>18</v>
      </c>
      <c r="B25" s="87" t="s">
        <v>122</v>
      </c>
      <c r="C25" s="71">
        <v>646448539.38999999</v>
      </c>
      <c r="D25" s="71">
        <v>10000000</v>
      </c>
      <c r="E25" s="107">
        <f t="shared" si="0"/>
        <v>1.5469135423271546E-2</v>
      </c>
      <c r="F25" s="71">
        <v>10000000</v>
      </c>
      <c r="G25" s="71">
        <v>0</v>
      </c>
      <c r="H25" s="46">
        <v>0</v>
      </c>
      <c r="I25" s="46">
        <v>0</v>
      </c>
    </row>
    <row r="26" spans="1:9" x14ac:dyDescent="0.3">
      <c r="A26" s="70">
        <v>19</v>
      </c>
      <c r="B26" s="87" t="s">
        <v>38</v>
      </c>
      <c r="C26" s="71">
        <v>1209670230.3499999</v>
      </c>
      <c r="D26" s="71">
        <v>6580313.3700000001</v>
      </c>
      <c r="E26" s="107">
        <f t="shared" si="0"/>
        <v>5.4397580471961231E-3</v>
      </c>
      <c r="F26" s="71">
        <v>1026732.33</v>
      </c>
      <c r="G26" s="71">
        <v>5482399.4199999999</v>
      </c>
      <c r="H26" s="46">
        <v>0</v>
      </c>
      <c r="I26" s="71">
        <v>71181.62</v>
      </c>
    </row>
    <row r="27" spans="1:9" x14ac:dyDescent="0.3">
      <c r="A27" s="70">
        <v>20</v>
      </c>
      <c r="B27" s="87" t="s">
        <v>81</v>
      </c>
      <c r="C27" s="71">
        <v>86501877.450000003</v>
      </c>
      <c r="D27" s="71">
        <v>4905781.55</v>
      </c>
      <c r="E27" s="107">
        <f t="shared" si="0"/>
        <v>5.6713006637753617E-2</v>
      </c>
      <c r="F27" s="71">
        <v>149666.34</v>
      </c>
      <c r="G27" s="71">
        <v>4750000</v>
      </c>
      <c r="H27" s="46">
        <v>0</v>
      </c>
      <c r="I27" s="71">
        <v>6115.21</v>
      </c>
    </row>
    <row r="28" spans="1:9" x14ac:dyDescent="0.3">
      <c r="A28" s="70">
        <v>21</v>
      </c>
      <c r="B28" s="87" t="s">
        <v>36</v>
      </c>
      <c r="C28" s="71">
        <v>474472546.84000003</v>
      </c>
      <c r="D28" s="71">
        <v>4680833.4400000004</v>
      </c>
      <c r="E28" s="107">
        <f t="shared" si="0"/>
        <v>9.8653409373724091E-3</v>
      </c>
      <c r="F28" s="71">
        <v>4680456.33</v>
      </c>
      <c r="G28" s="71">
        <v>377.10999999999996</v>
      </c>
      <c r="H28" s="46">
        <v>0</v>
      </c>
      <c r="I28" s="46">
        <v>0</v>
      </c>
    </row>
    <row r="29" spans="1:9" x14ac:dyDescent="0.3">
      <c r="A29" s="70">
        <v>22</v>
      </c>
      <c r="B29" s="63" t="s">
        <v>62</v>
      </c>
      <c r="C29" s="71">
        <v>2974440902.27</v>
      </c>
      <c r="D29" s="71">
        <v>3064679.39</v>
      </c>
      <c r="E29" s="107">
        <f t="shared" si="0"/>
        <v>1.030337966258174E-3</v>
      </c>
      <c r="F29" s="71">
        <v>16430.66</v>
      </c>
      <c r="G29" s="71">
        <v>2979087.32</v>
      </c>
      <c r="H29" s="71">
        <v>69161.41</v>
      </c>
      <c r="I29" s="46">
        <v>0</v>
      </c>
    </row>
    <row r="30" spans="1:9" x14ac:dyDescent="0.3">
      <c r="A30" s="70">
        <v>23</v>
      </c>
      <c r="B30" s="87" t="s">
        <v>44</v>
      </c>
      <c r="C30" s="71">
        <v>36618017.309999995</v>
      </c>
      <c r="D30" s="71">
        <v>1546228.62</v>
      </c>
      <c r="E30" s="107">
        <f t="shared" si="0"/>
        <v>4.2225896801292441E-2</v>
      </c>
      <c r="F30" s="71">
        <v>1546228.62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56</v>
      </c>
      <c r="C31" s="71">
        <v>3830598573.4800005</v>
      </c>
      <c r="D31" s="71">
        <v>306616.19</v>
      </c>
      <c r="E31" s="107">
        <f t="shared" si="0"/>
        <v>8.0043936768202538E-5</v>
      </c>
      <c r="F31" s="71">
        <v>306616.19</v>
      </c>
      <c r="G31" s="46">
        <v>0</v>
      </c>
      <c r="H31" s="46">
        <v>0</v>
      </c>
      <c r="I31" s="46">
        <v>0</v>
      </c>
    </row>
    <row r="32" spans="1:9" x14ac:dyDescent="0.3">
      <c r="A32" s="70">
        <v>25</v>
      </c>
      <c r="B32" s="87" t="s">
        <v>68</v>
      </c>
      <c r="C32" s="71">
        <v>450880727.54999995</v>
      </c>
      <c r="D32" s="71">
        <v>182335.47</v>
      </c>
      <c r="E32" s="107">
        <f t="shared" si="0"/>
        <v>4.0439845586387387E-4</v>
      </c>
      <c r="F32" s="46">
        <v>0</v>
      </c>
      <c r="G32" s="71">
        <v>182335.47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52</v>
      </c>
      <c r="C33" s="71">
        <v>219017889.49000001</v>
      </c>
      <c r="D33" s="71">
        <v>150000.01</v>
      </c>
      <c r="E33" s="107">
        <f t="shared" si="0"/>
        <v>6.8487560696200002E-4</v>
      </c>
      <c r="F33" s="71">
        <v>150000.01</v>
      </c>
      <c r="G33" s="46">
        <v>0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108</v>
      </c>
      <c r="C34" s="71">
        <v>65217111.480000004</v>
      </c>
      <c r="D34" s="71">
        <v>102137.67</v>
      </c>
      <c r="E34" s="107">
        <f t="shared" si="0"/>
        <v>1.5661176596470751E-3</v>
      </c>
      <c r="F34" s="71">
        <v>102137.67</v>
      </c>
      <c r="G34" s="46">
        <v>0</v>
      </c>
      <c r="H34" s="46">
        <v>0</v>
      </c>
      <c r="I34" s="46">
        <v>0</v>
      </c>
    </row>
    <row r="35" spans="1:9" x14ac:dyDescent="0.3">
      <c r="A35" s="70">
        <v>28</v>
      </c>
      <c r="B35" s="87" t="s">
        <v>70</v>
      </c>
      <c r="C35" s="71">
        <v>135375010.25</v>
      </c>
      <c r="D35" s="71">
        <v>46308.35</v>
      </c>
      <c r="E35" s="107">
        <f t="shared" si="0"/>
        <v>3.4207458167117666E-4</v>
      </c>
      <c r="F35" s="71">
        <v>30237.599999999999</v>
      </c>
      <c r="G35" s="46">
        <v>0</v>
      </c>
      <c r="H35" s="71">
        <v>16070.75</v>
      </c>
      <c r="I35" s="46">
        <v>0</v>
      </c>
    </row>
    <row r="36" spans="1:9" x14ac:dyDescent="0.3">
      <c r="A36" s="70">
        <v>29</v>
      </c>
      <c r="B36" s="87" t="s">
        <v>72</v>
      </c>
      <c r="C36" s="71">
        <v>313491.20999999996</v>
      </c>
      <c r="D36" s="71">
        <v>2729.24</v>
      </c>
      <c r="E36" s="107">
        <f t="shared" si="0"/>
        <v>8.7059538288170833E-3</v>
      </c>
      <c r="F36" s="46">
        <v>0</v>
      </c>
      <c r="G36" s="46">
        <v>0</v>
      </c>
      <c r="H36" s="71">
        <v>2729.24</v>
      </c>
      <c r="I36" s="46">
        <v>0</v>
      </c>
    </row>
    <row r="37" spans="1:9" x14ac:dyDescent="0.3">
      <c r="A37" s="70">
        <v>30</v>
      </c>
      <c r="B37" s="87" t="s">
        <v>89</v>
      </c>
      <c r="C37" s="71">
        <v>511313703.89999998</v>
      </c>
      <c r="D37" s="46">
        <v>0</v>
      </c>
      <c r="E37" s="107">
        <f t="shared" si="0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87</v>
      </c>
      <c r="C38" s="71">
        <v>370791335.77000004</v>
      </c>
      <c r="D38" s="46">
        <v>0</v>
      </c>
      <c r="E38" s="107">
        <f t="shared" si="0"/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63" t="s">
        <v>46</v>
      </c>
      <c r="C39" s="71">
        <v>207348037.82999998</v>
      </c>
      <c r="D39" s="46">
        <v>0</v>
      </c>
      <c r="E39" s="107">
        <f t="shared" si="0"/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91</v>
      </c>
      <c r="C40" s="71">
        <v>178995395.90000001</v>
      </c>
      <c r="D40" s="46">
        <v>0</v>
      </c>
      <c r="E40" s="107">
        <f t="shared" si="0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63" t="s">
        <v>66</v>
      </c>
      <c r="C41" s="71">
        <v>169835449.97999999</v>
      </c>
      <c r="D41" s="46">
        <v>0</v>
      </c>
      <c r="E41" s="107">
        <f t="shared" si="0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63" t="s">
        <v>77</v>
      </c>
      <c r="C42" s="71">
        <v>158906670.22000003</v>
      </c>
      <c r="D42" s="46">
        <v>0</v>
      </c>
      <c r="E42" s="107">
        <f t="shared" si="0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87" t="s">
        <v>101</v>
      </c>
      <c r="C43" s="71">
        <v>131570416.51000002</v>
      </c>
      <c r="D43" s="46">
        <v>0</v>
      </c>
      <c r="E43" s="107">
        <f t="shared" si="0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95</v>
      </c>
      <c r="C44" s="71">
        <v>105920297.79000001</v>
      </c>
      <c r="D44" s="46">
        <v>0</v>
      </c>
      <c r="E44" s="107">
        <f t="shared" si="0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79</v>
      </c>
      <c r="C45" s="71">
        <v>77035729.429999992</v>
      </c>
      <c r="D45" s="46">
        <v>0</v>
      </c>
      <c r="E45" s="107">
        <f t="shared" si="0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63" t="s">
        <v>280</v>
      </c>
      <c r="C46" s="71">
        <v>28348577.149999999</v>
      </c>
      <c r="D46" s="46">
        <v>0</v>
      </c>
      <c r="E46" s="107">
        <f t="shared" si="0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9.75" customHeight="1" x14ac:dyDescent="0.3">
      <c r="A47" s="80">
        <v>40</v>
      </c>
      <c r="B47" s="105" t="s">
        <v>83</v>
      </c>
      <c r="C47" s="71">
        <v>17511076.34</v>
      </c>
      <c r="D47" s="46">
        <v>0</v>
      </c>
      <c r="E47" s="107">
        <f t="shared" si="0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80">
        <v>41</v>
      </c>
      <c r="B48" s="87" t="s">
        <v>281</v>
      </c>
      <c r="C48" s="71">
        <v>7928665.4099999992</v>
      </c>
      <c r="D48" s="46">
        <v>0</v>
      </c>
      <c r="E48" s="107">
        <f t="shared" si="0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80">
        <v>42</v>
      </c>
      <c r="B49" s="87" t="s">
        <v>97</v>
      </c>
      <c r="C49" s="71">
        <v>1856250</v>
      </c>
      <c r="D49" s="46">
        <v>0</v>
      </c>
      <c r="E49" s="107">
        <f t="shared" si="0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80">
        <v>43</v>
      </c>
      <c r="B50" s="87" t="s">
        <v>284</v>
      </c>
      <c r="C50" s="71">
        <v>681649.11</v>
      </c>
      <c r="D50" s="46">
        <v>0</v>
      </c>
      <c r="E50" s="107">
        <f t="shared" si="0"/>
        <v>0</v>
      </c>
      <c r="F50" s="46">
        <v>0</v>
      </c>
      <c r="G50" s="46">
        <v>0</v>
      </c>
      <c r="H50" s="46">
        <v>0</v>
      </c>
      <c r="I50" s="46">
        <v>0</v>
      </c>
    </row>
    <row r="51" spans="1:9" x14ac:dyDescent="0.3">
      <c r="A51" s="63">
        <v>44</v>
      </c>
      <c r="B51" s="63" t="s">
        <v>50</v>
      </c>
      <c r="C51" s="106">
        <v>4908.26</v>
      </c>
      <c r="D51" s="106">
        <v>0</v>
      </c>
      <c r="E51" s="107">
        <f t="shared" si="0"/>
        <v>0</v>
      </c>
      <c r="F51" s="46">
        <v>0</v>
      </c>
      <c r="G51" s="46">
        <v>0</v>
      </c>
      <c r="H51" s="46">
        <v>0</v>
      </c>
      <c r="I51" s="46">
        <v>0</v>
      </c>
    </row>
    <row r="52" spans="1:9" s="78" customFormat="1" x14ac:dyDescent="0.3">
      <c r="A52" s="84"/>
      <c r="B52" s="84" t="s">
        <v>226</v>
      </c>
      <c r="C52" s="73">
        <f>SUM(C8:C51)</f>
        <v>57164851815.70002</v>
      </c>
      <c r="D52" s="73">
        <f t="shared" ref="D52:H52" si="1">SUM(D8:D51)</f>
        <v>1985261452.5899999</v>
      </c>
      <c r="E52" s="107">
        <f t="shared" si="0"/>
        <v>3.4728708105296942E-2</v>
      </c>
      <c r="F52" s="73">
        <f t="shared" si="1"/>
        <v>465123812.66000009</v>
      </c>
      <c r="G52" s="73">
        <f t="shared" si="1"/>
        <v>1406576110.47</v>
      </c>
      <c r="H52" s="73">
        <f t="shared" si="1"/>
        <v>111622571.47999997</v>
      </c>
      <c r="I52" s="73">
        <f>SUM(I8:I51)</f>
        <v>1938957.98</v>
      </c>
    </row>
  </sheetData>
  <mergeCells count="2">
    <mergeCell ref="A1:I5"/>
    <mergeCell ref="A6:I6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BACEA-54EE-4174-B7DF-3AC68A0484FE}">
  <dimension ref="A1:I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59765625" style="62" bestFit="1" customWidth="1"/>
    <col min="4" max="4" width="12.86328125" style="62" bestFit="1" customWidth="1"/>
    <col min="5" max="5" width="14.1328125" style="62" bestFit="1" customWidth="1"/>
    <col min="6" max="6" width="12.1328125" style="62" bestFit="1" customWidth="1"/>
    <col min="7" max="7" width="10" style="62" bestFit="1" customWidth="1"/>
    <col min="8" max="8" width="6.5976562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28" t="s">
        <v>285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111" t="s">
        <v>229</v>
      </c>
      <c r="C8" s="98">
        <v>6131360387.6800003</v>
      </c>
      <c r="D8" s="98">
        <f t="shared" ref="D8:D51" si="0">F8+G8+H8+I8</f>
        <v>603250942.83000004</v>
      </c>
      <c r="E8" s="100">
        <f>D8/C8</f>
        <v>9.8387780963281407E-2</v>
      </c>
      <c r="F8" s="98">
        <v>142040907.43000001</v>
      </c>
      <c r="G8" s="98">
        <v>461034923.19</v>
      </c>
      <c r="H8" s="98">
        <v>157531.70000000001</v>
      </c>
      <c r="I8" s="98">
        <v>17580.509999999998</v>
      </c>
    </row>
    <row r="9" spans="1:9" x14ac:dyDescent="0.3">
      <c r="A9" s="70">
        <v>2</v>
      </c>
      <c r="B9" s="111" t="s">
        <v>230</v>
      </c>
      <c r="C9" s="98">
        <v>5908324529.9700003</v>
      </c>
      <c r="D9" s="98">
        <f t="shared" si="0"/>
        <v>374705834.63</v>
      </c>
      <c r="E9" s="100">
        <f t="shared" ref="E9:E52" si="1">D9/C9</f>
        <v>6.3419981879685713E-2</v>
      </c>
      <c r="F9" s="98">
        <v>102901087.48000002</v>
      </c>
      <c r="G9" s="98">
        <v>271229610.31</v>
      </c>
      <c r="H9" s="98">
        <v>147549.39000000001</v>
      </c>
      <c r="I9" s="98">
        <v>427587.45</v>
      </c>
    </row>
    <row r="10" spans="1:9" x14ac:dyDescent="0.3">
      <c r="A10" s="70">
        <v>3</v>
      </c>
      <c r="B10" s="111" t="s">
        <v>231</v>
      </c>
      <c r="C10" s="98">
        <v>3422644805.48</v>
      </c>
      <c r="D10" s="98">
        <f t="shared" si="0"/>
        <v>351732431.87</v>
      </c>
      <c r="E10" s="100">
        <f t="shared" si="1"/>
        <v>0.10276626756794653</v>
      </c>
      <c r="F10" s="98">
        <v>87022903.350000009</v>
      </c>
      <c r="G10" s="98">
        <v>247918028.09</v>
      </c>
      <c r="H10" s="98">
        <v>16788477.040000003</v>
      </c>
      <c r="I10" s="98">
        <v>3023.39</v>
      </c>
    </row>
    <row r="11" spans="1:9" x14ac:dyDescent="0.3">
      <c r="A11" s="70">
        <v>4</v>
      </c>
      <c r="B11" s="111" t="s">
        <v>232</v>
      </c>
      <c r="C11" s="98">
        <v>7968166636.5499992</v>
      </c>
      <c r="D11" s="98">
        <f t="shared" si="0"/>
        <v>181628238.18000004</v>
      </c>
      <c r="E11" s="100">
        <f t="shared" si="1"/>
        <v>2.2794231906103829E-2</v>
      </c>
      <c r="F11" s="98">
        <v>35381746.920000002</v>
      </c>
      <c r="G11" s="98">
        <v>140572844.85000002</v>
      </c>
      <c r="H11" s="98">
        <v>5673646.4100000001</v>
      </c>
      <c r="I11" s="98">
        <v>0</v>
      </c>
    </row>
    <row r="12" spans="1:9" x14ac:dyDescent="0.3">
      <c r="A12" s="70">
        <v>5</v>
      </c>
      <c r="B12" s="111" t="s">
        <v>233</v>
      </c>
      <c r="C12" s="98">
        <v>2391482474.3400002</v>
      </c>
      <c r="D12" s="98">
        <f t="shared" si="0"/>
        <v>106415197.61</v>
      </c>
      <c r="E12" s="100">
        <f t="shared" si="1"/>
        <v>4.4497586226036799E-2</v>
      </c>
      <c r="F12" s="98">
        <v>19263888.16</v>
      </c>
      <c r="G12" s="98">
        <v>74031009.450000003</v>
      </c>
      <c r="H12" s="98">
        <v>13120300</v>
      </c>
      <c r="I12" s="94">
        <v>0</v>
      </c>
    </row>
    <row r="13" spans="1:9" x14ac:dyDescent="0.3">
      <c r="A13" s="70">
        <v>6</v>
      </c>
      <c r="B13" s="63" t="s">
        <v>234</v>
      </c>
      <c r="C13" s="98">
        <v>10056177571.210001</v>
      </c>
      <c r="D13" s="98">
        <f t="shared" si="0"/>
        <v>67478051.269999996</v>
      </c>
      <c r="E13" s="100">
        <f t="shared" si="1"/>
        <v>6.7101093623469854E-3</v>
      </c>
      <c r="F13" s="98">
        <v>10163135.23</v>
      </c>
      <c r="G13" s="98">
        <v>56157168.689999998</v>
      </c>
      <c r="H13" s="98">
        <v>193619.65</v>
      </c>
      <c r="I13" s="98">
        <v>964127.7</v>
      </c>
    </row>
    <row r="14" spans="1:9" x14ac:dyDescent="0.3">
      <c r="A14" s="70">
        <v>7</v>
      </c>
      <c r="B14" s="112" t="s">
        <v>235</v>
      </c>
      <c r="C14" s="98">
        <v>321910372.69999999</v>
      </c>
      <c r="D14" s="98">
        <f t="shared" si="0"/>
        <v>53893277.43</v>
      </c>
      <c r="E14" s="100">
        <f t="shared" si="1"/>
        <v>0.167417026602697</v>
      </c>
      <c r="F14" s="98">
        <v>19041413.300000001</v>
      </c>
      <c r="G14" s="98">
        <v>34668054.199999996</v>
      </c>
      <c r="H14" s="94">
        <v>0</v>
      </c>
      <c r="I14" s="98">
        <v>183809.93</v>
      </c>
    </row>
    <row r="15" spans="1:9" x14ac:dyDescent="0.3">
      <c r="A15" s="70">
        <v>8</v>
      </c>
      <c r="B15" s="111" t="s">
        <v>236</v>
      </c>
      <c r="C15" s="98">
        <v>713638513.01999986</v>
      </c>
      <c r="D15" s="98">
        <f t="shared" si="0"/>
        <v>49353746.899999991</v>
      </c>
      <c r="E15" s="100">
        <f t="shared" si="1"/>
        <v>6.9157908380172925E-2</v>
      </c>
      <c r="F15" s="98">
        <v>8079913.2400000002</v>
      </c>
      <c r="G15" s="98">
        <v>22112864.52</v>
      </c>
      <c r="H15" s="98">
        <v>19160969.139999997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4104898800.8099999</v>
      </c>
      <c r="D16" s="98">
        <f t="shared" si="0"/>
        <v>32587363.400000002</v>
      </c>
      <c r="E16" s="100">
        <f t="shared" si="1"/>
        <v>7.9386520792107448E-3</v>
      </c>
      <c r="F16" s="98">
        <v>9361842.0500000007</v>
      </c>
      <c r="G16" s="98">
        <v>18540055.32</v>
      </c>
      <c r="H16" s="98">
        <v>4685466.03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335629061.91000003</v>
      </c>
      <c r="D17" s="98">
        <f t="shared" si="0"/>
        <v>32327449.620000001</v>
      </c>
      <c r="E17" s="100">
        <f t="shared" si="1"/>
        <v>9.6318982140672624E-2</v>
      </c>
      <c r="F17" s="98">
        <v>2015732.5999999999</v>
      </c>
      <c r="G17" s="98">
        <v>13568478.98</v>
      </c>
      <c r="H17" s="98">
        <v>16626420.540000001</v>
      </c>
      <c r="I17" s="98">
        <v>116817.5</v>
      </c>
    </row>
    <row r="18" spans="1:9" x14ac:dyDescent="0.3">
      <c r="A18" s="70">
        <v>11</v>
      </c>
      <c r="B18" s="111" t="s">
        <v>240</v>
      </c>
      <c r="C18" s="98">
        <v>324630220.69</v>
      </c>
      <c r="D18" s="98">
        <f t="shared" si="0"/>
        <v>22111886.289999999</v>
      </c>
      <c r="E18" s="100">
        <f t="shared" si="1"/>
        <v>6.8114072198827605E-2</v>
      </c>
      <c r="F18" s="98">
        <v>3268062.63</v>
      </c>
      <c r="G18" s="98">
        <v>6945541.54</v>
      </c>
      <c r="H18" s="98">
        <v>11898282.120000001</v>
      </c>
      <c r="I18" s="94">
        <v>0</v>
      </c>
    </row>
    <row r="19" spans="1:9" x14ac:dyDescent="0.3">
      <c r="A19" s="70">
        <v>12</v>
      </c>
      <c r="B19" s="63" t="s">
        <v>239</v>
      </c>
      <c r="C19" s="98">
        <v>484774032.46000004</v>
      </c>
      <c r="D19" s="98">
        <f t="shared" si="0"/>
        <v>19066666.699999999</v>
      </c>
      <c r="E19" s="100">
        <f t="shared" si="1"/>
        <v>3.933103966655483E-2</v>
      </c>
      <c r="F19" s="94">
        <v>0</v>
      </c>
      <c r="G19" s="98">
        <v>19066666.699999999</v>
      </c>
      <c r="H19" s="94">
        <v>0</v>
      </c>
      <c r="I19" s="94">
        <v>0</v>
      </c>
    </row>
    <row r="20" spans="1:9" x14ac:dyDescent="0.3">
      <c r="A20" s="70">
        <v>13</v>
      </c>
      <c r="B20" s="111" t="s">
        <v>242</v>
      </c>
      <c r="C20" s="98">
        <v>1871127150.7</v>
      </c>
      <c r="D20" s="98">
        <f t="shared" si="0"/>
        <v>18674324.680000003</v>
      </c>
      <c r="E20" s="100">
        <f t="shared" si="1"/>
        <v>9.9802542403458934E-3</v>
      </c>
      <c r="F20" s="98">
        <v>5663850.3100000005</v>
      </c>
      <c r="G20" s="98">
        <v>12690245.99</v>
      </c>
      <c r="H20" s="98">
        <v>177909.51</v>
      </c>
      <c r="I20" s="98">
        <v>142318.87</v>
      </c>
    </row>
    <row r="21" spans="1:9" x14ac:dyDescent="0.3">
      <c r="A21" s="70">
        <v>14</v>
      </c>
      <c r="B21" s="63" t="s">
        <v>252</v>
      </c>
      <c r="C21" s="98">
        <v>113813704.69999997</v>
      </c>
      <c r="D21" s="98">
        <f t="shared" si="0"/>
        <v>17845376.129999999</v>
      </c>
      <c r="E21" s="100">
        <f t="shared" si="1"/>
        <v>0.15679461605294712</v>
      </c>
      <c r="F21" s="94">
        <v>0</v>
      </c>
      <c r="G21" s="94">
        <v>0</v>
      </c>
      <c r="H21" s="98">
        <v>17845376.129999999</v>
      </c>
      <c r="I21" s="94">
        <v>0</v>
      </c>
    </row>
    <row r="22" spans="1:9" x14ac:dyDescent="0.3">
      <c r="A22" s="70">
        <v>15</v>
      </c>
      <c r="B22" s="111" t="s">
        <v>241</v>
      </c>
      <c r="C22" s="98">
        <v>988285972.10000002</v>
      </c>
      <c r="D22" s="98">
        <f t="shared" si="0"/>
        <v>17048485.560000002</v>
      </c>
      <c r="E22" s="100">
        <f t="shared" si="1"/>
        <v>1.7250559090476441E-2</v>
      </c>
      <c r="F22" s="98">
        <v>3728454.2</v>
      </c>
      <c r="G22" s="98">
        <v>6194821.4199999999</v>
      </c>
      <c r="H22" s="98">
        <v>7125209.9400000004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201931738.12</v>
      </c>
      <c r="D23" s="98">
        <f t="shared" si="0"/>
        <v>11288015.060000001</v>
      </c>
      <c r="E23" s="100">
        <f t="shared" si="1"/>
        <v>5.5900153017511202E-2</v>
      </c>
      <c r="F23" s="98">
        <v>7304329.1199999992</v>
      </c>
      <c r="G23" s="98">
        <v>3760774.9600000004</v>
      </c>
      <c r="H23" s="98">
        <v>222910.97999999998</v>
      </c>
      <c r="I23" s="94">
        <v>0</v>
      </c>
    </row>
    <row r="24" spans="1:9" x14ac:dyDescent="0.3">
      <c r="A24" s="70">
        <v>17</v>
      </c>
      <c r="B24" s="111" t="s">
        <v>243</v>
      </c>
      <c r="C24" s="98">
        <v>512754698.34000003</v>
      </c>
      <c r="D24" s="98">
        <f t="shared" si="0"/>
        <v>10890053.67</v>
      </c>
      <c r="E24" s="100">
        <f t="shared" si="1"/>
        <v>2.1238330346373475E-2</v>
      </c>
      <c r="F24" s="98">
        <v>4642285.25</v>
      </c>
      <c r="G24" s="98">
        <v>6247768.4199999999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246</v>
      </c>
      <c r="C25" s="98">
        <v>639686314.13999999</v>
      </c>
      <c r="D25" s="98">
        <f t="shared" si="0"/>
        <v>9000000</v>
      </c>
      <c r="E25" s="100">
        <f t="shared" si="1"/>
        <v>1.406939589148422E-2</v>
      </c>
      <c r="F25" s="98">
        <v>9000000</v>
      </c>
      <c r="G25" s="94">
        <v>0</v>
      </c>
      <c r="H25" s="94">
        <v>0</v>
      </c>
      <c r="I25" s="94">
        <v>0</v>
      </c>
    </row>
    <row r="26" spans="1:9" x14ac:dyDescent="0.3">
      <c r="A26" s="70">
        <v>19</v>
      </c>
      <c r="B26" s="111" t="s">
        <v>245</v>
      </c>
      <c r="C26" s="98">
        <v>1219709596.5900002</v>
      </c>
      <c r="D26" s="98">
        <f t="shared" si="0"/>
        <v>6726377.5800000001</v>
      </c>
      <c r="E26" s="100">
        <f t="shared" si="1"/>
        <v>5.5147369495208137E-3</v>
      </c>
      <c r="F26" s="98">
        <v>1066907.67</v>
      </c>
      <c r="G26" s="98">
        <v>5589569.9900000002</v>
      </c>
      <c r="H26" s="94">
        <v>0</v>
      </c>
      <c r="I26" s="98">
        <v>69899.92</v>
      </c>
    </row>
    <row r="27" spans="1:9" x14ac:dyDescent="0.3">
      <c r="A27" s="70">
        <v>20</v>
      </c>
      <c r="B27" s="111" t="s">
        <v>248</v>
      </c>
      <c r="C27" s="98">
        <v>88824257.099999994</v>
      </c>
      <c r="D27" s="98">
        <f t="shared" si="0"/>
        <v>4759041.13</v>
      </c>
      <c r="E27" s="100">
        <f t="shared" si="1"/>
        <v>5.3578169808301164E-2</v>
      </c>
      <c r="F27" s="94">
        <v>0</v>
      </c>
      <c r="G27" s="98">
        <v>4750000</v>
      </c>
      <c r="H27" s="94">
        <v>0</v>
      </c>
      <c r="I27" s="98">
        <v>9041.1299999999992</v>
      </c>
    </row>
    <row r="28" spans="1:9" x14ac:dyDescent="0.3">
      <c r="A28" s="70">
        <v>21</v>
      </c>
      <c r="B28" s="111" t="s">
        <v>247</v>
      </c>
      <c r="C28" s="98">
        <v>468951082.38</v>
      </c>
      <c r="D28" s="98">
        <f t="shared" si="0"/>
        <v>4680941.58</v>
      </c>
      <c r="E28" s="100">
        <f t="shared" si="1"/>
        <v>9.9817267853258597E-3</v>
      </c>
      <c r="F28" s="98">
        <v>4680456.33</v>
      </c>
      <c r="G28" s="94">
        <v>485.25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250</v>
      </c>
      <c r="C29" s="98">
        <v>3003569448.2400002</v>
      </c>
      <c r="D29" s="98">
        <f t="shared" si="0"/>
        <v>3034170.17</v>
      </c>
      <c r="E29" s="100">
        <f t="shared" si="1"/>
        <v>1.0101881185993321E-3</v>
      </c>
      <c r="F29" s="98">
        <v>15921.44</v>
      </c>
      <c r="G29" s="98">
        <v>2949087.32</v>
      </c>
      <c r="H29" s="98">
        <v>69161.41</v>
      </c>
      <c r="I29" s="98">
        <v>0</v>
      </c>
    </row>
    <row r="30" spans="1:9" x14ac:dyDescent="0.3">
      <c r="A30" s="70">
        <v>23</v>
      </c>
      <c r="B30" s="63" t="s">
        <v>249</v>
      </c>
      <c r="C30" s="98">
        <v>36174326.490000002</v>
      </c>
      <c r="D30" s="98">
        <f t="shared" si="0"/>
        <v>1546228.62</v>
      </c>
      <c r="E30" s="100">
        <f t="shared" si="1"/>
        <v>4.2743812256668776E-2</v>
      </c>
      <c r="F30" s="98">
        <v>1546228.62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253</v>
      </c>
      <c r="C31" s="98">
        <v>3911489087.23</v>
      </c>
      <c r="D31" s="98">
        <f t="shared" si="0"/>
        <v>306400.40000000002</v>
      </c>
      <c r="E31" s="100">
        <f t="shared" si="1"/>
        <v>7.8333441092886605E-5</v>
      </c>
      <c r="F31" s="98">
        <v>306400.40000000002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456183553.97000003</v>
      </c>
      <c r="D32" s="98">
        <f t="shared" si="0"/>
        <v>187704.27</v>
      </c>
      <c r="E32" s="100">
        <f t="shared" si="1"/>
        <v>4.1146654316333374E-4</v>
      </c>
      <c r="F32" s="94">
        <v>0</v>
      </c>
      <c r="G32" s="98">
        <v>187704.27</v>
      </c>
      <c r="H32" s="94">
        <v>0</v>
      </c>
      <c r="I32" s="94">
        <v>0</v>
      </c>
    </row>
    <row r="33" spans="1:9" x14ac:dyDescent="0.3">
      <c r="A33" s="70">
        <v>26</v>
      </c>
      <c r="B33" s="111" t="s">
        <v>257</v>
      </c>
      <c r="C33" s="98">
        <v>222942455.65000001</v>
      </c>
      <c r="D33" s="98">
        <f t="shared" si="0"/>
        <v>150000</v>
      </c>
      <c r="E33" s="100">
        <f t="shared" si="1"/>
        <v>6.7281935853208137E-4</v>
      </c>
      <c r="F33" s="98">
        <v>150000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111" t="s">
        <v>251</v>
      </c>
      <c r="C34" s="98">
        <v>71698102.63000001</v>
      </c>
      <c r="D34" s="98">
        <f t="shared" si="0"/>
        <v>102137.67</v>
      </c>
      <c r="E34" s="100">
        <f t="shared" si="1"/>
        <v>1.4245519233205403E-3</v>
      </c>
      <c r="F34" s="98">
        <v>102137.67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111" t="s">
        <v>256</v>
      </c>
      <c r="C35" s="98">
        <v>140838954.5</v>
      </c>
      <c r="D35" s="98">
        <f t="shared" si="0"/>
        <v>33434.54</v>
      </c>
      <c r="E35" s="100">
        <f t="shared" si="1"/>
        <v>2.3739554243850909E-4</v>
      </c>
      <c r="F35" s="94">
        <v>0</v>
      </c>
      <c r="G35" s="94">
        <v>0</v>
      </c>
      <c r="H35" s="98">
        <v>33434.54</v>
      </c>
      <c r="I35" s="94">
        <v>0</v>
      </c>
    </row>
    <row r="36" spans="1:9" x14ac:dyDescent="0.3">
      <c r="A36" s="70">
        <v>29</v>
      </c>
      <c r="B36" s="111" t="s">
        <v>263</v>
      </c>
      <c r="C36" s="98">
        <v>306806.68</v>
      </c>
      <c r="D36" s="113">
        <f t="shared" si="0"/>
        <v>9.2700000000000005E-2</v>
      </c>
      <c r="E36" s="100">
        <f t="shared" si="1"/>
        <v>3.0214465995329698E-7</v>
      </c>
      <c r="F36" s="113">
        <v>0</v>
      </c>
      <c r="G36" s="113">
        <v>0</v>
      </c>
      <c r="H36" s="113">
        <v>9.2700000000000005E-2</v>
      </c>
      <c r="I36" s="94">
        <v>0</v>
      </c>
    </row>
    <row r="37" spans="1:9" x14ac:dyDescent="0.3">
      <c r="A37" s="70">
        <v>30</v>
      </c>
      <c r="B37" s="111" t="s">
        <v>258</v>
      </c>
      <c r="C37" s="98">
        <v>198649641.57999998</v>
      </c>
      <c r="D37" s="113">
        <f t="shared" si="0"/>
        <v>0</v>
      </c>
      <c r="E37" s="100">
        <f t="shared" si="1"/>
        <v>0</v>
      </c>
      <c r="F37" s="113">
        <v>0</v>
      </c>
      <c r="G37" s="113">
        <v>0</v>
      </c>
      <c r="H37" s="113">
        <v>0</v>
      </c>
      <c r="I37" s="94">
        <v>0</v>
      </c>
    </row>
    <row r="38" spans="1:9" x14ac:dyDescent="0.3">
      <c r="A38" s="70">
        <v>31</v>
      </c>
      <c r="B38" s="63" t="s">
        <v>259</v>
      </c>
      <c r="C38" s="98">
        <v>168971427.73999998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111" t="s">
        <v>260</v>
      </c>
      <c r="C39" s="98">
        <v>78977301.940000013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111" t="s">
        <v>261</v>
      </c>
      <c r="C40" s="98">
        <v>18233458.199999999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1" t="s">
        <v>262</v>
      </c>
      <c r="C41" s="98">
        <v>375794342.11000007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255</v>
      </c>
      <c r="C42" s="98">
        <v>204880132.17000002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63" t="s">
        <v>264</v>
      </c>
      <c r="C43" s="98">
        <v>516962587.83999997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63" t="s">
        <v>265</v>
      </c>
      <c r="C44" s="98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111" t="s">
        <v>266</v>
      </c>
      <c r="C45" s="98">
        <v>178995395.90000001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111" t="s">
        <v>267</v>
      </c>
      <c r="C46" s="98">
        <v>7806346.8000000007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ht="9.75" customHeight="1" x14ac:dyDescent="0.3">
      <c r="A47" s="80">
        <v>40</v>
      </c>
      <c r="B47" s="111" t="s">
        <v>268</v>
      </c>
      <c r="C47" s="98">
        <v>106671834.13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80">
        <v>41</v>
      </c>
      <c r="B48" s="63" t="s">
        <v>269</v>
      </c>
      <c r="C48" s="98">
        <v>1856250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80">
        <v>42</v>
      </c>
      <c r="B49" s="111" t="s">
        <v>270</v>
      </c>
      <c r="C49" s="98">
        <v>133785560.70000002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80">
        <v>43</v>
      </c>
      <c r="B50" s="111" t="s">
        <v>286</v>
      </c>
      <c r="C50" s="98">
        <v>839750.34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</row>
    <row r="51" spans="1:9" x14ac:dyDescent="0.3">
      <c r="A51" s="80">
        <v>44</v>
      </c>
      <c r="B51" s="63" t="s">
        <v>271</v>
      </c>
      <c r="C51" s="82">
        <v>30229728.969999999</v>
      </c>
      <c r="D51" s="94">
        <f t="shared" si="0"/>
        <v>0</v>
      </c>
      <c r="E51" s="100">
        <f t="shared" si="1"/>
        <v>0</v>
      </c>
      <c r="F51" s="94">
        <v>0</v>
      </c>
      <c r="G51" s="94">
        <v>0</v>
      </c>
      <c r="H51" s="94">
        <v>0</v>
      </c>
      <c r="I51" s="94">
        <v>0</v>
      </c>
    </row>
    <row r="52" spans="1:9" s="78" customFormat="1" x14ac:dyDescent="0.3">
      <c r="A52" s="84"/>
      <c r="B52" s="84" t="s">
        <v>276</v>
      </c>
      <c r="C52" s="77">
        <v>58134583323.05999</v>
      </c>
      <c r="D52" s="77">
        <f>SUM(D8:D51)</f>
        <v>2000823777.8827002</v>
      </c>
      <c r="E52" s="101">
        <f t="shared" si="1"/>
        <v>3.4417100175362265E-2</v>
      </c>
      <c r="F52" s="77">
        <v>476747603.4000001</v>
      </c>
      <c r="G52" s="77">
        <v>1408215703.4600003</v>
      </c>
      <c r="H52" s="77">
        <v>113926357.23000002</v>
      </c>
      <c r="I52" s="77">
        <v>1934206.3999999997</v>
      </c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rintOptions horizontalCentered="1"/>
  <pageMargins left="0.51181102362204722" right="0.51181102362204722" top="0.55118110236220474" bottom="0.55118110236220474" header="0.31496062992125984" footer="0.31496062992125984"/>
  <pageSetup scale="90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DC511-5C7B-4F73-AAA5-7E7378C08F52}">
  <dimension ref="A1:J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59765625" style="62" bestFit="1" customWidth="1"/>
    <col min="4" max="4" width="12.86328125" style="62" bestFit="1" customWidth="1"/>
    <col min="5" max="5" width="14.1328125" style="62" bestFit="1" customWidth="1"/>
    <col min="6" max="6" width="12.1328125" style="62" bestFit="1" customWidth="1"/>
    <col min="7" max="7" width="10" style="62" bestFit="1" customWidth="1"/>
    <col min="8" max="8" width="10.8632812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28" t="s">
        <v>287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111" t="s">
        <v>229</v>
      </c>
      <c r="C8" s="98">
        <v>6209803033.460001</v>
      </c>
      <c r="D8" s="98">
        <f t="shared" ref="D8:D36" si="0">F8+G8+H8+I8</f>
        <v>600211085.75</v>
      </c>
      <c r="E8" s="100">
        <f>D8/C8</f>
        <v>9.6655414433583442E-2</v>
      </c>
      <c r="F8" s="98">
        <v>140975493.64000002</v>
      </c>
      <c r="G8" s="98">
        <v>459137965.63</v>
      </c>
      <c r="H8" s="98">
        <v>80985.41</v>
      </c>
      <c r="I8" s="98">
        <v>16641.07</v>
      </c>
    </row>
    <row r="9" spans="1:9" x14ac:dyDescent="0.3">
      <c r="A9" s="70">
        <v>2</v>
      </c>
      <c r="B9" s="111" t="s">
        <v>230</v>
      </c>
      <c r="C9" s="98">
        <v>5951979986.8199997</v>
      </c>
      <c r="D9" s="98">
        <f t="shared" si="0"/>
        <v>376406405.13</v>
      </c>
      <c r="E9" s="100">
        <f t="shared" ref="E9:E52" si="1">D9/C9</f>
        <v>6.3240536084380378E-2</v>
      </c>
      <c r="F9" s="98">
        <v>103228815.41</v>
      </c>
      <c r="G9" s="98">
        <v>272614752.43000001</v>
      </c>
      <c r="H9" s="98">
        <v>135249.84</v>
      </c>
      <c r="I9" s="98">
        <v>427587.45</v>
      </c>
    </row>
    <row r="10" spans="1:9" x14ac:dyDescent="0.3">
      <c r="A10" s="70">
        <v>3</v>
      </c>
      <c r="B10" s="111" t="s">
        <v>231</v>
      </c>
      <c r="C10" s="98">
        <v>3440588636.7200003</v>
      </c>
      <c r="D10" s="98">
        <f t="shared" si="0"/>
        <v>354909992.71000004</v>
      </c>
      <c r="E10" s="100">
        <f t="shared" si="1"/>
        <v>0.1031538583026725</v>
      </c>
      <c r="F10" s="98">
        <v>86929773.870000005</v>
      </c>
      <c r="G10" s="98">
        <v>251189266.5</v>
      </c>
      <c r="H10" s="98">
        <v>16787949.050000001</v>
      </c>
      <c r="I10" s="98">
        <v>3003.29</v>
      </c>
    </row>
    <row r="11" spans="1:9" x14ac:dyDescent="0.3">
      <c r="A11" s="70">
        <v>4</v>
      </c>
      <c r="B11" s="111" t="s">
        <v>232</v>
      </c>
      <c r="C11" s="98">
        <v>7935280521.0500002</v>
      </c>
      <c r="D11" s="98">
        <f t="shared" si="0"/>
        <v>182012552.42999995</v>
      </c>
      <c r="E11" s="100">
        <f t="shared" si="1"/>
        <v>2.2937128932893219E-2</v>
      </c>
      <c r="F11" s="98">
        <v>35788980.269999996</v>
      </c>
      <c r="G11" s="98">
        <v>140255793.70999998</v>
      </c>
      <c r="H11" s="98">
        <v>5967778.4500000002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2445079666.9400001</v>
      </c>
      <c r="D12" s="98">
        <f t="shared" si="0"/>
        <v>108737782.94999999</v>
      </c>
      <c r="E12" s="100">
        <f t="shared" si="1"/>
        <v>4.4472081797680058E-2</v>
      </c>
      <c r="F12" s="98">
        <v>20619928.77</v>
      </c>
      <c r="G12" s="98">
        <v>75033254.179999992</v>
      </c>
      <c r="H12" s="98">
        <v>13084600</v>
      </c>
      <c r="I12" s="94">
        <v>0</v>
      </c>
    </row>
    <row r="13" spans="1:9" x14ac:dyDescent="0.3">
      <c r="A13" s="70">
        <v>6</v>
      </c>
      <c r="B13" s="111" t="s">
        <v>234</v>
      </c>
      <c r="C13" s="98">
        <v>10185555127.230001</v>
      </c>
      <c r="D13" s="98">
        <f t="shared" si="0"/>
        <v>67890825.109999999</v>
      </c>
      <c r="E13" s="100">
        <f t="shared" si="1"/>
        <v>6.6654025491945041E-3</v>
      </c>
      <c r="F13" s="98">
        <v>10660621.93</v>
      </c>
      <c r="G13" s="98">
        <v>56070959.009999998</v>
      </c>
      <c r="H13" s="98">
        <v>192317.94</v>
      </c>
      <c r="I13" s="98">
        <v>966926.2300000001</v>
      </c>
    </row>
    <row r="14" spans="1:9" x14ac:dyDescent="0.3">
      <c r="A14" s="70">
        <v>7</v>
      </c>
      <c r="B14" s="111" t="s">
        <v>235</v>
      </c>
      <c r="C14" s="98">
        <v>327415390.30000001</v>
      </c>
      <c r="D14" s="98">
        <f t="shared" si="0"/>
        <v>54823392.620000005</v>
      </c>
      <c r="E14" s="100">
        <f t="shared" si="1"/>
        <v>0.16744293104171776</v>
      </c>
      <c r="F14" s="98">
        <v>19014289.050000004</v>
      </c>
      <c r="G14" s="98">
        <v>35625293.640000001</v>
      </c>
      <c r="H14" s="94">
        <v>0</v>
      </c>
      <c r="I14" s="98">
        <v>183809.93</v>
      </c>
    </row>
    <row r="15" spans="1:9" x14ac:dyDescent="0.3">
      <c r="A15" s="70">
        <v>8</v>
      </c>
      <c r="B15" s="63" t="s">
        <v>236</v>
      </c>
      <c r="C15" s="98">
        <v>708426944.21000004</v>
      </c>
      <c r="D15" s="98">
        <f t="shared" si="0"/>
        <v>49795683.429999992</v>
      </c>
      <c r="E15" s="100">
        <f t="shared" si="1"/>
        <v>7.0290499023197769E-2</v>
      </c>
      <c r="F15" s="98">
        <v>8143523.3399999999</v>
      </c>
      <c r="G15" s="98">
        <v>22492160.079999998</v>
      </c>
      <c r="H15" s="98">
        <v>19160000.009999998</v>
      </c>
      <c r="I15" s="94">
        <v>0</v>
      </c>
    </row>
    <row r="16" spans="1:9" x14ac:dyDescent="0.3">
      <c r="A16" s="70">
        <v>9</v>
      </c>
      <c r="B16" s="111" t="s">
        <v>237</v>
      </c>
      <c r="C16" s="98">
        <v>336282496.62</v>
      </c>
      <c r="D16" s="98">
        <f t="shared" si="0"/>
        <v>36261269.190000005</v>
      </c>
      <c r="E16" s="100">
        <f t="shared" si="1"/>
        <v>0.10782978464375838</v>
      </c>
      <c r="F16" s="98">
        <v>1508711.3900000001</v>
      </c>
      <c r="G16" s="98">
        <v>13555904.73</v>
      </c>
      <c r="H16" s="98">
        <v>21079931.609999999</v>
      </c>
      <c r="I16" s="98">
        <v>116721.45999999999</v>
      </c>
    </row>
    <row r="17" spans="1:9" x14ac:dyDescent="0.3">
      <c r="A17" s="70">
        <v>10</v>
      </c>
      <c r="B17" s="111" t="s">
        <v>238</v>
      </c>
      <c r="C17" s="98">
        <v>4103959795.0199995</v>
      </c>
      <c r="D17" s="98">
        <f t="shared" si="0"/>
        <v>35627095.620000005</v>
      </c>
      <c r="E17" s="100">
        <f t="shared" si="1"/>
        <v>8.6811512294131497E-3</v>
      </c>
      <c r="F17" s="98">
        <v>9296831.8400000017</v>
      </c>
      <c r="G17" s="98">
        <v>21703338.580000002</v>
      </c>
      <c r="H17" s="98">
        <v>4626925.2</v>
      </c>
      <c r="I17" s="94">
        <v>0</v>
      </c>
    </row>
    <row r="18" spans="1:9" x14ac:dyDescent="0.3">
      <c r="A18" s="70">
        <v>11</v>
      </c>
      <c r="B18" s="111" t="s">
        <v>240</v>
      </c>
      <c r="C18" s="98">
        <v>328811297.14000005</v>
      </c>
      <c r="D18" s="98">
        <f t="shared" si="0"/>
        <v>22084952.100000001</v>
      </c>
      <c r="E18" s="100">
        <f t="shared" si="1"/>
        <v>6.7166038065282027E-2</v>
      </c>
      <c r="F18" s="98">
        <v>3412026.22</v>
      </c>
      <c r="G18" s="98">
        <v>7028205.1399999997</v>
      </c>
      <c r="H18" s="98">
        <v>11644720.74</v>
      </c>
      <c r="I18" s="94">
        <v>0</v>
      </c>
    </row>
    <row r="19" spans="1:9" x14ac:dyDescent="0.3">
      <c r="A19" s="70">
        <v>12</v>
      </c>
      <c r="B19" s="63" t="s">
        <v>239</v>
      </c>
      <c r="C19" s="98">
        <v>608420422.95000005</v>
      </c>
      <c r="D19" s="98">
        <f t="shared" si="0"/>
        <v>19066666.699999999</v>
      </c>
      <c r="E19" s="100">
        <f t="shared" si="1"/>
        <v>3.1337979431316519E-2</v>
      </c>
      <c r="F19" s="94">
        <v>0</v>
      </c>
      <c r="G19" s="98">
        <v>19066666.699999999</v>
      </c>
      <c r="H19" s="94">
        <v>0</v>
      </c>
      <c r="I19" s="94">
        <v>0</v>
      </c>
    </row>
    <row r="20" spans="1:9" x14ac:dyDescent="0.3">
      <c r="A20" s="70">
        <v>13</v>
      </c>
      <c r="B20" s="111" t="s">
        <v>252</v>
      </c>
      <c r="C20" s="98">
        <v>115474258.57000001</v>
      </c>
      <c r="D20" s="98">
        <f t="shared" si="0"/>
        <v>18497379.48</v>
      </c>
      <c r="E20" s="100">
        <f t="shared" si="1"/>
        <v>0.160186172304254</v>
      </c>
      <c r="F20" s="94">
        <v>0</v>
      </c>
      <c r="G20" s="94">
        <v>0</v>
      </c>
      <c r="H20" s="98">
        <v>18497379.48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1003693264.1599998</v>
      </c>
      <c r="D21" s="98">
        <f t="shared" si="0"/>
        <v>17866945.150000002</v>
      </c>
      <c r="E21" s="100">
        <f t="shared" si="1"/>
        <v>1.7801200613768206E-2</v>
      </c>
      <c r="F21" s="98">
        <v>3725207.99</v>
      </c>
      <c r="G21" s="98">
        <v>7068934.5899999999</v>
      </c>
      <c r="H21" s="98">
        <v>7072802.5700000012</v>
      </c>
      <c r="I21" s="94">
        <v>0</v>
      </c>
    </row>
    <row r="22" spans="1:9" x14ac:dyDescent="0.3">
      <c r="A22" s="70">
        <v>15</v>
      </c>
      <c r="B22" s="111" t="s">
        <v>242</v>
      </c>
      <c r="C22" s="98">
        <v>1899907952.6399999</v>
      </c>
      <c r="D22" s="98">
        <f t="shared" si="0"/>
        <v>16883418.330000002</v>
      </c>
      <c r="E22" s="100">
        <f t="shared" si="1"/>
        <v>8.8864401596613143E-3</v>
      </c>
      <c r="F22" s="98">
        <v>3922379.5700000003</v>
      </c>
      <c r="G22" s="98">
        <v>12637076.360000001</v>
      </c>
      <c r="H22" s="98">
        <v>176355.31</v>
      </c>
      <c r="I22" s="98">
        <v>147607.09</v>
      </c>
    </row>
    <row r="23" spans="1:9" x14ac:dyDescent="0.3">
      <c r="A23" s="70">
        <v>16</v>
      </c>
      <c r="B23" s="111" t="s">
        <v>243</v>
      </c>
      <c r="C23" s="98">
        <v>492790438.73000002</v>
      </c>
      <c r="D23" s="98">
        <f t="shared" si="0"/>
        <v>11932299.48</v>
      </c>
      <c r="E23" s="100">
        <f t="shared" si="1"/>
        <v>2.4213739841932504E-2</v>
      </c>
      <c r="F23" s="98">
        <v>4613281.4799999995</v>
      </c>
      <c r="G23" s="98">
        <v>7319018</v>
      </c>
      <c r="H23" s="94">
        <v>0</v>
      </c>
      <c r="I23" s="94">
        <v>0</v>
      </c>
    </row>
    <row r="24" spans="1:9" x14ac:dyDescent="0.3">
      <c r="A24" s="70">
        <v>17</v>
      </c>
      <c r="B24" s="63" t="s">
        <v>244</v>
      </c>
      <c r="C24" s="98">
        <v>201281302.45999998</v>
      </c>
      <c r="D24" s="98">
        <f t="shared" si="0"/>
        <v>11082021.639999999</v>
      </c>
      <c r="E24" s="100">
        <f t="shared" si="1"/>
        <v>5.5057382402433006E-2</v>
      </c>
      <c r="F24" s="98">
        <v>6977062.3899999997</v>
      </c>
      <c r="G24" s="98">
        <v>3880422.5599999996</v>
      </c>
      <c r="H24" s="98">
        <v>224536.69</v>
      </c>
      <c r="I24" s="94">
        <v>0</v>
      </c>
    </row>
    <row r="25" spans="1:9" x14ac:dyDescent="0.3">
      <c r="A25" s="70">
        <v>18</v>
      </c>
      <c r="B25" s="111" t="s">
        <v>246</v>
      </c>
      <c r="C25" s="98">
        <v>657778943.05999994</v>
      </c>
      <c r="D25" s="98">
        <f t="shared" si="0"/>
        <v>8000000</v>
      </c>
      <c r="E25" s="100">
        <f t="shared" si="1"/>
        <v>1.2162140616395914E-2</v>
      </c>
      <c r="F25" s="98">
        <v>8000000</v>
      </c>
      <c r="G25" s="94">
        <v>0</v>
      </c>
      <c r="H25" s="94">
        <v>0</v>
      </c>
      <c r="I25" s="94">
        <v>0</v>
      </c>
    </row>
    <row r="26" spans="1:9" x14ac:dyDescent="0.3">
      <c r="A26" s="70">
        <v>19</v>
      </c>
      <c r="B26" s="111" t="s">
        <v>245</v>
      </c>
      <c r="C26" s="98">
        <v>1223670082.3200002</v>
      </c>
      <c r="D26" s="98">
        <f t="shared" si="0"/>
        <v>6757536.8399999999</v>
      </c>
      <c r="E26" s="100">
        <f t="shared" si="1"/>
        <v>5.5223519293600299E-3</v>
      </c>
      <c r="F26" s="98">
        <v>1148537</v>
      </c>
      <c r="G26" s="98">
        <v>5539099.9199999999</v>
      </c>
      <c r="H26" s="94">
        <v>0</v>
      </c>
      <c r="I26" s="98">
        <v>69899.92</v>
      </c>
    </row>
    <row r="27" spans="1:9" x14ac:dyDescent="0.3">
      <c r="A27" s="70">
        <v>20</v>
      </c>
      <c r="B27" s="111" t="s">
        <v>248</v>
      </c>
      <c r="C27" s="98">
        <v>91154237.36999999</v>
      </c>
      <c r="D27" s="98">
        <f t="shared" si="0"/>
        <v>4751397.22</v>
      </c>
      <c r="E27" s="100">
        <f t="shared" si="1"/>
        <v>5.2124809082805673E-2</v>
      </c>
      <c r="F27" s="94">
        <v>0</v>
      </c>
      <c r="G27" s="98">
        <v>4750000</v>
      </c>
      <c r="H27" s="94">
        <v>0</v>
      </c>
      <c r="I27" s="98">
        <v>1397.22</v>
      </c>
    </row>
    <row r="28" spans="1:9" x14ac:dyDescent="0.3">
      <c r="A28" s="70">
        <v>21</v>
      </c>
      <c r="B28" s="111" t="s">
        <v>247</v>
      </c>
      <c r="C28" s="98">
        <v>469657816.51999998</v>
      </c>
      <c r="D28" s="98">
        <f t="shared" si="0"/>
        <v>4388997.4360400001</v>
      </c>
      <c r="E28" s="100">
        <f t="shared" si="1"/>
        <v>9.3450961139344702E-3</v>
      </c>
      <c r="F28" s="98">
        <v>4388997.3600000003</v>
      </c>
      <c r="G28" s="94">
        <v>7.6039999999999996E-2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249</v>
      </c>
      <c r="C29" s="98">
        <v>35975387.799999997</v>
      </c>
      <c r="D29" s="98">
        <f t="shared" si="0"/>
        <v>1545728.62</v>
      </c>
      <c r="E29" s="100">
        <f t="shared" si="1"/>
        <v>4.2966280963898332E-2</v>
      </c>
      <c r="F29" s="98">
        <v>1545728.62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111" t="s">
        <v>250</v>
      </c>
      <c r="C30" s="98">
        <v>2982281950.5</v>
      </c>
      <c r="D30" s="98">
        <f t="shared" si="0"/>
        <v>551352.11</v>
      </c>
      <c r="E30" s="100">
        <f t="shared" si="1"/>
        <v>1.8487591688222572E-4</v>
      </c>
      <c r="F30" s="98">
        <v>15404.98</v>
      </c>
      <c r="G30" s="98">
        <v>466785.72</v>
      </c>
      <c r="H30" s="98">
        <v>69161.41</v>
      </c>
      <c r="I30" s="94">
        <v>0</v>
      </c>
    </row>
    <row r="31" spans="1:9" x14ac:dyDescent="0.3">
      <c r="A31" s="70">
        <v>24</v>
      </c>
      <c r="B31" s="111" t="s">
        <v>257</v>
      </c>
      <c r="C31" s="98">
        <v>236418571.83000004</v>
      </c>
      <c r="D31" s="98">
        <f t="shared" si="0"/>
        <v>150000</v>
      </c>
      <c r="E31" s="100">
        <f t="shared" si="1"/>
        <v>6.3446792203727346E-4</v>
      </c>
      <c r="F31" s="98">
        <v>150000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254</v>
      </c>
      <c r="C32" s="98">
        <v>454060526.42999995</v>
      </c>
      <c r="D32" s="98">
        <f t="shared" si="0"/>
        <v>125718.97</v>
      </c>
      <c r="E32" s="100">
        <f t="shared" si="1"/>
        <v>2.7687711809800189E-4</v>
      </c>
      <c r="F32" s="94">
        <v>0</v>
      </c>
      <c r="G32" s="98">
        <v>125718.97</v>
      </c>
      <c r="H32" s="94">
        <v>0</v>
      </c>
      <c r="I32" s="94">
        <v>0</v>
      </c>
    </row>
    <row r="33" spans="1:9" x14ac:dyDescent="0.3">
      <c r="A33" s="70">
        <v>26</v>
      </c>
      <c r="B33" s="111" t="s">
        <v>253</v>
      </c>
      <c r="C33" s="98">
        <v>3973755896.5400004</v>
      </c>
      <c r="D33" s="98">
        <f t="shared" si="0"/>
        <v>114587.98000000001</v>
      </c>
      <c r="E33" s="100">
        <f t="shared" si="1"/>
        <v>2.8836189988361696E-5</v>
      </c>
      <c r="F33" s="98">
        <v>114587.98000000001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111" t="s">
        <v>251</v>
      </c>
      <c r="C34" s="98">
        <v>67623217.830000013</v>
      </c>
      <c r="D34" s="98">
        <f t="shared" si="0"/>
        <v>102137.67</v>
      </c>
      <c r="E34" s="100">
        <f t="shared" si="1"/>
        <v>1.5103935198228348E-3</v>
      </c>
      <c r="F34" s="98">
        <v>102137.67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63" t="s">
        <v>256</v>
      </c>
      <c r="C35" s="98">
        <v>139490157.07999998</v>
      </c>
      <c r="D35" s="98">
        <f t="shared" si="0"/>
        <v>8455</v>
      </c>
      <c r="E35" s="100">
        <f t="shared" si="1"/>
        <v>6.0613595804834557E-5</v>
      </c>
      <c r="F35" s="94">
        <v>0</v>
      </c>
      <c r="G35" s="94">
        <v>0</v>
      </c>
      <c r="H35" s="98">
        <v>8455</v>
      </c>
      <c r="I35" s="94">
        <v>0</v>
      </c>
    </row>
    <row r="36" spans="1:9" x14ac:dyDescent="0.3">
      <c r="A36" s="70">
        <v>29</v>
      </c>
      <c r="B36" s="111" t="s">
        <v>263</v>
      </c>
      <c r="C36" s="98">
        <v>289022.56</v>
      </c>
      <c r="D36" s="98">
        <f t="shared" si="0"/>
        <v>2884.08</v>
      </c>
      <c r="E36" s="100">
        <f t="shared" si="1"/>
        <v>9.9787366079658272E-3</v>
      </c>
      <c r="F36" s="94">
        <v>0</v>
      </c>
      <c r="G36" s="94">
        <v>0</v>
      </c>
      <c r="H36" s="98">
        <v>2884.08</v>
      </c>
      <c r="I36" s="94">
        <v>0</v>
      </c>
    </row>
    <row r="37" spans="1:9" x14ac:dyDescent="0.3">
      <c r="A37" s="70">
        <v>30</v>
      </c>
      <c r="B37" s="112" t="s">
        <v>258</v>
      </c>
      <c r="C37" s="98">
        <v>194981355.19999996</v>
      </c>
      <c r="D37" s="94">
        <f t="shared" ref="D37:D52" si="2">F37+G37+H37+I37</f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111" t="s">
        <v>259</v>
      </c>
      <c r="C38" s="98">
        <v>168461175.30000001</v>
      </c>
      <c r="D38" s="94">
        <f t="shared" si="2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111" t="s">
        <v>260</v>
      </c>
      <c r="C39" s="98">
        <v>77050834.689999998</v>
      </c>
      <c r="D39" s="94">
        <f t="shared" si="2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111" t="s">
        <v>261</v>
      </c>
      <c r="C40" s="98">
        <v>18942366.490000002</v>
      </c>
      <c r="D40" s="94">
        <f t="shared" si="2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1" t="s">
        <v>262</v>
      </c>
      <c r="C41" s="98">
        <v>379856764.29999995</v>
      </c>
      <c r="D41" s="94">
        <f t="shared" si="2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255</v>
      </c>
      <c r="C42" s="98">
        <v>206107861.48999998</v>
      </c>
      <c r="D42" s="94">
        <f t="shared" si="2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111" t="s">
        <v>264</v>
      </c>
      <c r="C43" s="98">
        <v>523006544.75999999</v>
      </c>
      <c r="D43" s="94">
        <f t="shared" si="2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111" t="s">
        <v>265</v>
      </c>
      <c r="C44" s="98">
        <v>4908.26</v>
      </c>
      <c r="D44" s="94">
        <f t="shared" si="2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63" t="s">
        <v>266</v>
      </c>
      <c r="C45" s="98">
        <v>178996000</v>
      </c>
      <c r="D45" s="94">
        <f t="shared" si="2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63" t="s">
        <v>267</v>
      </c>
      <c r="C46" s="98">
        <v>7784467.3200000003</v>
      </c>
      <c r="D46" s="94">
        <f t="shared" si="2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ht="9.75" customHeight="1" x14ac:dyDescent="0.3">
      <c r="A47" s="80">
        <v>40</v>
      </c>
      <c r="B47" s="111" t="s">
        <v>268</v>
      </c>
      <c r="C47" s="98">
        <v>108627964.31</v>
      </c>
      <c r="D47" s="94">
        <f t="shared" si="2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80">
        <v>41</v>
      </c>
      <c r="B48" s="111" t="s">
        <v>269</v>
      </c>
      <c r="C48" s="98">
        <v>1856250</v>
      </c>
      <c r="D48" s="94">
        <f t="shared" si="2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x14ac:dyDescent="0.3">
      <c r="A49" s="80">
        <v>42</v>
      </c>
      <c r="B49" s="63" t="s">
        <v>270</v>
      </c>
      <c r="C49" s="98">
        <v>186628161.03</v>
      </c>
      <c r="D49" s="94">
        <f t="shared" si="2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10" x14ac:dyDescent="0.3">
      <c r="A50" s="80">
        <v>43</v>
      </c>
      <c r="B50" s="111" t="s">
        <v>286</v>
      </c>
      <c r="C50" s="98">
        <v>362340.20999999996</v>
      </c>
      <c r="D50" s="94">
        <f t="shared" si="2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</row>
    <row r="51" spans="1:10" x14ac:dyDescent="0.3">
      <c r="A51" s="80">
        <v>44</v>
      </c>
      <c r="B51" s="63" t="s">
        <v>271</v>
      </c>
      <c r="C51" s="82">
        <v>31374777.899999999</v>
      </c>
      <c r="D51" s="94">
        <f t="shared" si="2"/>
        <v>0</v>
      </c>
      <c r="E51" s="100">
        <f t="shared" si="1"/>
        <v>0</v>
      </c>
      <c r="F51" s="94">
        <v>0</v>
      </c>
      <c r="G51" s="94">
        <v>0</v>
      </c>
      <c r="H51" s="94">
        <v>0</v>
      </c>
      <c r="I51" s="94">
        <v>0</v>
      </c>
    </row>
    <row r="52" spans="1:10" s="78" customFormat="1" x14ac:dyDescent="0.3">
      <c r="A52" s="84"/>
      <c r="B52" s="84" t="s">
        <v>276</v>
      </c>
      <c r="C52" s="77">
        <v>58710948116.120018</v>
      </c>
      <c r="D52" s="99">
        <f t="shared" si="2"/>
        <v>2010588639.7100003</v>
      </c>
      <c r="E52" s="101">
        <f t="shared" si="1"/>
        <v>3.4245548815416957E-2</v>
      </c>
      <c r="F52" s="77">
        <v>474282320.76999998</v>
      </c>
      <c r="G52" s="77">
        <v>1415560692.4900002</v>
      </c>
      <c r="H52" s="77">
        <v>118812032.78999999</v>
      </c>
      <c r="I52" s="77">
        <v>1933593.66</v>
      </c>
      <c r="J52" s="62"/>
    </row>
    <row r="53" spans="1:10" x14ac:dyDescent="0.3"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8745E-8FA5-4E85-97FD-A967EBB79F44}">
  <dimension ref="A1:J53"/>
  <sheetViews>
    <sheetView topLeftCell="A4" workbookViewId="0">
      <pane xSplit="2" ySplit="4" topLeftCell="C32" activePane="bottomRight" state="frozen"/>
      <selection activeCell="A4" sqref="A4"/>
      <selection pane="topRight" activeCell="C4" sqref="C4"/>
      <selection pane="bottomLeft" activeCell="A8" sqref="A8"/>
      <selection pane="bottomRight" activeCell="G52" sqref="G52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59765625" style="62" bestFit="1" customWidth="1"/>
    <col min="4" max="4" width="12.86328125" style="62" bestFit="1" customWidth="1"/>
    <col min="5" max="5" width="14.1328125" style="62" bestFit="1" customWidth="1"/>
    <col min="6" max="6" width="12.1328125" style="62" bestFit="1" customWidth="1"/>
    <col min="7" max="7" width="10" style="62" bestFit="1" customWidth="1"/>
    <col min="8" max="8" width="10.8632812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28" t="s">
        <v>288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111" t="s">
        <v>229</v>
      </c>
      <c r="C8" s="98">
        <v>6256330352.5</v>
      </c>
      <c r="D8" s="98">
        <f t="shared" ref="D8:D52" si="0">F8+G8+H8+I8</f>
        <v>599751442.18000007</v>
      </c>
      <c r="E8" s="100">
        <f>D8/C8</f>
        <v>9.5863135158830326E-2</v>
      </c>
      <c r="F8" s="98">
        <v>141016387.30000001</v>
      </c>
      <c r="G8" s="98">
        <v>458638179.38</v>
      </c>
      <c r="H8" s="98">
        <v>80706.69</v>
      </c>
      <c r="I8" s="98">
        <v>16168.81</v>
      </c>
    </row>
    <row r="9" spans="1:9" x14ac:dyDescent="0.3">
      <c r="A9" s="70">
        <v>2</v>
      </c>
      <c r="B9" s="111" t="s">
        <v>230</v>
      </c>
      <c r="C9" s="98">
        <v>5936173784.1400003</v>
      </c>
      <c r="D9" s="98">
        <f t="shared" si="0"/>
        <v>376975357.13999999</v>
      </c>
      <c r="E9" s="100">
        <f t="shared" ref="E9:E52" si="1">D9/C9</f>
        <v>6.3504771060979653E-2</v>
      </c>
      <c r="F9" s="98">
        <v>103552756.97000001</v>
      </c>
      <c r="G9" s="98">
        <v>272843195.46999997</v>
      </c>
      <c r="H9" s="98">
        <v>151817.25</v>
      </c>
      <c r="I9" s="98">
        <v>427587.45</v>
      </c>
    </row>
    <row r="10" spans="1:9" x14ac:dyDescent="0.3">
      <c r="A10" s="70">
        <v>3</v>
      </c>
      <c r="B10" s="111" t="s">
        <v>231</v>
      </c>
      <c r="C10" s="98">
        <v>3428760592.0799999</v>
      </c>
      <c r="D10" s="98">
        <f t="shared" si="0"/>
        <v>357051501.94000006</v>
      </c>
      <c r="E10" s="100">
        <f t="shared" si="1"/>
        <v>0.10413427603103685</v>
      </c>
      <c r="F10" s="98">
        <v>89024215.579999998</v>
      </c>
      <c r="G10" s="98">
        <v>251241495.89000002</v>
      </c>
      <c r="H10" s="98">
        <v>16782806.039999999</v>
      </c>
      <c r="I10" s="98">
        <v>2984.43</v>
      </c>
    </row>
    <row r="11" spans="1:9" x14ac:dyDescent="0.3">
      <c r="A11" s="70">
        <v>4</v>
      </c>
      <c r="B11" s="111" t="s">
        <v>232</v>
      </c>
      <c r="C11" s="98">
        <v>7871368287.8999996</v>
      </c>
      <c r="D11" s="98">
        <f t="shared" si="0"/>
        <v>183915511.96000001</v>
      </c>
      <c r="E11" s="100">
        <f t="shared" si="1"/>
        <v>2.3365126015348316E-2</v>
      </c>
      <c r="F11" s="98">
        <v>36234473.890000001</v>
      </c>
      <c r="G11" s="98">
        <v>141770443.54000002</v>
      </c>
      <c r="H11" s="98">
        <v>5910594.5300000003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2524335366.5999999</v>
      </c>
      <c r="D12" s="98">
        <f t="shared" si="0"/>
        <v>110866251.75999999</v>
      </c>
      <c r="E12" s="100">
        <f t="shared" si="1"/>
        <v>4.3918986845763106E-2</v>
      </c>
      <c r="F12" s="98">
        <v>21253270.399999999</v>
      </c>
      <c r="G12" s="98">
        <v>76484081.359999999</v>
      </c>
      <c r="H12" s="98">
        <v>13128900</v>
      </c>
      <c r="I12" s="94">
        <v>0</v>
      </c>
    </row>
    <row r="13" spans="1:9" x14ac:dyDescent="0.3">
      <c r="A13" s="70">
        <v>6</v>
      </c>
      <c r="B13" s="111" t="s">
        <v>234</v>
      </c>
      <c r="C13" s="98">
        <v>10233509248.110003</v>
      </c>
      <c r="D13" s="98">
        <f t="shared" si="0"/>
        <v>67659321.469999999</v>
      </c>
      <c r="E13" s="100">
        <f t="shared" si="1"/>
        <v>6.6115464235785787E-3</v>
      </c>
      <c r="F13" s="98">
        <v>10714460.770000001</v>
      </c>
      <c r="G13" s="98">
        <v>55782178.990000002</v>
      </c>
      <c r="H13" s="98">
        <v>190573.79</v>
      </c>
      <c r="I13" s="98">
        <v>972107.91999999993</v>
      </c>
    </row>
    <row r="14" spans="1:9" x14ac:dyDescent="0.3">
      <c r="A14" s="70">
        <v>7</v>
      </c>
      <c r="B14" s="111" t="s">
        <v>235</v>
      </c>
      <c r="C14" s="98">
        <v>330989999.75</v>
      </c>
      <c r="D14" s="98">
        <f t="shared" si="0"/>
        <v>53914678.220000006</v>
      </c>
      <c r="E14" s="100">
        <f t="shared" si="1"/>
        <v>0.16288914547485511</v>
      </c>
      <c r="F14" s="98">
        <v>18342391.010000002</v>
      </c>
      <c r="G14" s="98">
        <v>35349977.280000009</v>
      </c>
      <c r="H14" s="94">
        <v>0</v>
      </c>
      <c r="I14" s="98">
        <v>222309.93</v>
      </c>
    </row>
    <row r="15" spans="1:9" x14ac:dyDescent="0.3">
      <c r="A15" s="70">
        <v>8</v>
      </c>
      <c r="B15" s="111" t="s">
        <v>236</v>
      </c>
      <c r="C15" s="98">
        <v>717199129.03999996</v>
      </c>
      <c r="D15" s="98">
        <f t="shared" si="0"/>
        <v>50005184.390000001</v>
      </c>
      <c r="E15" s="100">
        <f t="shared" si="1"/>
        <v>6.9722873836913279E-2</v>
      </c>
      <c r="F15" s="98">
        <v>8783368.4199999999</v>
      </c>
      <c r="G15" s="98">
        <v>22415149.289999999</v>
      </c>
      <c r="H15" s="98">
        <v>18806666.68</v>
      </c>
      <c r="I15" s="94">
        <v>0</v>
      </c>
    </row>
    <row r="16" spans="1:9" x14ac:dyDescent="0.3">
      <c r="A16" s="70">
        <v>9</v>
      </c>
      <c r="B16" s="63" t="s">
        <v>238</v>
      </c>
      <c r="C16" s="98">
        <v>4070701629.2499995</v>
      </c>
      <c r="D16" s="98">
        <f t="shared" si="0"/>
        <v>36082678.329999998</v>
      </c>
      <c r="E16" s="100">
        <f t="shared" si="1"/>
        <v>8.8639948628826421E-3</v>
      </c>
      <c r="F16" s="98">
        <v>9520357.3399999999</v>
      </c>
      <c r="G16" s="98">
        <v>22177899.75</v>
      </c>
      <c r="H16" s="98">
        <v>4384421.24</v>
      </c>
      <c r="I16" s="94">
        <v>0</v>
      </c>
    </row>
    <row r="17" spans="1:9" x14ac:dyDescent="0.3">
      <c r="A17" s="70">
        <v>10</v>
      </c>
      <c r="B17" s="63" t="s">
        <v>237</v>
      </c>
      <c r="C17" s="98">
        <v>330755432.19999999</v>
      </c>
      <c r="D17" s="98">
        <f t="shared" si="0"/>
        <v>36007401.400000006</v>
      </c>
      <c r="E17" s="100">
        <f t="shared" si="1"/>
        <v>0.10886412706965666</v>
      </c>
      <c r="F17" s="98">
        <v>1723648.57</v>
      </c>
      <c r="G17" s="98">
        <v>13111351.690000001</v>
      </c>
      <c r="H17" s="98">
        <v>21058155.109999999</v>
      </c>
      <c r="I17" s="98">
        <v>114246.03</v>
      </c>
    </row>
    <row r="18" spans="1:9" x14ac:dyDescent="0.3">
      <c r="A18" s="70">
        <v>11</v>
      </c>
      <c r="B18" s="111" t="s">
        <v>240</v>
      </c>
      <c r="C18" s="98">
        <v>332668888.24000001</v>
      </c>
      <c r="D18" s="98">
        <f t="shared" si="0"/>
        <v>22212587.699999999</v>
      </c>
      <c r="E18" s="100">
        <f t="shared" si="1"/>
        <v>6.6770859810536279E-2</v>
      </c>
      <c r="F18" s="98">
        <v>3439794.68</v>
      </c>
      <c r="G18" s="98">
        <v>7040919.9199999999</v>
      </c>
      <c r="H18" s="98">
        <v>11731873.1</v>
      </c>
      <c r="I18" s="94">
        <v>0</v>
      </c>
    </row>
    <row r="19" spans="1:9" x14ac:dyDescent="0.3">
      <c r="A19" s="70">
        <v>12</v>
      </c>
      <c r="B19" s="111" t="s">
        <v>239</v>
      </c>
      <c r="C19" s="98">
        <v>717016289.61000001</v>
      </c>
      <c r="D19" s="98">
        <f t="shared" si="0"/>
        <v>20566666.699999999</v>
      </c>
      <c r="E19" s="100">
        <f t="shared" si="1"/>
        <v>2.8683681246888595E-2</v>
      </c>
      <c r="F19" s="94">
        <v>0</v>
      </c>
      <c r="G19" s="98">
        <v>20566666.699999999</v>
      </c>
      <c r="H19" s="94">
        <v>0</v>
      </c>
      <c r="I19" s="94">
        <v>0</v>
      </c>
    </row>
    <row r="20" spans="1:9" x14ac:dyDescent="0.3">
      <c r="A20" s="70">
        <v>13</v>
      </c>
      <c r="B20" s="111" t="s">
        <v>242</v>
      </c>
      <c r="C20" s="98">
        <v>1901010923.3699999</v>
      </c>
      <c r="D20" s="98">
        <f t="shared" si="0"/>
        <v>20124778.510000002</v>
      </c>
      <c r="E20" s="100">
        <f t="shared" si="1"/>
        <v>1.05863560606606E-2</v>
      </c>
      <c r="F20" s="98">
        <v>6956303.6600000001</v>
      </c>
      <c r="G20" s="98">
        <v>12588218.920000002</v>
      </c>
      <c r="H20" s="98">
        <v>432685.94</v>
      </c>
      <c r="I20" s="98">
        <v>147569.99</v>
      </c>
    </row>
    <row r="21" spans="1:9" x14ac:dyDescent="0.3">
      <c r="A21" s="70">
        <v>14</v>
      </c>
      <c r="B21" s="111" t="s">
        <v>252</v>
      </c>
      <c r="C21" s="98">
        <v>115310637.17</v>
      </c>
      <c r="D21" s="98">
        <f t="shared" si="0"/>
        <v>18834162.139999997</v>
      </c>
      <c r="E21" s="100">
        <f t="shared" si="1"/>
        <v>0.16333412599423239</v>
      </c>
      <c r="F21" s="94">
        <v>0</v>
      </c>
      <c r="G21" s="94">
        <v>0</v>
      </c>
      <c r="H21" s="98">
        <v>18834162.139999997</v>
      </c>
      <c r="I21" s="94">
        <v>0</v>
      </c>
    </row>
    <row r="22" spans="1:9" x14ac:dyDescent="0.3">
      <c r="A22" s="70">
        <v>15</v>
      </c>
      <c r="B22" s="111" t="s">
        <v>241</v>
      </c>
      <c r="C22" s="98">
        <v>1013522999.3</v>
      </c>
      <c r="D22" s="98">
        <f t="shared" si="0"/>
        <v>17781340</v>
      </c>
      <c r="E22" s="100">
        <f t="shared" si="1"/>
        <v>1.7544091266089537E-2</v>
      </c>
      <c r="F22" s="98">
        <v>3641888.01</v>
      </c>
      <c r="G22" s="98">
        <v>7137578.1600000001</v>
      </c>
      <c r="H22" s="98">
        <v>7001873.8299999991</v>
      </c>
      <c r="I22" s="94">
        <v>0</v>
      </c>
    </row>
    <row r="23" spans="1:9" x14ac:dyDescent="0.3">
      <c r="A23" s="70">
        <v>16</v>
      </c>
      <c r="B23" s="111" t="s">
        <v>243</v>
      </c>
      <c r="C23" s="98">
        <v>479702269.20999998</v>
      </c>
      <c r="D23" s="98">
        <f t="shared" si="0"/>
        <v>12562901.66</v>
      </c>
      <c r="E23" s="100">
        <f t="shared" si="1"/>
        <v>2.6188956080381433E-2</v>
      </c>
      <c r="F23" s="98">
        <v>5243883.66</v>
      </c>
      <c r="G23" s="98">
        <v>7319018</v>
      </c>
      <c r="H23" s="94">
        <v>0</v>
      </c>
      <c r="I23" s="94">
        <v>0</v>
      </c>
    </row>
    <row r="24" spans="1:9" x14ac:dyDescent="0.3">
      <c r="A24" s="70">
        <v>17</v>
      </c>
      <c r="B24" s="111" t="s">
        <v>244</v>
      </c>
      <c r="C24" s="98">
        <v>201964977.75000003</v>
      </c>
      <c r="D24" s="98">
        <f t="shared" si="0"/>
        <v>10570031.16</v>
      </c>
      <c r="E24" s="100">
        <f t="shared" si="1"/>
        <v>5.233596080744251E-2</v>
      </c>
      <c r="F24" s="98">
        <v>6523473.7800000012</v>
      </c>
      <c r="G24" s="98">
        <v>3824318.53</v>
      </c>
      <c r="H24" s="98">
        <v>222238.84999999998</v>
      </c>
      <c r="I24" s="94">
        <v>0</v>
      </c>
    </row>
    <row r="25" spans="1:9" x14ac:dyDescent="0.3">
      <c r="A25" s="70">
        <v>18</v>
      </c>
      <c r="B25" s="111" t="s">
        <v>246</v>
      </c>
      <c r="C25" s="98">
        <v>650010972.01000011</v>
      </c>
      <c r="D25" s="98">
        <f t="shared" si="0"/>
        <v>8000000</v>
      </c>
      <c r="E25" s="100">
        <f t="shared" si="1"/>
        <v>1.2307484557163635E-2</v>
      </c>
      <c r="F25" s="98">
        <v>8000000</v>
      </c>
      <c r="G25" s="94">
        <v>0</v>
      </c>
      <c r="H25" s="94">
        <v>0</v>
      </c>
      <c r="I25" s="94">
        <v>0</v>
      </c>
    </row>
    <row r="26" spans="1:9" x14ac:dyDescent="0.3">
      <c r="A26" s="70">
        <v>19</v>
      </c>
      <c r="B26" s="111" t="s">
        <v>245</v>
      </c>
      <c r="C26" s="98">
        <v>1225662046.0799999</v>
      </c>
      <c r="D26" s="98">
        <f t="shared" si="0"/>
        <v>6773479.1400000006</v>
      </c>
      <c r="E26" s="100">
        <f t="shared" si="1"/>
        <v>5.5263840156129715E-3</v>
      </c>
      <c r="F26" s="98">
        <v>1144948.1400000001</v>
      </c>
      <c r="G26" s="98">
        <v>5558631.0800000001</v>
      </c>
      <c r="H26" s="94">
        <v>0</v>
      </c>
      <c r="I26" s="98">
        <v>69899.92</v>
      </c>
    </row>
    <row r="27" spans="1:9" x14ac:dyDescent="0.3">
      <c r="A27" s="70">
        <v>20</v>
      </c>
      <c r="B27" s="111" t="s">
        <v>248</v>
      </c>
      <c r="C27" s="98">
        <v>100651949.46000001</v>
      </c>
      <c r="D27" s="98">
        <f t="shared" si="0"/>
        <v>4756137.63</v>
      </c>
      <c r="E27" s="100">
        <f t="shared" si="1"/>
        <v>4.725330860968701E-2</v>
      </c>
      <c r="F27" s="94">
        <v>0</v>
      </c>
      <c r="G27" s="98">
        <v>4750000</v>
      </c>
      <c r="H27" s="94">
        <v>0</v>
      </c>
      <c r="I27" s="98">
        <v>6137.63</v>
      </c>
    </row>
    <row r="28" spans="1:9" x14ac:dyDescent="0.3">
      <c r="A28" s="70">
        <v>21</v>
      </c>
      <c r="B28" s="111" t="s">
        <v>247</v>
      </c>
      <c r="C28" s="98">
        <v>473101947.09000003</v>
      </c>
      <c r="D28" s="98">
        <f t="shared" si="0"/>
        <v>4388997.4595800005</v>
      </c>
      <c r="E28" s="100">
        <f t="shared" si="1"/>
        <v>9.2770648833222086E-3</v>
      </c>
      <c r="F28" s="98">
        <v>4388997.3600000003</v>
      </c>
      <c r="G28" s="94">
        <v>7.6039999999999996E-2</v>
      </c>
      <c r="H28" s="94">
        <v>0</v>
      </c>
      <c r="I28" s="113">
        <v>2.3539999999999998E-2</v>
      </c>
    </row>
    <row r="29" spans="1:9" x14ac:dyDescent="0.3">
      <c r="A29" s="70">
        <v>22</v>
      </c>
      <c r="B29" s="111" t="s">
        <v>250</v>
      </c>
      <c r="C29" s="98">
        <v>2988702178.2399998</v>
      </c>
      <c r="D29" s="98">
        <f t="shared" si="0"/>
        <v>3044441.49</v>
      </c>
      <c r="E29" s="100">
        <f t="shared" si="1"/>
        <v>1.0186500053989403E-3</v>
      </c>
      <c r="F29" s="98">
        <v>14645.16</v>
      </c>
      <c r="G29" s="98">
        <v>2960634.92</v>
      </c>
      <c r="H29" s="98">
        <v>69161.41</v>
      </c>
      <c r="I29" s="94">
        <v>0</v>
      </c>
    </row>
    <row r="30" spans="1:9" x14ac:dyDescent="0.3">
      <c r="A30" s="70">
        <v>23</v>
      </c>
      <c r="B30" s="111" t="s">
        <v>263</v>
      </c>
      <c r="C30" s="98">
        <v>5118109.29</v>
      </c>
      <c r="D30" s="98">
        <f t="shared" si="0"/>
        <v>1008627.65</v>
      </c>
      <c r="E30" s="100">
        <f t="shared" si="1"/>
        <v>0.19707036189530061</v>
      </c>
      <c r="F30" s="94">
        <v>0</v>
      </c>
      <c r="G30" s="94">
        <v>0</v>
      </c>
      <c r="H30" s="98">
        <v>1008627.65</v>
      </c>
      <c r="I30" s="94">
        <v>0</v>
      </c>
    </row>
    <row r="31" spans="1:9" x14ac:dyDescent="0.3">
      <c r="A31" s="70">
        <v>24</v>
      </c>
      <c r="B31" s="111" t="s">
        <v>257</v>
      </c>
      <c r="C31" s="98">
        <v>246263445.69999996</v>
      </c>
      <c r="D31" s="98">
        <f t="shared" si="0"/>
        <v>294800</v>
      </c>
      <c r="E31" s="100">
        <f t="shared" si="1"/>
        <v>1.1970919969954764E-3</v>
      </c>
      <c r="F31" s="98">
        <v>294800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254</v>
      </c>
      <c r="C32" s="98">
        <v>456788406.42999995</v>
      </c>
      <c r="D32" s="98">
        <f t="shared" si="0"/>
        <v>165687.07</v>
      </c>
      <c r="E32" s="100">
        <f t="shared" si="1"/>
        <v>3.6272170586577825E-4</v>
      </c>
      <c r="F32" s="94">
        <v>0</v>
      </c>
      <c r="G32" s="98">
        <v>165687.07</v>
      </c>
      <c r="H32" s="94">
        <v>0</v>
      </c>
      <c r="I32" s="94">
        <v>0</v>
      </c>
    </row>
    <row r="33" spans="1:9" x14ac:dyDescent="0.3">
      <c r="A33" s="70">
        <v>26</v>
      </c>
      <c r="B33" s="111" t="s">
        <v>253</v>
      </c>
      <c r="C33" s="98">
        <v>4011121815.1800003</v>
      </c>
      <c r="D33" s="98">
        <f t="shared" si="0"/>
        <v>114587.98000000001</v>
      </c>
      <c r="E33" s="100">
        <f t="shared" si="1"/>
        <v>2.8567564207684837E-5</v>
      </c>
      <c r="F33" s="98">
        <v>114587.98000000001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251</v>
      </c>
      <c r="C34" s="98">
        <v>68063607.219999999</v>
      </c>
      <c r="D34" s="98">
        <f t="shared" si="0"/>
        <v>102137.67</v>
      </c>
      <c r="E34" s="100">
        <f t="shared" si="1"/>
        <v>1.500620877613251E-3</v>
      </c>
      <c r="F34" s="98">
        <v>102137.67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111" t="s">
        <v>256</v>
      </c>
      <c r="C35" s="98">
        <v>148925677.45999998</v>
      </c>
      <c r="D35" s="98">
        <f t="shared" si="0"/>
        <v>628.59</v>
      </c>
      <c r="E35" s="100">
        <f t="shared" si="1"/>
        <v>4.2208302202877899E-6</v>
      </c>
      <c r="F35" s="94">
        <v>0</v>
      </c>
      <c r="G35" s="94">
        <v>0</v>
      </c>
      <c r="H35" s="98">
        <v>628.59</v>
      </c>
      <c r="I35" s="94">
        <v>0</v>
      </c>
    </row>
    <row r="36" spans="1:9" x14ac:dyDescent="0.3">
      <c r="A36" s="70">
        <v>29</v>
      </c>
      <c r="B36" s="111" t="s">
        <v>258</v>
      </c>
      <c r="C36" s="98">
        <v>154544722.69000003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111" t="s">
        <v>259</v>
      </c>
      <c r="C37" s="98">
        <v>168788199.68000001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111" t="s">
        <v>260</v>
      </c>
      <c r="C38" s="98">
        <v>77529389.260000005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111" t="s">
        <v>261</v>
      </c>
      <c r="C39" s="98">
        <v>19479511.34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262</v>
      </c>
      <c r="C40" s="98">
        <v>378461223.72000003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2" t="s">
        <v>255</v>
      </c>
      <c r="C41" s="98">
        <v>207777895.55999997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264</v>
      </c>
      <c r="C42" s="98">
        <v>527306509.75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111" t="s">
        <v>265</v>
      </c>
      <c r="C43" s="98">
        <v>4908.26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111" t="s">
        <v>266</v>
      </c>
      <c r="C44" s="98">
        <v>178996000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111" t="s">
        <v>267</v>
      </c>
      <c r="C45" s="98">
        <v>7721159.5700000003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ht="9.75" customHeight="1" x14ac:dyDescent="0.3">
      <c r="A46" s="70">
        <v>39</v>
      </c>
      <c r="B46" s="63" t="s">
        <v>268</v>
      </c>
      <c r="C46" s="98">
        <v>108200186.53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63" t="s">
        <v>269</v>
      </c>
      <c r="C47" s="98">
        <v>1856250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111" t="s">
        <v>270</v>
      </c>
      <c r="C48" s="98">
        <v>222422941.40000001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x14ac:dyDescent="0.3">
      <c r="A49" s="70">
        <v>42</v>
      </c>
      <c r="B49" s="63" t="s">
        <v>286</v>
      </c>
      <c r="C49" s="98">
        <v>422883.77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10" x14ac:dyDescent="0.3">
      <c r="A50" s="70">
        <v>43</v>
      </c>
      <c r="B50" s="63" t="s">
        <v>271</v>
      </c>
      <c r="C50" s="82">
        <v>34319189.439999998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</row>
    <row r="51" spans="1:10" x14ac:dyDescent="0.3">
      <c r="A51" s="70"/>
      <c r="B51" s="63" t="s">
        <v>290</v>
      </c>
      <c r="C51" s="82">
        <v>35270923.019999996</v>
      </c>
      <c r="D51" s="98">
        <f t="shared" si="0"/>
        <v>1545728.62</v>
      </c>
      <c r="E51" s="100">
        <f>D51/C51</f>
        <v>4.3824444830193737E-2</v>
      </c>
      <c r="F51" s="98">
        <v>1545728.62</v>
      </c>
      <c r="G51" s="94"/>
      <c r="H51" s="94"/>
      <c r="I51" s="94"/>
    </row>
    <row r="52" spans="1:10" s="78" customFormat="1" x14ac:dyDescent="0.3">
      <c r="A52" s="84"/>
      <c r="B52" s="84" t="s">
        <v>276</v>
      </c>
      <c r="C52" s="77">
        <f>SUM(C8:C51)</f>
        <v>58958832854.369995</v>
      </c>
      <c r="D52" s="77">
        <f t="shared" si="0"/>
        <v>2025077149.4400001</v>
      </c>
      <c r="E52" s="101">
        <f t="shared" si="1"/>
        <v>3.4347307288833187E-2</v>
      </c>
      <c r="F52" s="77">
        <f>SUM(F8:F51)</f>
        <v>481576518.97000003</v>
      </c>
      <c r="G52" s="77">
        <v>1421725701.98</v>
      </c>
      <c r="H52" s="77">
        <v>119795892.84</v>
      </c>
      <c r="I52" s="77">
        <v>1979035.6499999997</v>
      </c>
      <c r="J52" s="62"/>
    </row>
    <row r="53" spans="1:10" x14ac:dyDescent="0.3">
      <c r="F53" s="102"/>
      <c r="G53" s="102"/>
      <c r="H53" s="102"/>
      <c r="I53" s="102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7BE4-DF5C-466C-B7CF-7589F328C00A}">
  <dimension ref="A1:J52"/>
  <sheetViews>
    <sheetView workbookViewId="0">
      <selection activeCell="L46" sqref="L4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86328125" style="62" bestFit="1" customWidth="1"/>
    <col min="4" max="4" width="13" style="62" bestFit="1" customWidth="1"/>
    <col min="5" max="5" width="14.1328125" style="62" bestFit="1" customWidth="1"/>
    <col min="6" max="6" width="12.265625" style="62" bestFit="1" customWidth="1"/>
    <col min="7" max="7" width="13" style="62" bestFit="1" customWidth="1"/>
    <col min="8" max="8" width="11.59765625" style="62" bestFit="1" customWidth="1"/>
    <col min="9" max="9" width="10" style="62" bestFit="1" customWidth="1"/>
    <col min="10" max="16384" width="11.3984375" style="62"/>
  </cols>
  <sheetData>
    <row r="1" spans="1:9" x14ac:dyDescent="0.3">
      <c r="A1" s="128" t="s">
        <v>289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111" t="s">
        <v>229</v>
      </c>
      <c r="C8" s="98">
        <v>5925001119.5800009</v>
      </c>
      <c r="D8" s="98">
        <f t="shared" ref="D8:D51" si="0">F8+G8+H8+I8</f>
        <v>572250949.65999985</v>
      </c>
      <c r="E8" s="100">
        <f>D8/C8</f>
        <v>9.6582420511097625E-2</v>
      </c>
      <c r="F8" s="98">
        <v>141519065.16000003</v>
      </c>
      <c r="G8" s="98">
        <v>430635629.65999997</v>
      </c>
      <c r="H8" s="98">
        <v>80558.179999999993</v>
      </c>
      <c r="I8" s="98">
        <v>15696.66</v>
      </c>
    </row>
    <row r="9" spans="1:9" x14ac:dyDescent="0.3">
      <c r="A9" s="70">
        <v>2</v>
      </c>
      <c r="B9" s="111" t="s">
        <v>230</v>
      </c>
      <c r="C9" s="98">
        <v>5933282417.3300009</v>
      </c>
      <c r="D9" s="98">
        <f t="shared" si="0"/>
        <v>371577375.49000001</v>
      </c>
      <c r="E9" s="100">
        <f t="shared" ref="E9:E52" si="1">D9/C9</f>
        <v>6.2625937778503935E-2</v>
      </c>
      <c r="F9" s="98">
        <v>106864497.93000002</v>
      </c>
      <c r="G9" s="98">
        <v>264098290.69999999</v>
      </c>
      <c r="H9" s="114">
        <v>186999.41</v>
      </c>
      <c r="I9" s="114">
        <v>427587.45</v>
      </c>
    </row>
    <row r="10" spans="1:9" x14ac:dyDescent="0.3">
      <c r="A10" s="70">
        <v>3</v>
      </c>
      <c r="B10" s="63" t="s">
        <v>231</v>
      </c>
      <c r="C10" s="82">
        <v>3464396054.98</v>
      </c>
      <c r="D10" s="98">
        <f t="shared" si="0"/>
        <v>351037959.32000005</v>
      </c>
      <c r="E10" s="100">
        <f t="shared" si="1"/>
        <v>0.10132731758985523</v>
      </c>
      <c r="F10" s="81">
        <v>89144387.11999999</v>
      </c>
      <c r="G10" s="81">
        <v>245138771.49000001</v>
      </c>
      <c r="H10" s="81">
        <v>16751835.860000001</v>
      </c>
      <c r="I10" s="81">
        <v>2964.85</v>
      </c>
    </row>
    <row r="11" spans="1:9" x14ac:dyDescent="0.3">
      <c r="A11" s="70">
        <v>4</v>
      </c>
      <c r="B11" s="111" t="s">
        <v>232</v>
      </c>
      <c r="C11" s="98">
        <v>7704972643.7600002</v>
      </c>
      <c r="D11" s="98">
        <f t="shared" si="0"/>
        <v>184511132.29000002</v>
      </c>
      <c r="E11" s="100">
        <f t="shared" si="1"/>
        <v>2.3947019778120745E-2</v>
      </c>
      <c r="F11" s="98">
        <v>37141912.329999998</v>
      </c>
      <c r="G11" s="98">
        <v>141848545.16</v>
      </c>
      <c r="H11" s="114">
        <v>5520674.8000000007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2509690778.8800001</v>
      </c>
      <c r="D12" s="98">
        <f t="shared" si="0"/>
        <v>105910692.92</v>
      </c>
      <c r="E12" s="100">
        <f t="shared" si="1"/>
        <v>4.2200694129842072E-2</v>
      </c>
      <c r="F12" s="98">
        <v>20797645.02</v>
      </c>
      <c r="G12" s="114">
        <v>71187747.900000006</v>
      </c>
      <c r="H12" s="114">
        <v>13925300</v>
      </c>
      <c r="I12" s="114">
        <v>0</v>
      </c>
    </row>
    <row r="13" spans="1:9" x14ac:dyDescent="0.3">
      <c r="A13" s="70">
        <v>6</v>
      </c>
      <c r="B13" s="63" t="s">
        <v>235</v>
      </c>
      <c r="C13" s="98">
        <v>330923292.57999992</v>
      </c>
      <c r="D13" s="98">
        <f t="shared" si="0"/>
        <v>52569616.81000001</v>
      </c>
      <c r="E13" s="100">
        <f t="shared" si="1"/>
        <v>0.15885740891838682</v>
      </c>
      <c r="F13" s="114">
        <v>17978985.030000001</v>
      </c>
      <c r="G13" s="114">
        <v>34368321.850000009</v>
      </c>
      <c r="H13" s="114">
        <v>0</v>
      </c>
      <c r="I13" s="114">
        <v>222309.93</v>
      </c>
    </row>
    <row r="14" spans="1:9" x14ac:dyDescent="0.3">
      <c r="A14" s="70">
        <v>7</v>
      </c>
      <c r="B14" s="63" t="s">
        <v>236</v>
      </c>
      <c r="C14" s="98">
        <v>725810654.08000004</v>
      </c>
      <c r="D14" s="98">
        <f t="shared" si="0"/>
        <v>48006739.040000007</v>
      </c>
      <c r="E14" s="100">
        <f t="shared" si="1"/>
        <v>6.6142235264996019E-2</v>
      </c>
      <c r="F14" s="98">
        <v>8350918.4800000004</v>
      </c>
      <c r="G14" s="98">
        <v>20849153.880000003</v>
      </c>
      <c r="H14" s="98">
        <v>18806666.68</v>
      </c>
      <c r="I14" s="98">
        <v>0</v>
      </c>
    </row>
    <row r="15" spans="1:9" x14ac:dyDescent="0.3">
      <c r="A15" s="70">
        <v>8</v>
      </c>
      <c r="B15" s="63" t="s">
        <v>234</v>
      </c>
      <c r="C15" s="82">
        <v>10265905945.389997</v>
      </c>
      <c r="D15" s="98">
        <f t="shared" si="0"/>
        <v>44067906.910000004</v>
      </c>
      <c r="E15" s="100">
        <f t="shared" si="1"/>
        <v>4.2926466640568744E-3</v>
      </c>
      <c r="F15" s="98">
        <v>11338319.68</v>
      </c>
      <c r="G15" s="98">
        <v>31530644.849999998</v>
      </c>
      <c r="H15" s="98">
        <v>204009.74999999997</v>
      </c>
      <c r="I15" s="98">
        <v>994932.63</v>
      </c>
    </row>
    <row r="16" spans="1:9" x14ac:dyDescent="0.3">
      <c r="A16" s="70">
        <v>9</v>
      </c>
      <c r="B16" s="111" t="s">
        <v>238</v>
      </c>
      <c r="C16" s="98">
        <v>4045296334.6499996</v>
      </c>
      <c r="D16" s="98">
        <f t="shared" si="0"/>
        <v>35932691.25</v>
      </c>
      <c r="E16" s="100">
        <f t="shared" si="1"/>
        <v>8.8825856692421792E-3</v>
      </c>
      <c r="F16" s="98">
        <v>10797447.470000001</v>
      </c>
      <c r="G16" s="98">
        <v>20613502.829999998</v>
      </c>
      <c r="H16" s="98">
        <v>4521740.9499999993</v>
      </c>
      <c r="I16" s="114">
        <v>0</v>
      </c>
    </row>
    <row r="17" spans="1:9" x14ac:dyDescent="0.3">
      <c r="A17" s="70">
        <v>10</v>
      </c>
      <c r="B17" s="111" t="s">
        <v>237</v>
      </c>
      <c r="C17" s="98">
        <v>331614340</v>
      </c>
      <c r="D17" s="98">
        <f t="shared" si="0"/>
        <v>35486740.779999994</v>
      </c>
      <c r="E17" s="100">
        <f t="shared" si="1"/>
        <v>0.10701208150407486</v>
      </c>
      <c r="F17" s="114">
        <v>1720968.75</v>
      </c>
      <c r="G17" s="114">
        <v>12672742.51</v>
      </c>
      <c r="H17" s="114">
        <v>20982950.399999999</v>
      </c>
      <c r="I17" s="114">
        <v>110079.12</v>
      </c>
    </row>
    <row r="18" spans="1:9" x14ac:dyDescent="0.3">
      <c r="A18" s="70">
        <v>11</v>
      </c>
      <c r="B18" s="63" t="s">
        <v>240</v>
      </c>
      <c r="C18" s="98">
        <v>328663040.81999999</v>
      </c>
      <c r="D18" s="98">
        <f t="shared" si="0"/>
        <v>21127942.07</v>
      </c>
      <c r="E18" s="100">
        <f t="shared" si="1"/>
        <v>6.4284508587539091E-2</v>
      </c>
      <c r="F18" s="114">
        <v>3633388.94</v>
      </c>
      <c r="G18" s="114">
        <v>5814460.6500000004</v>
      </c>
      <c r="H18" s="114">
        <v>11680092.48</v>
      </c>
      <c r="I18" s="114">
        <v>0</v>
      </c>
    </row>
    <row r="19" spans="1:9" x14ac:dyDescent="0.3">
      <c r="A19" s="70">
        <v>12</v>
      </c>
      <c r="B19" s="63" t="s">
        <v>252</v>
      </c>
      <c r="C19" s="98">
        <v>115604587.33</v>
      </c>
      <c r="D19" s="98">
        <f t="shared" si="0"/>
        <v>19832220.32</v>
      </c>
      <c r="E19" s="100">
        <f t="shared" si="1"/>
        <v>0.17155219163914126</v>
      </c>
      <c r="F19" s="94">
        <v>0</v>
      </c>
      <c r="G19" s="94">
        <v>0</v>
      </c>
      <c r="H19" s="98">
        <v>19832220.32</v>
      </c>
      <c r="I19" s="114">
        <v>0</v>
      </c>
    </row>
    <row r="20" spans="1:9" x14ac:dyDescent="0.3">
      <c r="A20" s="70">
        <v>13</v>
      </c>
      <c r="B20" s="111" t="s">
        <v>242</v>
      </c>
      <c r="C20" s="98">
        <v>1871693868.1700001</v>
      </c>
      <c r="D20" s="98">
        <f t="shared" si="0"/>
        <v>19273401.309999999</v>
      </c>
      <c r="E20" s="100">
        <f t="shared" si="1"/>
        <v>1.0297304296265106E-2</v>
      </c>
      <c r="F20" s="98">
        <v>7164065.6200000001</v>
      </c>
      <c r="G20" s="98">
        <v>11532321.43</v>
      </c>
      <c r="H20" s="98">
        <v>431315.79</v>
      </c>
      <c r="I20" s="98">
        <v>145698.47</v>
      </c>
    </row>
    <row r="21" spans="1:9" x14ac:dyDescent="0.3">
      <c r="A21" s="70">
        <v>14</v>
      </c>
      <c r="B21" s="111" t="s">
        <v>241</v>
      </c>
      <c r="C21" s="98">
        <v>976283371.59000003</v>
      </c>
      <c r="D21" s="98">
        <f t="shared" si="0"/>
        <v>16504039.099999998</v>
      </c>
      <c r="E21" s="100">
        <f t="shared" si="1"/>
        <v>1.6904967942986775E-2</v>
      </c>
      <c r="F21" s="114">
        <v>2610470.81</v>
      </c>
      <c r="G21" s="98">
        <v>6969319.2799999993</v>
      </c>
      <c r="H21" s="114">
        <v>6924249.0099999988</v>
      </c>
      <c r="I21" s="114">
        <v>0</v>
      </c>
    </row>
    <row r="22" spans="1:9" x14ac:dyDescent="0.3">
      <c r="A22" s="70">
        <v>15</v>
      </c>
      <c r="B22" s="111" t="s">
        <v>243</v>
      </c>
      <c r="C22" s="98">
        <v>473216463.17000002</v>
      </c>
      <c r="D22" s="98">
        <f t="shared" si="0"/>
        <v>11533435.5</v>
      </c>
      <c r="E22" s="100">
        <f t="shared" si="1"/>
        <v>2.4372430795706883E-2</v>
      </c>
      <c r="F22" s="98">
        <v>5214417.4999999991</v>
      </c>
      <c r="G22" s="98">
        <v>6319018</v>
      </c>
      <c r="H22" s="94">
        <v>0</v>
      </c>
      <c r="I22" s="114">
        <v>0</v>
      </c>
    </row>
    <row r="23" spans="1:9" x14ac:dyDescent="0.3">
      <c r="A23" s="70">
        <v>16</v>
      </c>
      <c r="B23" s="111" t="s">
        <v>244</v>
      </c>
      <c r="C23" s="98">
        <v>203229083.34</v>
      </c>
      <c r="D23" s="98">
        <f t="shared" si="0"/>
        <v>11181561.269999998</v>
      </c>
      <c r="E23" s="100">
        <f t="shared" si="1"/>
        <v>5.5019493697628749E-2</v>
      </c>
      <c r="F23" s="114">
        <v>6667912.9499999993</v>
      </c>
      <c r="G23" s="114">
        <v>4290369.0599999996</v>
      </c>
      <c r="H23" s="98">
        <v>223279.26</v>
      </c>
      <c r="I23" s="114">
        <v>0</v>
      </c>
    </row>
    <row r="24" spans="1:9" x14ac:dyDescent="0.3">
      <c r="A24" s="70">
        <v>17</v>
      </c>
      <c r="B24" s="111" t="s">
        <v>246</v>
      </c>
      <c r="C24" s="98">
        <v>672065757.16999984</v>
      </c>
      <c r="D24" s="98">
        <f t="shared" si="0"/>
        <v>8000000</v>
      </c>
      <c r="E24" s="100">
        <f t="shared" si="1"/>
        <v>1.1903597102889428E-2</v>
      </c>
      <c r="F24" s="114">
        <v>8000000</v>
      </c>
      <c r="G24" s="114">
        <v>0</v>
      </c>
      <c r="H24" s="114">
        <v>0</v>
      </c>
      <c r="I24" s="114">
        <v>0</v>
      </c>
    </row>
    <row r="25" spans="1:9" x14ac:dyDescent="0.3">
      <c r="A25" s="70">
        <v>18</v>
      </c>
      <c r="B25" s="111" t="s">
        <v>245</v>
      </c>
      <c r="C25" s="98">
        <v>1224728439.3399999</v>
      </c>
      <c r="D25" s="98">
        <f t="shared" si="0"/>
        <v>5881924.0099999998</v>
      </c>
      <c r="E25" s="100">
        <f t="shared" si="1"/>
        <v>4.8026352790253969E-3</v>
      </c>
      <c r="F25" s="98">
        <v>1140314.2</v>
      </c>
      <c r="G25" s="98">
        <v>4672744.34</v>
      </c>
      <c r="H25" s="94">
        <v>0</v>
      </c>
      <c r="I25" s="114">
        <v>68865.47</v>
      </c>
    </row>
    <row r="26" spans="1:9" x14ac:dyDescent="0.3">
      <c r="A26" s="70">
        <v>19</v>
      </c>
      <c r="B26" s="111" t="s">
        <v>247</v>
      </c>
      <c r="C26" s="98">
        <v>470832227.41999996</v>
      </c>
      <c r="D26" s="98">
        <f t="shared" si="0"/>
        <v>4380335.7919600019</v>
      </c>
      <c r="E26" s="100">
        <f t="shared" si="1"/>
        <v>9.3033899059177579E-3</v>
      </c>
      <c r="F26" s="98">
        <v>4380311.8100000015</v>
      </c>
      <c r="G26" s="98">
        <v>23.94</v>
      </c>
      <c r="H26" s="114">
        <v>0</v>
      </c>
      <c r="I26" s="114">
        <v>4.1959999999999997E-2</v>
      </c>
    </row>
    <row r="27" spans="1:9" x14ac:dyDescent="0.3">
      <c r="A27" s="70">
        <v>20</v>
      </c>
      <c r="B27" s="63" t="s">
        <v>248</v>
      </c>
      <c r="C27" s="98">
        <v>99020158.739999995</v>
      </c>
      <c r="D27" s="98">
        <f t="shared" si="0"/>
        <v>4074620.3</v>
      </c>
      <c r="E27" s="100">
        <f t="shared" si="1"/>
        <v>4.114940181724859E-2</v>
      </c>
      <c r="F27" s="94">
        <v>0</v>
      </c>
      <c r="G27" s="114">
        <v>4067448.17</v>
      </c>
      <c r="H27" s="114">
        <v>0</v>
      </c>
      <c r="I27" s="114">
        <v>7172.13</v>
      </c>
    </row>
    <row r="28" spans="1:9" x14ac:dyDescent="0.3">
      <c r="A28" s="70">
        <v>21</v>
      </c>
      <c r="B28" s="111" t="s">
        <v>250</v>
      </c>
      <c r="C28" s="98">
        <v>2994175550.3899999</v>
      </c>
      <c r="D28" s="98">
        <f t="shared" si="0"/>
        <v>3038006.8400000003</v>
      </c>
      <c r="E28" s="100">
        <f t="shared" si="1"/>
        <v>1.0146388509532419E-3</v>
      </c>
      <c r="F28" s="98">
        <v>14361.31</v>
      </c>
      <c r="G28" s="98">
        <v>2954484.12</v>
      </c>
      <c r="H28" s="98">
        <v>69161.41</v>
      </c>
      <c r="I28" s="114">
        <v>0</v>
      </c>
    </row>
    <row r="29" spans="1:9" x14ac:dyDescent="0.3">
      <c r="A29" s="70">
        <v>22</v>
      </c>
      <c r="B29" s="111" t="s">
        <v>249</v>
      </c>
      <c r="C29" s="98">
        <v>34832976.949999996</v>
      </c>
      <c r="D29" s="98">
        <f t="shared" si="0"/>
        <v>1545528.62</v>
      </c>
      <c r="E29" s="100">
        <f t="shared" si="1"/>
        <v>4.4369696630250269E-2</v>
      </c>
      <c r="F29" s="114">
        <v>1545528.62</v>
      </c>
      <c r="G29" s="114">
        <v>0</v>
      </c>
      <c r="H29" s="114">
        <v>0</v>
      </c>
      <c r="I29" s="114">
        <v>0</v>
      </c>
    </row>
    <row r="30" spans="1:9" x14ac:dyDescent="0.3">
      <c r="A30" s="70">
        <v>23</v>
      </c>
      <c r="B30" s="111" t="s">
        <v>263</v>
      </c>
      <c r="C30" s="98">
        <v>5620003.3700000001</v>
      </c>
      <c r="D30" s="98">
        <f t="shared" si="0"/>
        <v>1508220.38</v>
      </c>
      <c r="E30" s="100">
        <f t="shared" si="1"/>
        <v>0.26836645473399418</v>
      </c>
      <c r="F30" s="114">
        <v>0</v>
      </c>
      <c r="G30" s="114">
        <v>0</v>
      </c>
      <c r="H30" s="114">
        <v>1508220.38</v>
      </c>
      <c r="I30" s="114">
        <v>0</v>
      </c>
    </row>
    <row r="31" spans="1:9" x14ac:dyDescent="0.3">
      <c r="A31" s="70">
        <v>24</v>
      </c>
      <c r="B31" s="111" t="s">
        <v>257</v>
      </c>
      <c r="C31" s="98">
        <v>280098399.84000003</v>
      </c>
      <c r="D31" s="98">
        <f t="shared" si="0"/>
        <v>250000</v>
      </c>
      <c r="E31" s="100">
        <f t="shared" si="1"/>
        <v>8.9254347808772532E-4</v>
      </c>
      <c r="F31" s="98">
        <v>250000</v>
      </c>
      <c r="G31" s="94">
        <v>0</v>
      </c>
      <c r="H31" s="94">
        <v>0</v>
      </c>
      <c r="I31" s="114">
        <v>0</v>
      </c>
    </row>
    <row r="32" spans="1:9" x14ac:dyDescent="0.3">
      <c r="A32" s="70">
        <v>25</v>
      </c>
      <c r="B32" s="111" t="s">
        <v>256</v>
      </c>
      <c r="C32" s="98">
        <v>167501409.56</v>
      </c>
      <c r="D32" s="98">
        <f t="shared" si="0"/>
        <v>22535.11</v>
      </c>
      <c r="E32" s="100">
        <f t="shared" si="1"/>
        <v>1.3453683798360987E-4</v>
      </c>
      <c r="F32" s="114">
        <v>0</v>
      </c>
      <c r="G32" s="114">
        <v>0</v>
      </c>
      <c r="H32" s="114">
        <v>22535.11</v>
      </c>
      <c r="I32" s="114">
        <v>0</v>
      </c>
    </row>
    <row r="33" spans="1:9" x14ac:dyDescent="0.3">
      <c r="A33" s="70">
        <v>26</v>
      </c>
      <c r="B33" s="111" t="s">
        <v>254</v>
      </c>
      <c r="C33" s="98">
        <v>456030092.58000004</v>
      </c>
      <c r="D33" s="98">
        <f t="shared" si="0"/>
        <v>18469.55</v>
      </c>
      <c r="E33" s="100">
        <f t="shared" si="1"/>
        <v>4.0500726378621472E-5</v>
      </c>
      <c r="F33" s="114">
        <v>0</v>
      </c>
      <c r="G33" s="114">
        <v>18469.55</v>
      </c>
      <c r="H33" s="94">
        <v>0</v>
      </c>
      <c r="I33" s="114">
        <v>0</v>
      </c>
    </row>
    <row r="34" spans="1:9" x14ac:dyDescent="0.3">
      <c r="A34" s="70">
        <v>27</v>
      </c>
      <c r="B34" s="111" t="s">
        <v>253</v>
      </c>
      <c r="C34" s="98">
        <v>4020620462.8299999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111" t="s">
        <v>239</v>
      </c>
      <c r="C35" s="98">
        <v>729342961.88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258</v>
      </c>
      <c r="C36" s="98">
        <v>198819771.61000001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111" t="s">
        <v>251</v>
      </c>
      <c r="C37" s="98">
        <v>70730061.24000001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259</v>
      </c>
      <c r="C38" s="98">
        <v>168835258.33000001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111" t="s">
        <v>260</v>
      </c>
      <c r="C39" s="98">
        <v>80193072.659999996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111" t="s">
        <v>261</v>
      </c>
      <c r="C40" s="98">
        <v>19886375.550000001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1" t="s">
        <v>262</v>
      </c>
      <c r="C41" s="98">
        <v>381270425.09999996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255</v>
      </c>
      <c r="C42" s="98">
        <v>215113789.38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111" t="s">
        <v>264</v>
      </c>
      <c r="C43" s="98">
        <v>534184805.16000003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111" t="s">
        <v>265</v>
      </c>
      <c r="C44" s="98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ht="9.75" customHeight="1" x14ac:dyDescent="0.3">
      <c r="A45" s="70">
        <v>38</v>
      </c>
      <c r="B45" s="111" t="s">
        <v>266</v>
      </c>
      <c r="C45" s="98">
        <v>177780747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111" t="s">
        <v>267</v>
      </c>
      <c r="C46" s="98">
        <v>7599180.120000001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111" t="s">
        <v>268</v>
      </c>
      <c r="C47" s="98">
        <v>108950521.37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111" t="s">
        <v>269</v>
      </c>
      <c r="C48" s="98">
        <v>1936150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x14ac:dyDescent="0.3">
      <c r="A49" s="70">
        <v>42</v>
      </c>
      <c r="B49" s="111" t="s">
        <v>270</v>
      </c>
      <c r="C49" s="98">
        <v>223253525.42000002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10" x14ac:dyDescent="0.3">
      <c r="A50" s="70">
        <v>43</v>
      </c>
      <c r="B50" s="63" t="s">
        <v>286</v>
      </c>
      <c r="C50" s="98">
        <v>401583.47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</row>
    <row r="51" spans="1:10" s="78" customFormat="1" x14ac:dyDescent="0.3">
      <c r="A51" s="70">
        <v>44</v>
      </c>
      <c r="B51" s="63" t="s">
        <v>271</v>
      </c>
      <c r="C51" s="82">
        <v>36691076.519999996</v>
      </c>
      <c r="D51" s="94">
        <f t="shared" si="0"/>
        <v>0</v>
      </c>
      <c r="E51" s="100">
        <f t="shared" si="1"/>
        <v>0</v>
      </c>
      <c r="F51" s="94">
        <v>0</v>
      </c>
      <c r="G51" s="109">
        <v>0</v>
      </c>
      <c r="H51" s="109">
        <v>0</v>
      </c>
      <c r="I51" s="109">
        <v>0</v>
      </c>
      <c r="J51" s="62"/>
    </row>
    <row r="52" spans="1:10" x14ac:dyDescent="0.3">
      <c r="A52" s="63"/>
      <c r="B52" s="84" t="s">
        <v>276</v>
      </c>
      <c r="C52" s="77">
        <v>58586103686.910004</v>
      </c>
      <c r="D52" s="99">
        <f t="shared" ref="D52" si="2">F52+G52+H52+I52</f>
        <v>1929524086.5599999</v>
      </c>
      <c r="E52" s="101">
        <f t="shared" si="1"/>
        <v>3.2934842311268378E-2</v>
      </c>
      <c r="F52" s="77">
        <v>486274918.73000002</v>
      </c>
      <c r="G52" s="77">
        <v>1319582009.3699999</v>
      </c>
      <c r="H52" s="77">
        <v>121671809.79000001</v>
      </c>
      <c r="I52" s="77">
        <v>1995348.6699999997</v>
      </c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9DE8C-B0D8-43F9-89C7-C495AD94BC7F}">
  <dimension ref="A1:J53"/>
  <sheetViews>
    <sheetView workbookViewId="0">
      <selection activeCell="E52" sqref="E52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2" style="62" customWidth="1"/>
    <col min="4" max="4" width="13" style="62" customWidth="1"/>
    <col min="5" max="9" width="11" style="62" customWidth="1"/>
    <col min="10" max="16384" width="11.3984375" style="62"/>
  </cols>
  <sheetData>
    <row r="1" spans="1:9" x14ac:dyDescent="0.3">
      <c r="A1" s="128" t="s">
        <v>291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30.4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5957759380.21</v>
      </c>
      <c r="D8" s="98">
        <f t="shared" ref="D8:D51" si="0">F8+G8+H8+I8</f>
        <v>573225643.64999998</v>
      </c>
      <c r="E8" s="100">
        <f>D8/C8</f>
        <v>9.6214970606918804E-2</v>
      </c>
      <c r="F8" s="98">
        <v>144386836.96999997</v>
      </c>
      <c r="G8" s="98">
        <v>428743360.97999996</v>
      </c>
      <c r="H8" s="98">
        <v>80222.009999999995</v>
      </c>
      <c r="I8" s="98">
        <v>15223.69</v>
      </c>
    </row>
    <row r="9" spans="1:9" x14ac:dyDescent="0.3">
      <c r="A9" s="70">
        <v>2</v>
      </c>
      <c r="B9" s="111" t="s">
        <v>230</v>
      </c>
      <c r="C9" s="98">
        <v>5932261236.4199991</v>
      </c>
      <c r="D9" s="98">
        <f t="shared" si="0"/>
        <v>370864282.44999999</v>
      </c>
      <c r="E9" s="100">
        <f t="shared" ref="E9:E52" si="1">D9/C9</f>
        <v>6.2516512282559084E-2</v>
      </c>
      <c r="F9" s="98">
        <v>106585075.50999999</v>
      </c>
      <c r="G9" s="98">
        <v>263674004.38</v>
      </c>
      <c r="H9" s="98">
        <v>177615.11</v>
      </c>
      <c r="I9" s="98">
        <v>427587.45</v>
      </c>
    </row>
    <row r="10" spans="1:9" x14ac:dyDescent="0.3">
      <c r="A10" s="70">
        <v>3</v>
      </c>
      <c r="B10" s="63" t="s">
        <v>231</v>
      </c>
      <c r="C10" s="98">
        <v>3447071501.25</v>
      </c>
      <c r="D10" s="98">
        <f t="shared" si="0"/>
        <v>350573393.81999999</v>
      </c>
      <c r="E10" s="100">
        <f t="shared" si="1"/>
        <v>0.10170180505187454</v>
      </c>
      <c r="F10" s="98">
        <v>88133586.25</v>
      </c>
      <c r="G10" s="98">
        <v>245682654.77999997</v>
      </c>
      <c r="H10" s="98">
        <v>16754159.540000003</v>
      </c>
      <c r="I10" s="98">
        <v>2993.25</v>
      </c>
    </row>
    <row r="11" spans="1:9" x14ac:dyDescent="0.3">
      <c r="A11" s="70">
        <v>4</v>
      </c>
      <c r="B11" s="111" t="s">
        <v>232</v>
      </c>
      <c r="C11" s="98">
        <v>7666203477.3300009</v>
      </c>
      <c r="D11" s="98">
        <f t="shared" si="0"/>
        <v>188275715.17999998</v>
      </c>
      <c r="E11" s="100">
        <f t="shared" si="1"/>
        <v>2.455918574777681E-2</v>
      </c>
      <c r="F11" s="98">
        <v>37139726.890000001</v>
      </c>
      <c r="G11" s="98">
        <v>145355668.12</v>
      </c>
      <c r="H11" s="98">
        <v>5780320.1699999999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2524281573.6999998</v>
      </c>
      <c r="D12" s="98">
        <f t="shared" si="0"/>
        <v>105868815.27</v>
      </c>
      <c r="E12" s="100">
        <f t="shared" si="1"/>
        <v>4.1940176711277637E-2</v>
      </c>
      <c r="F12" s="98">
        <v>21063450.640000001</v>
      </c>
      <c r="G12" s="98">
        <v>70969264.629999995</v>
      </c>
      <c r="H12" s="98">
        <v>13836100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330340537.81999999</v>
      </c>
      <c r="D13" s="98">
        <f t="shared" si="0"/>
        <v>52684409.729999997</v>
      </c>
      <c r="E13" s="100">
        <f t="shared" si="1"/>
        <v>0.15948514850062792</v>
      </c>
      <c r="F13" s="98">
        <v>17148044.16</v>
      </c>
      <c r="G13" s="98">
        <v>35314055.639999993</v>
      </c>
      <c r="H13" s="94">
        <v>0</v>
      </c>
      <c r="I13" s="98">
        <v>222309.93</v>
      </c>
    </row>
    <row r="14" spans="1:9" x14ac:dyDescent="0.3">
      <c r="A14" s="70">
        <v>7</v>
      </c>
      <c r="B14" s="63" t="s">
        <v>236</v>
      </c>
      <c r="C14" s="82">
        <v>734376925.72000003</v>
      </c>
      <c r="D14" s="98">
        <f t="shared" si="0"/>
        <v>50104986.439999998</v>
      </c>
      <c r="E14" s="100">
        <f t="shared" si="1"/>
        <v>6.8227887730644476E-2</v>
      </c>
      <c r="F14" s="98">
        <v>8540043.5500000007</v>
      </c>
      <c r="G14" s="98">
        <v>22758276.210000001</v>
      </c>
      <c r="H14" s="98">
        <v>18806666.68</v>
      </c>
      <c r="I14" s="94">
        <v>0</v>
      </c>
    </row>
    <row r="15" spans="1:9" x14ac:dyDescent="0.3">
      <c r="A15" s="70">
        <v>8</v>
      </c>
      <c r="B15" s="63" t="s">
        <v>234</v>
      </c>
      <c r="C15" s="82">
        <v>10264907557.089998</v>
      </c>
      <c r="D15" s="98">
        <f t="shared" si="0"/>
        <v>43369123.940000005</v>
      </c>
      <c r="E15" s="100">
        <f t="shared" si="1"/>
        <v>4.2249892362688484E-3</v>
      </c>
      <c r="F15" s="98">
        <v>11197334.410000002</v>
      </c>
      <c r="G15" s="82">
        <v>30991107.93</v>
      </c>
      <c r="H15" s="82">
        <v>203126.96</v>
      </c>
      <c r="I15" s="77">
        <v>977554.64000000013</v>
      </c>
    </row>
    <row r="16" spans="1:9" x14ac:dyDescent="0.3">
      <c r="A16" s="70">
        <v>9</v>
      </c>
      <c r="B16" s="111" t="s">
        <v>237</v>
      </c>
      <c r="C16" s="98">
        <v>330380762.70999998</v>
      </c>
      <c r="D16" s="98">
        <f t="shared" si="0"/>
        <v>35619506.729999997</v>
      </c>
      <c r="E16" s="100">
        <f t="shared" si="1"/>
        <v>0.10781350111860452</v>
      </c>
      <c r="F16" s="98">
        <v>1990305.11</v>
      </c>
      <c r="G16" s="98">
        <v>12522981.4</v>
      </c>
      <c r="H16" s="98">
        <v>21000317.759999998</v>
      </c>
      <c r="I16" s="98">
        <v>105902.45999999999</v>
      </c>
    </row>
    <row r="17" spans="1:9" x14ac:dyDescent="0.3">
      <c r="A17" s="70">
        <v>10</v>
      </c>
      <c r="B17" s="111" t="s">
        <v>238</v>
      </c>
      <c r="C17" s="98">
        <v>3989479035.3399997</v>
      </c>
      <c r="D17" s="98">
        <f t="shared" si="0"/>
        <v>35538203.870000005</v>
      </c>
      <c r="E17" s="100">
        <f t="shared" si="1"/>
        <v>8.907981106102315E-3</v>
      </c>
      <c r="F17" s="98">
        <v>10723247.610000001</v>
      </c>
      <c r="G17" s="98">
        <v>20197239.420000002</v>
      </c>
      <c r="H17" s="98">
        <v>4617716.84</v>
      </c>
      <c r="I17" s="94">
        <v>0</v>
      </c>
    </row>
    <row r="18" spans="1:9" x14ac:dyDescent="0.3">
      <c r="A18" s="70">
        <v>11</v>
      </c>
      <c r="B18" s="63" t="s">
        <v>252</v>
      </c>
      <c r="C18" s="98">
        <v>116985765.97</v>
      </c>
      <c r="D18" s="98">
        <f t="shared" si="0"/>
        <v>20351412.18</v>
      </c>
      <c r="E18" s="100">
        <f t="shared" si="1"/>
        <v>0.17396485812828669</v>
      </c>
      <c r="F18" s="94">
        <v>0</v>
      </c>
      <c r="G18" s="94">
        <v>0</v>
      </c>
      <c r="H18" s="98">
        <v>20351412.18</v>
      </c>
      <c r="I18" s="94">
        <v>0</v>
      </c>
    </row>
    <row r="19" spans="1:9" x14ac:dyDescent="0.3">
      <c r="A19" s="70">
        <v>12</v>
      </c>
      <c r="B19" s="63" t="s">
        <v>240</v>
      </c>
      <c r="C19" s="98">
        <v>330782791.78999996</v>
      </c>
      <c r="D19" s="98">
        <f t="shared" si="0"/>
        <v>20248659.619999997</v>
      </c>
      <c r="E19" s="100">
        <f t="shared" si="1"/>
        <v>6.1214368227640502E-2</v>
      </c>
      <c r="F19" s="98">
        <v>3850355.85</v>
      </c>
      <c r="G19" s="98">
        <v>4733223.74</v>
      </c>
      <c r="H19" s="98">
        <v>11665080.029999999</v>
      </c>
      <c r="I19" s="94">
        <v>0</v>
      </c>
    </row>
    <row r="20" spans="1:9" x14ac:dyDescent="0.3">
      <c r="A20" s="70">
        <v>13</v>
      </c>
      <c r="B20" s="111" t="s">
        <v>242</v>
      </c>
      <c r="C20" s="98">
        <v>1869338604.4099998</v>
      </c>
      <c r="D20" s="98">
        <f t="shared" si="0"/>
        <v>18207895.579999998</v>
      </c>
      <c r="E20" s="100">
        <f t="shared" si="1"/>
        <v>9.7402875739287312E-3</v>
      </c>
      <c r="F20" s="98">
        <v>5695416.6600000001</v>
      </c>
      <c r="G20" s="98">
        <v>11979859.59</v>
      </c>
      <c r="H20" s="98">
        <v>385251.22</v>
      </c>
      <c r="I20" s="98">
        <v>147368.10999999999</v>
      </c>
    </row>
    <row r="21" spans="1:9" x14ac:dyDescent="0.3">
      <c r="A21" s="70">
        <v>14</v>
      </c>
      <c r="B21" s="111" t="s">
        <v>241</v>
      </c>
      <c r="C21" s="98">
        <v>986072562.92999983</v>
      </c>
      <c r="D21" s="98">
        <f t="shared" si="0"/>
        <v>16475465.359999999</v>
      </c>
      <c r="E21" s="100">
        <f t="shared" si="1"/>
        <v>1.6708167308747617E-2</v>
      </c>
      <c r="F21" s="98">
        <v>2621358.7999999998</v>
      </c>
      <c r="G21" s="98">
        <v>6891257.6799999997</v>
      </c>
      <c r="H21" s="98">
        <v>6962848.8799999999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489150915.79999995</v>
      </c>
      <c r="D22" s="98">
        <f t="shared" si="0"/>
        <v>11504363.24</v>
      </c>
      <c r="E22" s="100">
        <f t="shared" si="1"/>
        <v>2.3519046716256809E-2</v>
      </c>
      <c r="F22" s="98">
        <v>5185345.24</v>
      </c>
      <c r="G22" s="98">
        <v>6319018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204422253.65000001</v>
      </c>
      <c r="D23" s="98">
        <f t="shared" si="0"/>
        <v>11065737.380000001</v>
      </c>
      <c r="E23" s="100">
        <f t="shared" si="1"/>
        <v>5.4131764924899607E-2</v>
      </c>
      <c r="F23" s="98">
        <v>6528760.1000000006</v>
      </c>
      <c r="G23" s="98">
        <v>4312314.59</v>
      </c>
      <c r="H23" s="98">
        <v>224662.69</v>
      </c>
      <c r="I23" s="94">
        <v>0</v>
      </c>
    </row>
    <row r="24" spans="1:9" x14ac:dyDescent="0.3">
      <c r="A24" s="70">
        <v>17</v>
      </c>
      <c r="B24" s="111" t="s">
        <v>246</v>
      </c>
      <c r="C24" s="98">
        <v>665767480.08000004</v>
      </c>
      <c r="D24" s="98">
        <f t="shared" si="0"/>
        <v>10000000</v>
      </c>
      <c r="E24" s="100">
        <f t="shared" si="1"/>
        <v>1.502025902316283E-2</v>
      </c>
      <c r="F24" s="98">
        <v>10000000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1234934813.02</v>
      </c>
      <c r="D25" s="98">
        <f t="shared" si="0"/>
        <v>5800224.54</v>
      </c>
      <c r="E25" s="100">
        <f t="shared" si="1"/>
        <v>4.6967859994291568E-3</v>
      </c>
      <c r="F25" s="98">
        <v>1044501.0700000001</v>
      </c>
      <c r="G25" s="98">
        <v>4687399.75</v>
      </c>
      <c r="H25" s="94">
        <v>0</v>
      </c>
      <c r="I25" s="98">
        <v>68323.72</v>
      </c>
    </row>
    <row r="26" spans="1:9" x14ac:dyDescent="0.3">
      <c r="A26" s="70">
        <v>19</v>
      </c>
      <c r="B26" s="111" t="s">
        <v>256</v>
      </c>
      <c r="C26" s="98">
        <v>176931522.70000002</v>
      </c>
      <c r="D26" s="98">
        <f t="shared" si="0"/>
        <v>5086042.8984899996</v>
      </c>
      <c r="E26" s="100">
        <f t="shared" si="1"/>
        <v>2.8745826751933556E-2</v>
      </c>
      <c r="F26" s="98">
        <v>86042.76</v>
      </c>
      <c r="G26" s="98">
        <v>5000000</v>
      </c>
      <c r="H26" s="114">
        <v>0.13849</v>
      </c>
      <c r="I26" s="94">
        <v>0</v>
      </c>
    </row>
    <row r="27" spans="1:9" x14ac:dyDescent="0.3">
      <c r="A27" s="70">
        <v>20</v>
      </c>
      <c r="B27" s="111" t="s">
        <v>247</v>
      </c>
      <c r="C27" s="98">
        <v>469220892.10999995</v>
      </c>
      <c r="D27" s="98">
        <f t="shared" si="0"/>
        <v>4380311.9519400019</v>
      </c>
      <c r="E27" s="100">
        <f t="shared" si="1"/>
        <v>9.335287549202138E-3</v>
      </c>
      <c r="F27" s="98">
        <v>4380311.8100000015</v>
      </c>
      <c r="G27" s="114">
        <v>4.7879999999999999E-2</v>
      </c>
      <c r="H27" s="94">
        <v>0</v>
      </c>
      <c r="I27" s="114">
        <v>9.4060000000000005E-2</v>
      </c>
    </row>
    <row r="28" spans="1:9" x14ac:dyDescent="0.3">
      <c r="A28" s="70">
        <v>21</v>
      </c>
      <c r="B28" s="63" t="s">
        <v>248</v>
      </c>
      <c r="C28" s="98">
        <v>99774137.409999996</v>
      </c>
      <c r="D28" s="98">
        <f t="shared" si="0"/>
        <v>4087747.59</v>
      </c>
      <c r="E28" s="100">
        <f t="shared" si="1"/>
        <v>4.0970011829842189E-2</v>
      </c>
      <c r="F28" s="94">
        <v>0</v>
      </c>
      <c r="G28" s="98">
        <v>4077767.13</v>
      </c>
      <c r="H28" s="94">
        <v>0</v>
      </c>
      <c r="I28" s="98">
        <v>9980.4599999999991</v>
      </c>
    </row>
    <row r="29" spans="1:9" x14ac:dyDescent="0.3">
      <c r="A29" s="70">
        <v>22</v>
      </c>
      <c r="B29" s="111" t="s">
        <v>250</v>
      </c>
      <c r="C29" s="98">
        <v>2987197737.5999999</v>
      </c>
      <c r="D29" s="98">
        <f t="shared" si="0"/>
        <v>3116330.08</v>
      </c>
      <c r="E29" s="100">
        <f t="shared" si="1"/>
        <v>1.0432285887119574E-3</v>
      </c>
      <c r="F29" s="98">
        <v>98835.35</v>
      </c>
      <c r="G29" s="98">
        <v>2948333.32</v>
      </c>
      <c r="H29" s="98">
        <v>69161.41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34643515.32</v>
      </c>
      <c r="D30" s="98">
        <f t="shared" si="0"/>
        <v>1544828.62</v>
      </c>
      <c r="E30" s="100">
        <f t="shared" si="1"/>
        <v>4.4592143889859735E-2</v>
      </c>
      <c r="F30" s="98">
        <v>1544828.62</v>
      </c>
      <c r="G30" s="94">
        <v>0</v>
      </c>
      <c r="H30" s="98">
        <v>0</v>
      </c>
      <c r="I30" s="94">
        <v>0</v>
      </c>
    </row>
    <row r="31" spans="1:9" x14ac:dyDescent="0.3">
      <c r="A31" s="70">
        <v>24</v>
      </c>
      <c r="B31" s="111" t="s">
        <v>263</v>
      </c>
      <c r="C31" s="98">
        <v>5606544.9800000004</v>
      </c>
      <c r="D31" s="98">
        <f t="shared" si="0"/>
        <v>1500109.31</v>
      </c>
      <c r="E31" s="100">
        <f t="shared" si="1"/>
        <v>0.26756394809125389</v>
      </c>
      <c r="F31" s="94">
        <v>0</v>
      </c>
      <c r="G31" s="94">
        <v>0</v>
      </c>
      <c r="H31" s="98">
        <v>1500109.31</v>
      </c>
      <c r="I31" s="94">
        <v>0</v>
      </c>
    </row>
    <row r="32" spans="1:9" x14ac:dyDescent="0.3">
      <c r="A32" s="70">
        <v>25</v>
      </c>
      <c r="B32" s="111" t="s">
        <v>253</v>
      </c>
      <c r="C32" s="98">
        <v>4071799838.52</v>
      </c>
      <c r="D32" s="98">
        <f t="shared" si="0"/>
        <v>500000</v>
      </c>
      <c r="E32" s="100">
        <f t="shared" si="1"/>
        <v>1.2279581998847415E-4</v>
      </c>
      <c r="F32" s="94">
        <v>0</v>
      </c>
      <c r="G32" s="94">
        <v>0</v>
      </c>
      <c r="H32" s="94">
        <v>0</v>
      </c>
      <c r="I32" s="98">
        <v>500000</v>
      </c>
    </row>
    <row r="33" spans="1:9" x14ac:dyDescent="0.3">
      <c r="A33" s="70">
        <v>26</v>
      </c>
      <c r="B33" s="111" t="s">
        <v>257</v>
      </c>
      <c r="C33" s="98">
        <v>255117599.30999994</v>
      </c>
      <c r="D33" s="98">
        <f t="shared" si="0"/>
        <v>250000</v>
      </c>
      <c r="E33" s="100">
        <f t="shared" si="1"/>
        <v>9.7994023413578205E-4</v>
      </c>
      <c r="F33" s="98">
        <v>250000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111" t="s">
        <v>254</v>
      </c>
      <c r="C34" s="98">
        <v>455637282.14000005</v>
      </c>
      <c r="D34" s="98">
        <f t="shared" si="0"/>
        <v>19161.13</v>
      </c>
      <c r="E34" s="100">
        <f t="shared" si="1"/>
        <v>4.2053472687760683E-5</v>
      </c>
      <c r="F34" s="94">
        <v>0</v>
      </c>
      <c r="G34" s="98">
        <v>19161.13</v>
      </c>
      <c r="H34" s="94">
        <v>0</v>
      </c>
      <c r="I34" s="94">
        <v>0</v>
      </c>
    </row>
    <row r="35" spans="1:9" x14ac:dyDescent="0.3">
      <c r="A35" s="70">
        <v>28</v>
      </c>
      <c r="B35" s="111" t="s">
        <v>239</v>
      </c>
      <c r="C35" s="82">
        <v>741317906.75999999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63" t="s">
        <v>258</v>
      </c>
      <c r="C36" s="98">
        <v>197882949.19999996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111" t="s">
        <v>251</v>
      </c>
      <c r="C37" s="98">
        <v>72575637.249999985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259</v>
      </c>
      <c r="C38" s="98">
        <v>168429327.31999996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111" t="s">
        <v>260</v>
      </c>
      <c r="C39" s="98">
        <v>82712053.239999995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111" t="s">
        <v>261</v>
      </c>
      <c r="C40" s="98">
        <v>20092961.300000001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1" t="s">
        <v>262</v>
      </c>
      <c r="C41" s="98">
        <v>382912464.69000006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255</v>
      </c>
      <c r="C42" s="98">
        <v>225103680.45000002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111" t="s">
        <v>264</v>
      </c>
      <c r="C43" s="98">
        <v>542854004.64999998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ht="9.75" customHeight="1" x14ac:dyDescent="0.3">
      <c r="A44" s="70">
        <v>37</v>
      </c>
      <c r="B44" s="111" t="s">
        <v>265</v>
      </c>
      <c r="C44" s="98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111" t="s">
        <v>266</v>
      </c>
      <c r="C45" s="98">
        <v>177780747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111" t="s">
        <v>267</v>
      </c>
      <c r="C46" s="98">
        <v>7165519.8500000006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111" t="s">
        <v>268</v>
      </c>
      <c r="C47" s="98">
        <v>105507322.22999999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111" t="s">
        <v>269</v>
      </c>
      <c r="C48" s="98">
        <v>1885379.42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111" t="s">
        <v>270</v>
      </c>
      <c r="C49" s="98">
        <v>243589442.56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98">
        <v>464541.81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38981174.390000001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58639706265.710007</v>
      </c>
      <c r="D52" s="99">
        <f t="shared" ref="D52" si="2">F52+G52+H52+I52</f>
        <v>1940262650.71</v>
      </c>
      <c r="E52" s="101">
        <f t="shared" si="1"/>
        <v>3.308786442275518E-2</v>
      </c>
      <c r="F52" s="73">
        <v>488193407.36000007</v>
      </c>
      <c r="G52" s="73">
        <v>1327176996.3</v>
      </c>
      <c r="H52" s="73">
        <v>122414909.28</v>
      </c>
      <c r="I52" s="73">
        <v>2477337.77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  <pageSetup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A3E0-A28C-4EE7-82DC-FC4F378F55E4}">
  <dimension ref="A1:J53"/>
  <sheetViews>
    <sheetView workbookViewId="0">
      <selection activeCell="N52" sqref="N52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2" style="62" customWidth="1"/>
    <col min="4" max="4" width="13" style="62" customWidth="1"/>
    <col min="5" max="9" width="11" style="62" customWidth="1"/>
    <col min="10" max="16384" width="11.3984375" style="62"/>
  </cols>
  <sheetData>
    <row r="1" spans="1:9" x14ac:dyDescent="0.3">
      <c r="A1" s="128" t="s">
        <v>292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30.4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5954029017.9400005</v>
      </c>
      <c r="D8" s="98">
        <f t="shared" ref="D8:D51" si="0">F8+G8+H8+I8</f>
        <v>570774572.32000005</v>
      </c>
      <c r="E8" s="100">
        <f>D8/C8</f>
        <v>9.5863585918074506E-2</v>
      </c>
      <c r="F8" s="98">
        <v>142923398.31999999</v>
      </c>
      <c r="G8" s="98">
        <v>427767979.42000002</v>
      </c>
      <c r="H8" s="98">
        <v>68447.210000000006</v>
      </c>
      <c r="I8" s="98">
        <v>14747.37</v>
      </c>
    </row>
    <row r="9" spans="1:9" x14ac:dyDescent="0.3">
      <c r="A9" s="70">
        <v>2</v>
      </c>
      <c r="B9" s="111" t="s">
        <v>230</v>
      </c>
      <c r="C9" s="98">
        <v>5930790360.3599997</v>
      </c>
      <c r="D9" s="98">
        <f t="shared" si="0"/>
        <v>373509142.50999999</v>
      </c>
      <c r="E9" s="100">
        <f t="shared" ref="E9:E52" si="1">D9/C9</f>
        <v>6.2977970863115781E-2</v>
      </c>
      <c r="F9" s="98">
        <v>106208202.33</v>
      </c>
      <c r="G9" s="98">
        <v>266671230.58000001</v>
      </c>
      <c r="H9" s="98">
        <v>202122.15000000002</v>
      </c>
      <c r="I9" s="98">
        <v>427587.45</v>
      </c>
    </row>
    <row r="10" spans="1:9" x14ac:dyDescent="0.3">
      <c r="A10" s="70">
        <v>3</v>
      </c>
      <c r="B10" s="63" t="s">
        <v>231</v>
      </c>
      <c r="C10" s="98">
        <v>3430096113.7100005</v>
      </c>
      <c r="D10" s="98">
        <f t="shared" si="0"/>
        <v>346524567.96999997</v>
      </c>
      <c r="E10" s="100">
        <f t="shared" si="1"/>
        <v>0.10102473997301438</v>
      </c>
      <c r="F10" s="98">
        <v>87661007.640000001</v>
      </c>
      <c r="G10" s="98">
        <v>242116158.71999997</v>
      </c>
      <c r="H10" s="98">
        <v>16744276.859999999</v>
      </c>
      <c r="I10" s="98">
        <v>3124.75</v>
      </c>
    </row>
    <row r="11" spans="1:9" x14ac:dyDescent="0.3">
      <c r="A11" s="70">
        <v>4</v>
      </c>
      <c r="B11" s="111" t="s">
        <v>232</v>
      </c>
      <c r="C11" s="98">
        <v>7665080127.4799995</v>
      </c>
      <c r="D11" s="98">
        <f t="shared" si="0"/>
        <v>187374822.04000002</v>
      </c>
      <c r="E11" s="100">
        <f t="shared" si="1"/>
        <v>2.4445252877167516E-2</v>
      </c>
      <c r="F11" s="98">
        <v>38476575.710000001</v>
      </c>
      <c r="G11" s="98">
        <v>142959060.65000001</v>
      </c>
      <c r="H11" s="98">
        <v>5939185.6799999997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2532552386.8499999</v>
      </c>
      <c r="D12" s="98">
        <f t="shared" si="0"/>
        <v>106812617.89999999</v>
      </c>
      <c r="E12" s="100">
        <f t="shared" si="1"/>
        <v>4.2175876974791429E-2</v>
      </c>
      <c r="F12" s="98">
        <v>21883332.91</v>
      </c>
      <c r="G12" s="98">
        <v>71182384.989999995</v>
      </c>
      <c r="H12" s="98">
        <v>13746900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334957042.3499999</v>
      </c>
      <c r="D13" s="98">
        <f t="shared" si="0"/>
        <v>52356130.389999993</v>
      </c>
      <c r="E13" s="100">
        <f t="shared" si="1"/>
        <v>0.15630699991461161</v>
      </c>
      <c r="F13" s="98">
        <v>17165209.969999999</v>
      </c>
      <c r="G13" s="98">
        <v>35148135.489999995</v>
      </c>
      <c r="H13" s="94">
        <v>0</v>
      </c>
      <c r="I13" s="98">
        <v>42784.93</v>
      </c>
    </row>
    <row r="14" spans="1:9" x14ac:dyDescent="0.3">
      <c r="A14" s="70">
        <v>7</v>
      </c>
      <c r="B14" s="63" t="s">
        <v>236</v>
      </c>
      <c r="C14" s="98">
        <v>734714191.50999999</v>
      </c>
      <c r="D14" s="98">
        <f t="shared" si="0"/>
        <v>48893994.07</v>
      </c>
      <c r="E14" s="100">
        <f t="shared" si="1"/>
        <v>6.6548318563865005E-2</v>
      </c>
      <c r="F14" s="98">
        <v>8396646.4199999999</v>
      </c>
      <c r="G14" s="98">
        <v>21710680.969999999</v>
      </c>
      <c r="H14" s="98">
        <v>18786666.68</v>
      </c>
      <c r="I14" s="94">
        <v>0</v>
      </c>
    </row>
    <row r="15" spans="1:9" x14ac:dyDescent="0.3">
      <c r="A15" s="70">
        <v>8</v>
      </c>
      <c r="B15" s="63" t="s">
        <v>234</v>
      </c>
      <c r="C15" s="98">
        <v>10172232223.049999</v>
      </c>
      <c r="D15" s="98">
        <f t="shared" si="0"/>
        <v>43987333.099999994</v>
      </c>
      <c r="E15" s="100">
        <f t="shared" si="1"/>
        <v>4.324255692897563E-3</v>
      </c>
      <c r="F15" s="98">
        <v>10793932.970000001</v>
      </c>
      <c r="G15" s="98">
        <v>32014633.549999997</v>
      </c>
      <c r="H15" s="98">
        <v>203315.46</v>
      </c>
      <c r="I15" s="98">
        <v>975451.11999999988</v>
      </c>
    </row>
    <row r="16" spans="1:9" x14ac:dyDescent="0.3">
      <c r="A16" s="70">
        <v>9</v>
      </c>
      <c r="B16" s="111" t="s">
        <v>237</v>
      </c>
      <c r="C16" s="98">
        <v>332007274.55000001</v>
      </c>
      <c r="D16" s="98">
        <f t="shared" si="0"/>
        <v>35911597.410000004</v>
      </c>
      <c r="E16" s="100">
        <f t="shared" si="1"/>
        <v>0.1081650920410533</v>
      </c>
      <c r="F16" s="98">
        <v>1943444.1</v>
      </c>
      <c r="G16" s="98">
        <v>12891400.9</v>
      </c>
      <c r="H16" s="98">
        <v>20975299.199999999</v>
      </c>
      <c r="I16" s="98">
        <v>101453.20999999999</v>
      </c>
    </row>
    <row r="17" spans="1:9" x14ac:dyDescent="0.3">
      <c r="A17" s="70">
        <v>10</v>
      </c>
      <c r="B17" s="111" t="s">
        <v>238</v>
      </c>
      <c r="C17" s="98">
        <v>3990099088.3000002</v>
      </c>
      <c r="D17" s="98">
        <f t="shared" si="0"/>
        <v>35719263.500000007</v>
      </c>
      <c r="E17" s="100">
        <f t="shared" si="1"/>
        <v>8.9519740511552967E-3</v>
      </c>
      <c r="F17" s="98">
        <v>11217700.090000002</v>
      </c>
      <c r="G17" s="98">
        <v>19926684.530000001</v>
      </c>
      <c r="H17" s="98">
        <v>4574878.88</v>
      </c>
      <c r="I17" s="94">
        <v>0</v>
      </c>
    </row>
    <row r="18" spans="1:9" x14ac:dyDescent="0.3">
      <c r="A18" s="70">
        <v>11</v>
      </c>
      <c r="B18" s="63" t="s">
        <v>252</v>
      </c>
      <c r="C18" s="98">
        <v>114818634.19000001</v>
      </c>
      <c r="D18" s="98">
        <f t="shared" si="0"/>
        <v>21142303.899999999</v>
      </c>
      <c r="E18" s="100">
        <f t="shared" si="1"/>
        <v>0.18413652147276074</v>
      </c>
      <c r="F18" s="94">
        <v>0</v>
      </c>
      <c r="G18" s="94">
        <v>0</v>
      </c>
      <c r="H18" s="98">
        <v>21142303.899999999</v>
      </c>
      <c r="I18" s="94">
        <v>0</v>
      </c>
    </row>
    <row r="19" spans="1:9" x14ac:dyDescent="0.3">
      <c r="A19" s="70">
        <v>12</v>
      </c>
      <c r="B19" s="63" t="s">
        <v>240</v>
      </c>
      <c r="C19" s="98">
        <v>329721066.88000005</v>
      </c>
      <c r="D19" s="98">
        <f t="shared" si="0"/>
        <v>20151025.98</v>
      </c>
      <c r="E19" s="100">
        <f t="shared" si="1"/>
        <v>6.1115372974738805E-2</v>
      </c>
      <c r="F19" s="98">
        <v>3836584.14</v>
      </c>
      <c r="G19" s="98">
        <v>4646928.83</v>
      </c>
      <c r="H19" s="98">
        <v>11667513.01</v>
      </c>
      <c r="I19" s="94">
        <v>0</v>
      </c>
    </row>
    <row r="20" spans="1:9" x14ac:dyDescent="0.3">
      <c r="A20" s="70">
        <v>13</v>
      </c>
      <c r="B20" s="111" t="s">
        <v>242</v>
      </c>
      <c r="C20" s="98">
        <v>1866857165.4000001</v>
      </c>
      <c r="D20" s="98">
        <f t="shared" si="0"/>
        <v>18318986.440000001</v>
      </c>
      <c r="E20" s="100">
        <f t="shared" si="1"/>
        <v>9.8127413170760198E-3</v>
      </c>
      <c r="F20" s="98">
        <v>5827595.7300000004</v>
      </c>
      <c r="G20" s="98">
        <v>11927196.48</v>
      </c>
      <c r="H20" s="98">
        <v>416113.48000000004</v>
      </c>
      <c r="I20" s="98">
        <v>148080.75</v>
      </c>
    </row>
    <row r="21" spans="1:9" x14ac:dyDescent="0.3">
      <c r="A21" s="70">
        <v>14</v>
      </c>
      <c r="B21" s="111" t="s">
        <v>241</v>
      </c>
      <c r="C21" s="98">
        <v>983583365.40999997</v>
      </c>
      <c r="D21" s="98">
        <f t="shared" si="0"/>
        <v>16334843.6</v>
      </c>
      <c r="E21" s="100">
        <f t="shared" si="1"/>
        <v>1.660748257285841E-2</v>
      </c>
      <c r="F21" s="98">
        <v>2664636.84</v>
      </c>
      <c r="G21" s="98">
        <v>6766681.2699999996</v>
      </c>
      <c r="H21" s="98">
        <v>6903525.4900000002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490795851.48000002</v>
      </c>
      <c r="D22" s="98">
        <f t="shared" si="0"/>
        <v>12474903.039999999</v>
      </c>
      <c r="E22" s="100">
        <f t="shared" si="1"/>
        <v>2.5417702701401812E-2</v>
      </c>
      <c r="F22" s="98">
        <v>5155885.04</v>
      </c>
      <c r="G22" s="98">
        <v>7319018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204529540.14000002</v>
      </c>
      <c r="D23" s="98">
        <f t="shared" si="0"/>
        <v>10961789.699999999</v>
      </c>
      <c r="E23" s="100">
        <f t="shared" si="1"/>
        <v>5.3595141770214114E-2</v>
      </c>
      <c r="F23" s="98">
        <v>6502570.8199999994</v>
      </c>
      <c r="G23" s="98">
        <v>4241632.59</v>
      </c>
      <c r="H23" s="98">
        <v>217586.29</v>
      </c>
      <c r="I23" s="94">
        <v>0</v>
      </c>
    </row>
    <row r="24" spans="1:9" x14ac:dyDescent="0.3">
      <c r="A24" s="70">
        <v>17</v>
      </c>
      <c r="B24" s="111" t="s">
        <v>246</v>
      </c>
      <c r="C24" s="98">
        <v>671962025.75000012</v>
      </c>
      <c r="D24" s="98">
        <f t="shared" si="0"/>
        <v>6000000</v>
      </c>
      <c r="E24" s="100">
        <f t="shared" si="1"/>
        <v>8.9290760044113977E-3</v>
      </c>
      <c r="F24" s="98">
        <v>6000000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1243452603.6500001</v>
      </c>
      <c r="D25" s="98">
        <f t="shared" si="0"/>
        <v>5871334.0499999998</v>
      </c>
      <c r="E25" s="100">
        <f t="shared" si="1"/>
        <v>4.7217996349562747E-3</v>
      </c>
      <c r="F25" s="98">
        <v>1030156.13</v>
      </c>
      <c r="G25" s="98">
        <v>4773409.46</v>
      </c>
      <c r="H25" s="94">
        <v>0</v>
      </c>
      <c r="I25" s="98">
        <v>67768.460000000006</v>
      </c>
    </row>
    <row r="26" spans="1:9" x14ac:dyDescent="0.3">
      <c r="A26" s="70">
        <v>19</v>
      </c>
      <c r="B26" s="111" t="s">
        <v>256</v>
      </c>
      <c r="C26" s="98">
        <v>179423282.32999998</v>
      </c>
      <c r="D26" s="98">
        <f t="shared" si="0"/>
        <v>5112642.0299999993</v>
      </c>
      <c r="E26" s="100">
        <f t="shared" si="1"/>
        <v>2.8494864008767239E-2</v>
      </c>
      <c r="F26" s="98">
        <v>86042.76</v>
      </c>
      <c r="G26" s="98">
        <v>5000000</v>
      </c>
      <c r="H26" s="98">
        <v>26599.27</v>
      </c>
      <c r="I26" s="94">
        <v>0</v>
      </c>
    </row>
    <row r="27" spans="1:9" x14ac:dyDescent="0.3">
      <c r="A27" s="70">
        <v>20</v>
      </c>
      <c r="B27" s="111" t="s">
        <v>247</v>
      </c>
      <c r="C27" s="98">
        <v>479853934.38999999</v>
      </c>
      <c r="D27" s="98">
        <f t="shared" si="0"/>
        <v>4371626.30394</v>
      </c>
      <c r="E27" s="100">
        <f t="shared" si="1"/>
        <v>9.1103271029699898E-3</v>
      </c>
      <c r="F27" s="98">
        <v>4371626.26</v>
      </c>
      <c r="G27" s="114">
        <v>4.394E-2</v>
      </c>
      <c r="H27" s="94">
        <v>0</v>
      </c>
      <c r="I27" s="94">
        <v>0</v>
      </c>
    </row>
    <row r="28" spans="1:9" x14ac:dyDescent="0.3">
      <c r="A28" s="70">
        <v>21</v>
      </c>
      <c r="B28" s="63" t="s">
        <v>248</v>
      </c>
      <c r="C28" s="98">
        <v>92034990.679999992</v>
      </c>
      <c r="D28" s="98">
        <f t="shared" si="0"/>
        <v>4081597.33</v>
      </c>
      <c r="E28" s="100">
        <f t="shared" si="1"/>
        <v>4.4348321218301234E-2</v>
      </c>
      <c r="F28" s="94">
        <v>0</v>
      </c>
      <c r="G28" s="98">
        <v>4078082.93</v>
      </c>
      <c r="H28" s="94">
        <v>0</v>
      </c>
      <c r="I28" s="98">
        <v>3514.4</v>
      </c>
    </row>
    <row r="29" spans="1:9" x14ac:dyDescent="0.3">
      <c r="A29" s="70">
        <v>22</v>
      </c>
      <c r="B29" s="111" t="s">
        <v>250</v>
      </c>
      <c r="C29" s="98">
        <v>2995441278.2899995</v>
      </c>
      <c r="D29" s="98">
        <f t="shared" si="0"/>
        <v>3109362.14</v>
      </c>
      <c r="E29" s="100">
        <f t="shared" si="1"/>
        <v>1.0380314121113516E-3</v>
      </c>
      <c r="F29" s="98">
        <v>98018.209999999992</v>
      </c>
      <c r="G29" s="98">
        <v>2942182.52</v>
      </c>
      <c r="H29" s="98">
        <v>69161.41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34300282.109999999</v>
      </c>
      <c r="D30" s="98">
        <f t="shared" si="0"/>
        <v>1544828.62</v>
      </c>
      <c r="E30" s="100">
        <f t="shared" si="1"/>
        <v>4.5038364846265111E-2</v>
      </c>
      <c r="F30" s="98">
        <v>1544828.62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263</v>
      </c>
      <c r="C31" s="98">
        <v>5272949.3</v>
      </c>
      <c r="D31" s="98">
        <f t="shared" si="0"/>
        <v>1500000</v>
      </c>
      <c r="E31" s="100">
        <f t="shared" si="1"/>
        <v>0.28447077994851955</v>
      </c>
      <c r="F31" s="94">
        <v>0</v>
      </c>
      <c r="G31" s="94">
        <v>0</v>
      </c>
      <c r="H31" s="98">
        <v>1500000</v>
      </c>
      <c r="I31" s="94">
        <v>0</v>
      </c>
    </row>
    <row r="32" spans="1:9" x14ac:dyDescent="0.3">
      <c r="A32" s="70">
        <v>25</v>
      </c>
      <c r="B32" s="111" t="s">
        <v>253</v>
      </c>
      <c r="C32" s="98">
        <v>4132340857.2000003</v>
      </c>
      <c r="D32" s="98">
        <f t="shared" si="0"/>
        <v>548000</v>
      </c>
      <c r="E32" s="100">
        <f t="shared" si="1"/>
        <v>1.3261248743437755E-4</v>
      </c>
      <c r="F32" s="98">
        <v>48000</v>
      </c>
      <c r="G32" s="94">
        <v>0</v>
      </c>
      <c r="H32" s="94">
        <v>0</v>
      </c>
      <c r="I32" s="98">
        <v>500000</v>
      </c>
    </row>
    <row r="33" spans="1:9" x14ac:dyDescent="0.3">
      <c r="A33" s="70">
        <v>26</v>
      </c>
      <c r="B33" s="111" t="s">
        <v>257</v>
      </c>
      <c r="C33" s="98">
        <v>230378317.20000005</v>
      </c>
      <c r="D33" s="98">
        <f t="shared" si="0"/>
        <v>300000</v>
      </c>
      <c r="E33" s="100">
        <f t="shared" si="1"/>
        <v>1.3022058831151143E-3</v>
      </c>
      <c r="F33" s="98">
        <v>300000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111" t="s">
        <v>254</v>
      </c>
      <c r="C34" s="98">
        <v>452213136.30999994</v>
      </c>
      <c r="D34" s="98">
        <f t="shared" si="0"/>
        <v>19413.86</v>
      </c>
      <c r="E34" s="100">
        <f t="shared" si="1"/>
        <v>4.2930774100050605E-5</v>
      </c>
      <c r="F34" s="94">
        <v>0</v>
      </c>
      <c r="G34" s="98">
        <v>19413.86</v>
      </c>
      <c r="H34" s="94">
        <v>0</v>
      </c>
      <c r="I34" s="94">
        <v>0</v>
      </c>
    </row>
    <row r="35" spans="1:9" x14ac:dyDescent="0.3">
      <c r="A35" s="70">
        <v>28</v>
      </c>
      <c r="B35" s="111" t="s">
        <v>239</v>
      </c>
      <c r="C35" s="82">
        <v>626312576.77999997</v>
      </c>
      <c r="D35" s="94">
        <f t="shared" si="0"/>
        <v>0</v>
      </c>
      <c r="E35" s="100">
        <f t="shared" si="1"/>
        <v>0</v>
      </c>
      <c r="F35" s="94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63" t="s">
        <v>258</v>
      </c>
      <c r="C36" s="98">
        <v>169829857.52999997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111" t="s">
        <v>251</v>
      </c>
      <c r="C37" s="82">
        <v>72576036.169999987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259</v>
      </c>
      <c r="C38" s="82">
        <v>168828394.41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111" t="s">
        <v>260</v>
      </c>
      <c r="C39" s="98">
        <v>85437139.200000003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111" t="s">
        <v>261</v>
      </c>
      <c r="C40" s="98">
        <v>19994726.149999999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1" t="s">
        <v>262</v>
      </c>
      <c r="C41" s="98">
        <v>385571006.98000002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255</v>
      </c>
      <c r="C42" s="98">
        <v>227960850.54000002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111" t="s">
        <v>264</v>
      </c>
      <c r="C43" s="98">
        <v>548817143.12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ht="9.75" customHeight="1" x14ac:dyDescent="0.3">
      <c r="A44" s="70">
        <v>37</v>
      </c>
      <c r="B44" s="111" t="s">
        <v>265</v>
      </c>
      <c r="C44" s="98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111" t="s">
        <v>266</v>
      </c>
      <c r="C45" s="98">
        <v>177780747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111" t="s">
        <v>267</v>
      </c>
      <c r="C46" s="98">
        <v>7100549.879999999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111" t="s">
        <v>268</v>
      </c>
      <c r="C47" s="98">
        <v>114954418.08999997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111" t="s">
        <v>269</v>
      </c>
      <c r="C48" s="98">
        <v>1790853.42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111" t="s">
        <v>270</v>
      </c>
      <c r="C49" s="98">
        <v>260753988.94999999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98">
        <v>519862.91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41434850.670000002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58493205016.87001</v>
      </c>
      <c r="D52" s="99">
        <f t="shared" ref="D52" si="2">F52+G52+H52+I52</f>
        <v>1933706742.1000001</v>
      </c>
      <c r="E52" s="101">
        <f t="shared" si="1"/>
        <v>3.3058655984781485E-2</v>
      </c>
      <c r="F52" s="73">
        <v>484135395.00999987</v>
      </c>
      <c r="G52" s="73">
        <v>1324102939.6800001</v>
      </c>
      <c r="H52" s="73">
        <v>123183894.97</v>
      </c>
      <c r="I52" s="73">
        <v>2284512.44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E140-CD56-4B1B-85C7-122F03BC85BA}">
  <dimension ref="A1:J54"/>
  <sheetViews>
    <sheetView workbookViewId="0">
      <selection activeCell="L11" sqref="L1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2" style="62" customWidth="1"/>
    <col min="4" max="4" width="13" style="62" customWidth="1"/>
    <col min="5" max="9" width="11" style="62" customWidth="1"/>
    <col min="10" max="16384" width="11.3984375" style="62"/>
  </cols>
  <sheetData>
    <row r="1" spans="1:9" x14ac:dyDescent="0.3">
      <c r="A1" s="128" t="s">
        <v>293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30.4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5956493449.7399988</v>
      </c>
      <c r="D8" s="98">
        <f t="shared" ref="D8:D51" si="0">F8+G8+H8+I8</f>
        <v>578565339.21999991</v>
      </c>
      <c r="E8" s="100">
        <f>D8/C8</f>
        <v>9.7131868624023135E-2</v>
      </c>
      <c r="F8" s="98">
        <v>144007273</v>
      </c>
      <c r="G8" s="98">
        <v>434375630.06999999</v>
      </c>
      <c r="H8" s="98">
        <v>168163.38</v>
      </c>
      <c r="I8" s="98">
        <v>14272.77</v>
      </c>
    </row>
    <row r="9" spans="1:9" x14ac:dyDescent="0.3">
      <c r="A9" s="70">
        <v>2</v>
      </c>
      <c r="B9" s="111" t="s">
        <v>230</v>
      </c>
      <c r="C9" s="98">
        <v>5907111743.3200006</v>
      </c>
      <c r="D9" s="98">
        <f t="shared" si="0"/>
        <v>369684893.80999994</v>
      </c>
      <c r="E9" s="100">
        <f t="shared" ref="E9:E52" si="1">D9/C9</f>
        <v>6.2583020243023924E-2</v>
      </c>
      <c r="F9" s="98">
        <v>105344243.28999999</v>
      </c>
      <c r="G9" s="98">
        <v>263711557.99000001</v>
      </c>
      <c r="H9" s="98">
        <v>201505.08</v>
      </c>
      <c r="I9" s="98">
        <v>427587.45</v>
      </c>
    </row>
    <row r="10" spans="1:9" x14ac:dyDescent="0.3">
      <c r="A10" s="70">
        <v>3</v>
      </c>
      <c r="B10" s="63" t="s">
        <v>231</v>
      </c>
      <c r="C10" s="98">
        <v>3420940647.0499997</v>
      </c>
      <c r="D10" s="98">
        <f t="shared" si="0"/>
        <v>348795718.40999991</v>
      </c>
      <c r="E10" s="100">
        <f t="shared" si="1"/>
        <v>0.10195900905523719</v>
      </c>
      <c r="F10" s="98">
        <v>90171454.209999993</v>
      </c>
      <c r="G10" s="98">
        <v>241884967.40999997</v>
      </c>
      <c r="H10" s="98">
        <v>16736196.580000002</v>
      </c>
      <c r="I10" s="98">
        <v>3100.21</v>
      </c>
    </row>
    <row r="11" spans="1:9" x14ac:dyDescent="0.3">
      <c r="A11" s="70">
        <v>4</v>
      </c>
      <c r="B11" s="111" t="s">
        <v>232</v>
      </c>
      <c r="C11" s="98">
        <v>7670513685.9599991</v>
      </c>
      <c r="D11" s="98">
        <f t="shared" si="0"/>
        <v>190736042.39000002</v>
      </c>
      <c r="E11" s="100">
        <f t="shared" si="1"/>
        <v>2.4866136767231196E-2</v>
      </c>
      <c r="F11" s="98">
        <v>39486940.620000005</v>
      </c>
      <c r="G11" s="98">
        <v>145175367.97</v>
      </c>
      <c r="H11" s="98">
        <v>6073733.7999999998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2552290763.3899999</v>
      </c>
      <c r="D12" s="98">
        <f t="shared" si="0"/>
        <v>102011642.56</v>
      </c>
      <c r="E12" s="100">
        <f t="shared" si="1"/>
        <v>3.9968660320075074E-2</v>
      </c>
      <c r="F12" s="98">
        <v>19341170.310000002</v>
      </c>
      <c r="G12" s="98">
        <v>68012772.25</v>
      </c>
      <c r="H12" s="98">
        <v>14657700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335637720.35000002</v>
      </c>
      <c r="D13" s="98">
        <f t="shared" si="0"/>
        <v>58902751.389999986</v>
      </c>
      <c r="E13" s="100">
        <f t="shared" si="1"/>
        <v>0.17549502877262044</v>
      </c>
      <c r="F13" s="98">
        <v>16710565.129999999</v>
      </c>
      <c r="G13" s="98">
        <v>42133803.959999986</v>
      </c>
      <c r="H13" s="98">
        <v>19882.3</v>
      </c>
      <c r="I13" s="98">
        <v>38500</v>
      </c>
    </row>
    <row r="14" spans="1:9" x14ac:dyDescent="0.3">
      <c r="A14" s="70">
        <v>7</v>
      </c>
      <c r="B14" s="63" t="s">
        <v>234</v>
      </c>
      <c r="C14" s="98">
        <v>10130053117.879999</v>
      </c>
      <c r="D14" s="98">
        <f t="shared" si="0"/>
        <v>51957429.059999995</v>
      </c>
      <c r="E14" s="100">
        <f t="shared" si="1"/>
        <v>5.1290381654853119E-3</v>
      </c>
      <c r="F14" s="98">
        <v>13633140.289999999</v>
      </c>
      <c r="G14" s="98">
        <v>37130282.019999996</v>
      </c>
      <c r="H14" s="98">
        <v>198612.8</v>
      </c>
      <c r="I14" s="98">
        <v>995393.95</v>
      </c>
    </row>
    <row r="15" spans="1:9" x14ac:dyDescent="0.3">
      <c r="A15" s="70">
        <v>8</v>
      </c>
      <c r="B15" s="63" t="s">
        <v>236</v>
      </c>
      <c r="C15" s="98">
        <v>742251160.70000005</v>
      </c>
      <c r="D15" s="98">
        <f t="shared" si="0"/>
        <v>49155375.950000003</v>
      </c>
      <c r="E15" s="100">
        <f t="shared" si="1"/>
        <v>6.622472089318486E-2</v>
      </c>
      <c r="F15" s="98">
        <v>8353196.5</v>
      </c>
      <c r="G15" s="98">
        <v>22598846.100000001</v>
      </c>
      <c r="H15" s="98">
        <v>18203333.350000001</v>
      </c>
      <c r="I15" s="94">
        <v>0</v>
      </c>
    </row>
    <row r="16" spans="1:9" x14ac:dyDescent="0.3">
      <c r="A16" s="70">
        <v>9</v>
      </c>
      <c r="B16" s="111" t="s">
        <v>237</v>
      </c>
      <c r="C16" s="98">
        <v>336410704.37</v>
      </c>
      <c r="D16" s="98">
        <f t="shared" si="0"/>
        <v>36121723.669999994</v>
      </c>
      <c r="E16" s="100">
        <f t="shared" si="1"/>
        <v>0.10737388317546417</v>
      </c>
      <c r="F16" s="98">
        <v>2047874.7800000003</v>
      </c>
      <c r="G16" s="98">
        <v>12953407.560000001</v>
      </c>
      <c r="H16" s="98">
        <v>21023576.509999998</v>
      </c>
      <c r="I16" s="98">
        <v>96864.82</v>
      </c>
    </row>
    <row r="17" spans="1:9" x14ac:dyDescent="0.3">
      <c r="A17" s="70">
        <v>10</v>
      </c>
      <c r="B17" s="111" t="s">
        <v>238</v>
      </c>
      <c r="C17" s="98">
        <v>3976993151.2799997</v>
      </c>
      <c r="D17" s="98">
        <f t="shared" si="0"/>
        <v>35768913.600000001</v>
      </c>
      <c r="E17" s="100">
        <f t="shared" si="1"/>
        <v>8.9939590638942225E-3</v>
      </c>
      <c r="F17" s="98">
        <v>11414842.82</v>
      </c>
      <c r="G17" s="98">
        <v>19855457.390000001</v>
      </c>
      <c r="H17" s="98">
        <v>4498613.3899999997</v>
      </c>
      <c r="I17" s="94">
        <v>0</v>
      </c>
    </row>
    <row r="18" spans="1:9" x14ac:dyDescent="0.3">
      <c r="A18" s="70">
        <v>11</v>
      </c>
      <c r="B18" s="63" t="s">
        <v>252</v>
      </c>
      <c r="C18" s="98">
        <v>114398950.14999999</v>
      </c>
      <c r="D18" s="98">
        <f t="shared" si="0"/>
        <v>21098625.879999999</v>
      </c>
      <c r="E18" s="100">
        <f t="shared" si="1"/>
        <v>0.18443024042034883</v>
      </c>
      <c r="F18" s="94">
        <v>0</v>
      </c>
      <c r="G18" s="94">
        <v>0</v>
      </c>
      <c r="H18" s="98">
        <v>21098625.879999999</v>
      </c>
      <c r="I18" s="94">
        <v>0</v>
      </c>
    </row>
    <row r="19" spans="1:9" x14ac:dyDescent="0.3">
      <c r="A19" s="70">
        <v>12</v>
      </c>
      <c r="B19" s="111" t="s">
        <v>242</v>
      </c>
      <c r="C19" s="98">
        <v>1844040461.0099998</v>
      </c>
      <c r="D19" s="98">
        <f t="shared" si="0"/>
        <v>20270067.66</v>
      </c>
      <c r="E19" s="100">
        <f t="shared" si="1"/>
        <v>1.0992203310386084E-2</v>
      </c>
      <c r="F19" s="98">
        <v>5796709.5599999996</v>
      </c>
      <c r="G19" s="98">
        <v>13941228.280000001</v>
      </c>
      <c r="H19" s="98">
        <v>389260.88999999996</v>
      </c>
      <c r="I19" s="98">
        <v>142868.93</v>
      </c>
    </row>
    <row r="20" spans="1:9" x14ac:dyDescent="0.3">
      <c r="A20" s="70">
        <v>13</v>
      </c>
      <c r="B20" s="63" t="s">
        <v>240</v>
      </c>
      <c r="C20" s="98">
        <v>329448764.38999999</v>
      </c>
      <c r="D20" s="98">
        <f t="shared" si="0"/>
        <v>19669920.600000001</v>
      </c>
      <c r="E20" s="100">
        <f t="shared" si="1"/>
        <v>5.9705552808553976E-2</v>
      </c>
      <c r="F20" s="98">
        <v>3955600.58</v>
      </c>
      <c r="G20" s="98">
        <v>4633896.7200000007</v>
      </c>
      <c r="H20" s="98">
        <v>11080423.300000001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989553378.07000017</v>
      </c>
      <c r="D21" s="98">
        <f t="shared" si="0"/>
        <v>16135302.619999997</v>
      </c>
      <c r="E21" s="100">
        <f t="shared" si="1"/>
        <v>1.6305641491992966E-2</v>
      </c>
      <c r="F21" s="98">
        <v>2634978.5099999998</v>
      </c>
      <c r="G21" s="98">
        <v>6676725.6399999997</v>
      </c>
      <c r="H21" s="98">
        <v>6823598.4699999997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514005226.90999997</v>
      </c>
      <c r="D22" s="98">
        <f t="shared" si="0"/>
        <v>12444605.879999999</v>
      </c>
      <c r="E22" s="100">
        <f t="shared" si="1"/>
        <v>2.4211049282148633E-2</v>
      </c>
      <c r="F22" s="98">
        <v>5125587.88</v>
      </c>
      <c r="G22" s="98">
        <v>7319018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203697532.62</v>
      </c>
      <c r="D23" s="98">
        <f t="shared" si="0"/>
        <v>11037700.210000001</v>
      </c>
      <c r="E23" s="100">
        <f t="shared" si="1"/>
        <v>5.4186715312801323E-2</v>
      </c>
      <c r="F23" s="98">
        <v>6607350.9000000004</v>
      </c>
      <c r="G23" s="98">
        <v>4226551.72</v>
      </c>
      <c r="H23" s="98">
        <v>203797.59000000003</v>
      </c>
      <c r="I23" s="94">
        <v>0</v>
      </c>
    </row>
    <row r="24" spans="1:9" x14ac:dyDescent="0.3">
      <c r="A24" s="70">
        <v>17</v>
      </c>
      <c r="B24" s="111" t="s">
        <v>246</v>
      </c>
      <c r="C24" s="98">
        <v>671894394.47000003</v>
      </c>
      <c r="D24" s="98">
        <f t="shared" si="0"/>
        <v>10000000</v>
      </c>
      <c r="E24" s="100">
        <f t="shared" si="1"/>
        <v>1.4883291306349035E-2</v>
      </c>
      <c r="F24" s="98">
        <v>10000000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1247416211.6799998</v>
      </c>
      <c r="D25" s="98">
        <f t="shared" si="0"/>
        <v>6252109.8399999989</v>
      </c>
      <c r="E25" s="100">
        <f t="shared" si="1"/>
        <v>5.0120479287180013E-3</v>
      </c>
      <c r="F25" s="98">
        <v>1154227.96</v>
      </c>
      <c r="G25" s="98">
        <v>5030754.0699999994</v>
      </c>
      <c r="H25" s="94">
        <v>0</v>
      </c>
      <c r="I25" s="98">
        <v>67127.81</v>
      </c>
    </row>
    <row r="26" spans="1:9" x14ac:dyDescent="0.3">
      <c r="A26" s="70">
        <v>19</v>
      </c>
      <c r="B26" s="111" t="s">
        <v>256</v>
      </c>
      <c r="C26" s="82">
        <v>175844435.97999999</v>
      </c>
      <c r="D26" s="98">
        <f t="shared" si="0"/>
        <v>5092438.42</v>
      </c>
      <c r="E26" s="100">
        <f t="shared" si="1"/>
        <v>2.8959906474261138E-2</v>
      </c>
      <c r="F26" s="82">
        <v>86042.76</v>
      </c>
      <c r="G26" s="82">
        <v>5000000</v>
      </c>
      <c r="H26" s="82">
        <v>6395.66</v>
      </c>
      <c r="I26" s="83">
        <v>0</v>
      </c>
    </row>
    <row r="27" spans="1:9" x14ac:dyDescent="0.3">
      <c r="A27" s="70">
        <v>20</v>
      </c>
      <c r="B27" s="111" t="s">
        <v>247</v>
      </c>
      <c r="C27" s="98">
        <v>473989166.28000003</v>
      </c>
      <c r="D27" s="98">
        <f t="shared" si="0"/>
        <v>4371626.2840399994</v>
      </c>
      <c r="E27" s="100">
        <f t="shared" si="1"/>
        <v>9.2230510632758736E-3</v>
      </c>
      <c r="F27" s="98">
        <v>4371626.26</v>
      </c>
      <c r="G27" s="114">
        <v>2.4039999999999999E-2</v>
      </c>
      <c r="H27" s="94">
        <v>0</v>
      </c>
      <c r="I27" s="94">
        <v>0</v>
      </c>
    </row>
    <row r="28" spans="1:9" x14ac:dyDescent="0.3">
      <c r="A28" s="70">
        <v>21</v>
      </c>
      <c r="B28" s="63" t="s">
        <v>248</v>
      </c>
      <c r="C28" s="98">
        <v>81680652</v>
      </c>
      <c r="D28" s="98">
        <f t="shared" si="0"/>
        <v>4082093.540000001</v>
      </c>
      <c r="E28" s="100">
        <f t="shared" si="1"/>
        <v>4.9976260473532957E-2</v>
      </c>
      <c r="F28" s="94">
        <v>0</v>
      </c>
      <c r="G28" s="98">
        <v>4079131.7700000009</v>
      </c>
      <c r="H28" s="94">
        <v>0</v>
      </c>
      <c r="I28" s="98">
        <v>2961.77</v>
      </c>
    </row>
    <row r="29" spans="1:9" x14ac:dyDescent="0.3">
      <c r="A29" s="70">
        <v>22</v>
      </c>
      <c r="B29" s="111" t="s">
        <v>250</v>
      </c>
      <c r="C29" s="98">
        <v>3004317662.8100004</v>
      </c>
      <c r="D29" s="98">
        <f t="shared" si="0"/>
        <v>3155439.6500000004</v>
      </c>
      <c r="E29" s="100">
        <f t="shared" si="1"/>
        <v>1.0503016006132495E-3</v>
      </c>
      <c r="F29" s="98">
        <v>97766.14</v>
      </c>
      <c r="G29" s="98">
        <v>2988512.1</v>
      </c>
      <c r="H29" s="98">
        <v>69161.41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34247531.409999996</v>
      </c>
      <c r="D30" s="98">
        <f t="shared" si="0"/>
        <v>1544328.62</v>
      </c>
      <c r="E30" s="100">
        <f t="shared" si="1"/>
        <v>4.509313683114307E-2</v>
      </c>
      <c r="F30" s="98">
        <v>1544328.62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263</v>
      </c>
      <c r="C31" s="98">
        <v>5276023.54</v>
      </c>
      <c r="D31" s="98">
        <f t="shared" si="0"/>
        <v>1500052.2</v>
      </c>
      <c r="E31" s="100">
        <f t="shared" si="1"/>
        <v>0.28431491797324315</v>
      </c>
      <c r="F31" s="94">
        <v>0</v>
      </c>
      <c r="G31" s="94">
        <v>0</v>
      </c>
      <c r="H31" s="98">
        <v>1500052.2</v>
      </c>
      <c r="I31" s="94">
        <v>0</v>
      </c>
    </row>
    <row r="32" spans="1:9" x14ac:dyDescent="0.3">
      <c r="A32" s="70">
        <v>25</v>
      </c>
      <c r="B32" s="111" t="s">
        <v>257</v>
      </c>
      <c r="C32" s="98">
        <v>219755992.28999996</v>
      </c>
      <c r="D32" s="98">
        <f t="shared" si="0"/>
        <v>841331.26</v>
      </c>
      <c r="E32" s="100">
        <f t="shared" si="1"/>
        <v>3.8284792657200498E-3</v>
      </c>
      <c r="F32" s="98">
        <v>807231</v>
      </c>
      <c r="G32" s="98">
        <v>34100.26</v>
      </c>
      <c r="H32" s="94">
        <v>0</v>
      </c>
      <c r="I32" s="94">
        <v>0</v>
      </c>
    </row>
    <row r="33" spans="1:9" x14ac:dyDescent="0.3">
      <c r="A33" s="70">
        <v>26</v>
      </c>
      <c r="B33" s="111" t="s">
        <v>253</v>
      </c>
      <c r="C33" s="98">
        <v>4156335441.7900004</v>
      </c>
      <c r="D33" s="98">
        <f t="shared" si="0"/>
        <v>612800</v>
      </c>
      <c r="E33" s="100">
        <f t="shared" si="1"/>
        <v>1.4743757056723185E-4</v>
      </c>
      <c r="F33" s="98">
        <v>112800</v>
      </c>
      <c r="G33" s="94">
        <v>0</v>
      </c>
      <c r="H33" s="94">
        <v>0</v>
      </c>
      <c r="I33" s="98">
        <v>500000</v>
      </c>
    </row>
    <row r="34" spans="1:9" x14ac:dyDescent="0.3">
      <c r="A34" s="70">
        <v>27</v>
      </c>
      <c r="B34" s="111" t="s">
        <v>254</v>
      </c>
      <c r="C34" s="98">
        <v>454073090.47000003</v>
      </c>
      <c r="D34" s="98">
        <f t="shared" si="0"/>
        <v>20056.73</v>
      </c>
      <c r="E34" s="100">
        <f t="shared" si="1"/>
        <v>4.4170708242674691E-5</v>
      </c>
      <c r="F34" s="94">
        <v>0</v>
      </c>
      <c r="G34" s="98">
        <v>20056.73</v>
      </c>
      <c r="H34" s="94">
        <v>0</v>
      </c>
      <c r="I34" s="98">
        <v>0</v>
      </c>
    </row>
    <row r="35" spans="1:9" x14ac:dyDescent="0.3">
      <c r="A35" s="70">
        <v>28</v>
      </c>
      <c r="B35" s="111" t="s">
        <v>239</v>
      </c>
      <c r="C35" s="98">
        <v>654883812.90999997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258</v>
      </c>
      <c r="C36" s="98">
        <v>168234299.80999997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111" t="s">
        <v>251</v>
      </c>
      <c r="C37" s="98">
        <v>72903652.36999999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259</v>
      </c>
      <c r="C38" s="82">
        <v>161007467.76999998</v>
      </c>
      <c r="D38" s="94">
        <f t="shared" si="0"/>
        <v>0</v>
      </c>
      <c r="E38" s="100">
        <f t="shared" si="1"/>
        <v>0</v>
      </c>
      <c r="F38" s="94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111" t="s">
        <v>260</v>
      </c>
      <c r="C39" s="98">
        <v>88416296.010000005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111" t="s">
        <v>261</v>
      </c>
      <c r="C40" s="98">
        <v>20204627.240000002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1" t="s">
        <v>262</v>
      </c>
      <c r="C41" s="98">
        <v>394497269.36000001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255</v>
      </c>
      <c r="C42" s="82">
        <v>224024468.53999996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111" t="s">
        <v>264</v>
      </c>
      <c r="C43" s="98">
        <v>554871007.12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ht="9.75" customHeight="1" x14ac:dyDescent="0.3">
      <c r="A44" s="70">
        <v>37</v>
      </c>
      <c r="B44" s="111" t="s">
        <v>265</v>
      </c>
      <c r="C44" s="98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111" t="s">
        <v>267</v>
      </c>
      <c r="C46" s="98">
        <v>7347827.6799999997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111" t="s">
        <v>268</v>
      </c>
      <c r="C47" s="98">
        <v>113517560.94999999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111" t="s">
        <v>269</v>
      </c>
      <c r="C48" s="98">
        <v>1790071.97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111" t="s">
        <v>270</v>
      </c>
      <c r="C49" s="98">
        <v>297113880.5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98">
        <v>638719.42000000004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44052105.370000005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58479959782.190018</v>
      </c>
      <c r="D52" s="99">
        <f t="shared" ref="D52" si="2">F52+G52+H52+I52</f>
        <v>1959828353.47</v>
      </c>
      <c r="E52" s="101">
        <f t="shared" si="1"/>
        <v>3.3512819789367619E-2</v>
      </c>
      <c r="F52" s="73">
        <v>492804951.11999989</v>
      </c>
      <c r="G52" s="73">
        <v>1341782092.0500002</v>
      </c>
      <c r="H52" s="73">
        <v>122952632.59</v>
      </c>
      <c r="I52" s="73">
        <v>2288677.71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  <row r="54" spans="1:10" x14ac:dyDescent="0.3">
      <c r="C54" s="102"/>
      <c r="D54" s="102"/>
      <c r="E54" s="102"/>
      <c r="F54" s="102"/>
      <c r="G54" s="102"/>
      <c r="H54" s="102"/>
      <c r="I54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A01D4-3DF1-4A91-A388-30084106F4E6}">
  <dimension ref="A1:K54"/>
  <sheetViews>
    <sheetView workbookViewId="0">
      <selection activeCell="K13" sqref="K13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2" style="62" customWidth="1"/>
    <col min="4" max="4" width="13" style="62" customWidth="1"/>
    <col min="5" max="9" width="11" style="62" customWidth="1"/>
    <col min="10" max="16384" width="11.3984375" style="62"/>
  </cols>
  <sheetData>
    <row r="1" spans="1:9" x14ac:dyDescent="0.3">
      <c r="A1" s="128" t="s">
        <v>294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30.4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5913514036.3100004</v>
      </c>
      <c r="D8" s="98">
        <f t="shared" ref="D8:D51" si="0">F8+G8+H8+I8</f>
        <v>578214072.67000008</v>
      </c>
      <c r="E8" s="100">
        <f>D8/C8</f>
        <v>9.7778422291663725E-2</v>
      </c>
      <c r="F8" s="98">
        <v>142637156.15999997</v>
      </c>
      <c r="G8" s="98">
        <v>435394681.73000008</v>
      </c>
      <c r="H8" s="98">
        <v>167962.01</v>
      </c>
      <c r="I8" s="98">
        <v>14272.77</v>
      </c>
    </row>
    <row r="9" spans="1:9" x14ac:dyDescent="0.3">
      <c r="A9" s="70">
        <v>2</v>
      </c>
      <c r="B9" s="111" t="s">
        <v>230</v>
      </c>
      <c r="C9" s="98">
        <v>5915276194.3599987</v>
      </c>
      <c r="D9" s="98">
        <f t="shared" si="0"/>
        <v>362080465.40999997</v>
      </c>
      <c r="E9" s="100">
        <f t="shared" ref="E9:E52" si="1">D9/C9</f>
        <v>6.1211083559416984E-2</v>
      </c>
      <c r="F9" s="98">
        <v>105066298.24999999</v>
      </c>
      <c r="G9" s="98">
        <v>256511446.13</v>
      </c>
      <c r="H9" s="98">
        <v>75133.579999999987</v>
      </c>
      <c r="I9" s="98">
        <v>427587.45</v>
      </c>
    </row>
    <row r="10" spans="1:9" x14ac:dyDescent="0.3">
      <c r="A10" s="70">
        <v>3</v>
      </c>
      <c r="B10" s="63" t="s">
        <v>231</v>
      </c>
      <c r="C10" s="98">
        <v>3420361970.4299998</v>
      </c>
      <c r="D10" s="98">
        <f t="shared" si="0"/>
        <v>342275342.41999996</v>
      </c>
      <c r="E10" s="100">
        <f t="shared" si="1"/>
        <v>0.10006991814874198</v>
      </c>
      <c r="F10" s="98">
        <v>89627997.299999997</v>
      </c>
      <c r="G10" s="98">
        <v>236420591.47999996</v>
      </c>
      <c r="H10" s="98">
        <v>16226753.640000001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7658516426.0299988</v>
      </c>
      <c r="D11" s="98">
        <f t="shared" si="0"/>
        <v>189104958.91</v>
      </c>
      <c r="E11" s="100">
        <f t="shared" si="1"/>
        <v>2.4692113771182144E-2</v>
      </c>
      <c r="F11" s="98">
        <v>39512394.57</v>
      </c>
      <c r="G11" s="98">
        <v>143015980.00999999</v>
      </c>
      <c r="H11" s="98">
        <v>6576584.3300000001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2583158141.3400002</v>
      </c>
      <c r="D12" s="98">
        <f t="shared" si="0"/>
        <v>105613012.66</v>
      </c>
      <c r="E12" s="100">
        <f t="shared" si="1"/>
        <v>4.0885229196697105E-2</v>
      </c>
      <c r="F12" s="98">
        <v>21149524.119999997</v>
      </c>
      <c r="G12" s="98">
        <v>69894988.539999992</v>
      </c>
      <c r="H12" s="98">
        <v>14568500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335899750.63</v>
      </c>
      <c r="D13" s="98">
        <f t="shared" si="0"/>
        <v>63617644.649999999</v>
      </c>
      <c r="E13" s="100">
        <f t="shared" si="1"/>
        <v>0.18939473616959024</v>
      </c>
      <c r="F13" s="98">
        <v>17149976.300000001</v>
      </c>
      <c r="G13" s="98">
        <v>46409120.449999996</v>
      </c>
      <c r="H13" s="98">
        <v>20047.900000000001</v>
      </c>
      <c r="I13" s="98">
        <v>38500</v>
      </c>
    </row>
    <row r="14" spans="1:9" x14ac:dyDescent="0.3">
      <c r="A14" s="70">
        <v>7</v>
      </c>
      <c r="B14" s="63" t="s">
        <v>234</v>
      </c>
      <c r="C14" s="98">
        <v>10181363196.150002</v>
      </c>
      <c r="D14" s="98">
        <f t="shared" si="0"/>
        <v>52319799.800000004</v>
      </c>
      <c r="E14" s="100">
        <f t="shared" si="1"/>
        <v>5.1387813981318637E-3</v>
      </c>
      <c r="F14" s="98">
        <v>13760077.940000001</v>
      </c>
      <c r="G14" s="98">
        <v>37365604.309999995</v>
      </c>
      <c r="H14" s="98">
        <v>194262.62999999998</v>
      </c>
      <c r="I14" s="98">
        <v>999854.91999999993</v>
      </c>
    </row>
    <row r="15" spans="1:9" x14ac:dyDescent="0.3">
      <c r="A15" s="70">
        <v>8</v>
      </c>
      <c r="B15" s="63" t="s">
        <v>236</v>
      </c>
      <c r="C15" s="98">
        <v>739770795.6500001</v>
      </c>
      <c r="D15" s="98">
        <f t="shared" si="0"/>
        <v>49961593.5</v>
      </c>
      <c r="E15" s="100">
        <f t="shared" si="1"/>
        <v>6.7536585377233241E-2</v>
      </c>
      <c r="F15" s="98">
        <v>8310847.5200000014</v>
      </c>
      <c r="G15" s="98">
        <v>23447412.629999999</v>
      </c>
      <c r="H15" s="98">
        <v>18203333.350000001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4010187412.4400001</v>
      </c>
      <c r="D16" s="98">
        <f t="shared" si="0"/>
        <v>37595178.769999996</v>
      </c>
      <c r="E16" s="100">
        <f t="shared" si="1"/>
        <v>9.3749181530459191E-3</v>
      </c>
      <c r="F16" s="98">
        <v>11467684.239999998</v>
      </c>
      <c r="G16" s="98">
        <v>21680523.350000001</v>
      </c>
      <c r="H16" s="98">
        <v>4446971.18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333319435.57999998</v>
      </c>
      <c r="D17" s="98">
        <f t="shared" si="0"/>
        <v>36295100.93</v>
      </c>
      <c r="E17" s="100">
        <f t="shared" si="1"/>
        <v>0.10888984276252567</v>
      </c>
      <c r="F17" s="98">
        <v>2060114.4800000002</v>
      </c>
      <c r="G17" s="98">
        <v>13277135.469999999</v>
      </c>
      <c r="H17" s="98">
        <v>20865532.16</v>
      </c>
      <c r="I17" s="98">
        <v>92318.819999999992</v>
      </c>
    </row>
    <row r="18" spans="1:9" x14ac:dyDescent="0.3">
      <c r="A18" s="70">
        <v>11</v>
      </c>
      <c r="B18" s="111" t="s">
        <v>242</v>
      </c>
      <c r="C18" s="98">
        <v>1821728160.49</v>
      </c>
      <c r="D18" s="98">
        <f t="shared" si="0"/>
        <v>22788152.25</v>
      </c>
      <c r="E18" s="100">
        <f t="shared" si="1"/>
        <v>1.2509084914112843E-2</v>
      </c>
      <c r="F18" s="98">
        <v>6356224.3100000005</v>
      </c>
      <c r="G18" s="98">
        <v>15885633.75</v>
      </c>
      <c r="H18" s="98">
        <v>400632.31</v>
      </c>
      <c r="I18" s="98">
        <v>145661.88</v>
      </c>
    </row>
    <row r="19" spans="1:9" x14ac:dyDescent="0.3">
      <c r="A19" s="70">
        <v>12</v>
      </c>
      <c r="B19" s="63" t="s">
        <v>252</v>
      </c>
      <c r="C19" s="98">
        <v>110776559.51000001</v>
      </c>
      <c r="D19" s="98">
        <f t="shared" si="0"/>
        <v>20319559.919999998</v>
      </c>
      <c r="E19" s="100">
        <f t="shared" si="1"/>
        <v>0.18342833546988535</v>
      </c>
      <c r="F19" s="94">
        <v>0</v>
      </c>
      <c r="G19" s="94">
        <v>0</v>
      </c>
      <c r="H19" s="98">
        <v>20319559.919999998</v>
      </c>
      <c r="I19" s="94">
        <v>0</v>
      </c>
    </row>
    <row r="20" spans="1:9" x14ac:dyDescent="0.3">
      <c r="A20" s="70">
        <v>13</v>
      </c>
      <c r="B20" s="63" t="s">
        <v>240</v>
      </c>
      <c r="C20" s="98">
        <v>326293852.51999998</v>
      </c>
      <c r="D20" s="98">
        <f t="shared" si="0"/>
        <v>19585868.75</v>
      </c>
      <c r="E20" s="100">
        <f t="shared" si="1"/>
        <v>6.0025245951575185E-2</v>
      </c>
      <c r="F20" s="98">
        <v>3970749.24</v>
      </c>
      <c r="G20" s="98">
        <v>4609817.3100000005</v>
      </c>
      <c r="H20" s="98">
        <v>11005302.199999999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1000165531.9299999</v>
      </c>
      <c r="D21" s="98">
        <f t="shared" si="0"/>
        <v>16040336.59</v>
      </c>
      <c r="E21" s="100">
        <f t="shared" si="1"/>
        <v>1.6037681841572039E-2</v>
      </c>
      <c r="F21" s="98">
        <v>2628216.7799999998</v>
      </c>
      <c r="G21" s="98">
        <v>6658316.3200000003</v>
      </c>
      <c r="H21" s="98">
        <v>6753803.4900000002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498845282.40999997</v>
      </c>
      <c r="D22" s="98">
        <f t="shared" si="0"/>
        <v>12415462.68</v>
      </c>
      <c r="E22" s="100">
        <f t="shared" si="1"/>
        <v>2.488840351465077E-2</v>
      </c>
      <c r="F22" s="98">
        <v>5096444.6800000006</v>
      </c>
      <c r="G22" s="98">
        <v>7319018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201756537.46000001</v>
      </c>
      <c r="D23" s="98">
        <f t="shared" si="0"/>
        <v>10934566.27</v>
      </c>
      <c r="E23" s="100">
        <f t="shared" si="1"/>
        <v>5.4196837473818524E-2</v>
      </c>
      <c r="F23" s="98">
        <v>6498735.3399999999</v>
      </c>
      <c r="G23" s="98">
        <v>4232101.6500000004</v>
      </c>
      <c r="H23" s="98">
        <v>203729.28</v>
      </c>
      <c r="I23" s="94">
        <v>0</v>
      </c>
    </row>
    <row r="24" spans="1:9" x14ac:dyDescent="0.3">
      <c r="A24" s="70">
        <v>17</v>
      </c>
      <c r="B24" s="111" t="s">
        <v>246</v>
      </c>
      <c r="C24" s="98">
        <v>683748335.75</v>
      </c>
      <c r="D24" s="98">
        <f t="shared" si="0"/>
        <v>10000000</v>
      </c>
      <c r="E24" s="100">
        <f t="shared" si="1"/>
        <v>1.4625264117141948E-2</v>
      </c>
      <c r="F24" s="98">
        <v>10000000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1246648242.49</v>
      </c>
      <c r="D25" s="98">
        <f t="shared" si="0"/>
        <v>6648228.4500000002</v>
      </c>
      <c r="E25" s="100">
        <f t="shared" si="1"/>
        <v>5.3328823828613621E-3</v>
      </c>
      <c r="F25" s="98">
        <v>1593964.71</v>
      </c>
      <c r="G25" s="98">
        <v>4987781.5</v>
      </c>
      <c r="H25" s="94">
        <v>0</v>
      </c>
      <c r="I25" s="98">
        <v>66482.240000000005</v>
      </c>
    </row>
    <row r="26" spans="1:9" x14ac:dyDescent="0.3">
      <c r="A26" s="70">
        <v>19</v>
      </c>
      <c r="B26" s="111" t="s">
        <v>256</v>
      </c>
      <c r="C26" s="82">
        <v>176755806.99000004</v>
      </c>
      <c r="D26" s="98">
        <f t="shared" si="0"/>
        <v>5216715.72</v>
      </c>
      <c r="E26" s="100">
        <f t="shared" si="1"/>
        <v>2.9513687888597265E-2</v>
      </c>
      <c r="F26" s="98">
        <v>185599.33</v>
      </c>
      <c r="G26" s="82">
        <v>5000000</v>
      </c>
      <c r="H26" s="82">
        <v>31116.39</v>
      </c>
      <c r="I26" s="83">
        <v>0</v>
      </c>
    </row>
    <row r="27" spans="1:9" x14ac:dyDescent="0.3">
      <c r="A27" s="70">
        <v>20</v>
      </c>
      <c r="B27" s="111" t="s">
        <v>247</v>
      </c>
      <c r="C27" s="82">
        <v>472093523.38999999</v>
      </c>
      <c r="D27" s="98">
        <f t="shared" si="0"/>
        <v>4076285.7600000002</v>
      </c>
      <c r="E27" s="100">
        <f t="shared" si="1"/>
        <v>8.6344877826941713E-3</v>
      </c>
      <c r="F27" s="82">
        <v>4076265.7600000002</v>
      </c>
      <c r="G27" s="82">
        <v>20</v>
      </c>
      <c r="H27" s="83">
        <v>0</v>
      </c>
      <c r="I27" s="83">
        <v>0</v>
      </c>
    </row>
    <row r="28" spans="1:9" x14ac:dyDescent="0.3">
      <c r="A28" s="70">
        <v>21</v>
      </c>
      <c r="B28" s="63" t="s">
        <v>248</v>
      </c>
      <c r="C28" s="98">
        <v>87809067.269999996</v>
      </c>
      <c r="D28" s="98">
        <f t="shared" si="0"/>
        <v>4074137.36</v>
      </c>
      <c r="E28" s="100">
        <f t="shared" si="1"/>
        <v>4.6397684050926376E-2</v>
      </c>
      <c r="F28" s="94">
        <v>0</v>
      </c>
      <c r="G28" s="98">
        <v>4070775.38</v>
      </c>
      <c r="H28" s="94">
        <v>0</v>
      </c>
      <c r="I28" s="98">
        <v>3361.98</v>
      </c>
    </row>
    <row r="29" spans="1:9" x14ac:dyDescent="0.3">
      <c r="A29" s="70">
        <v>22</v>
      </c>
      <c r="B29" s="111" t="s">
        <v>250</v>
      </c>
      <c r="C29" s="98">
        <v>3003508614.54</v>
      </c>
      <c r="D29" s="98">
        <f t="shared" si="0"/>
        <v>3148752.71</v>
      </c>
      <c r="E29" s="100">
        <f t="shared" si="1"/>
        <v>1.0483581417935254E-3</v>
      </c>
      <c r="F29" s="98">
        <v>97230</v>
      </c>
      <c r="G29" s="98">
        <v>2982361.3</v>
      </c>
      <c r="H29" s="98">
        <v>69161.41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33683784.740000002</v>
      </c>
      <c r="D30" s="98">
        <f t="shared" si="0"/>
        <v>1544328.62</v>
      </c>
      <c r="E30" s="100">
        <f t="shared" si="1"/>
        <v>4.5847835447246715E-2</v>
      </c>
      <c r="F30" s="98">
        <v>1544328.62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263</v>
      </c>
      <c r="C31" s="98">
        <v>5273683.83</v>
      </c>
      <c r="D31" s="98">
        <f t="shared" si="0"/>
        <v>1500176.55</v>
      </c>
      <c r="E31" s="100">
        <f t="shared" si="1"/>
        <v>0.28446463579520276</v>
      </c>
      <c r="F31" s="94">
        <v>0</v>
      </c>
      <c r="G31" s="94">
        <v>0</v>
      </c>
      <c r="H31" s="98">
        <v>1500176.55</v>
      </c>
      <c r="I31" s="94">
        <v>0</v>
      </c>
    </row>
    <row r="32" spans="1:9" x14ac:dyDescent="0.3">
      <c r="A32" s="70">
        <v>25</v>
      </c>
      <c r="B32" s="111" t="s">
        <v>257</v>
      </c>
      <c r="C32" s="98">
        <v>221212206.22000003</v>
      </c>
      <c r="D32" s="98">
        <f t="shared" si="0"/>
        <v>841891.95</v>
      </c>
      <c r="E32" s="100">
        <f t="shared" si="1"/>
        <v>3.8058114621519635E-3</v>
      </c>
      <c r="F32" s="98">
        <v>807231</v>
      </c>
      <c r="G32" s="98">
        <v>34660.949999999997</v>
      </c>
      <c r="H32" s="94">
        <v>0</v>
      </c>
      <c r="I32" s="94">
        <v>0</v>
      </c>
    </row>
    <row r="33" spans="1:11" x14ac:dyDescent="0.3">
      <c r="A33" s="70">
        <v>26</v>
      </c>
      <c r="B33" s="111" t="s">
        <v>253</v>
      </c>
      <c r="C33" s="98">
        <v>4208063204.1700001</v>
      </c>
      <c r="D33" s="98">
        <f t="shared" si="0"/>
        <v>688000</v>
      </c>
      <c r="E33" s="100">
        <f t="shared" si="1"/>
        <v>1.6349564315436686E-4</v>
      </c>
      <c r="F33" s="98">
        <v>188000</v>
      </c>
      <c r="G33" s="94">
        <v>0</v>
      </c>
      <c r="H33" s="94">
        <v>0</v>
      </c>
      <c r="I33" s="98">
        <v>500000</v>
      </c>
    </row>
    <row r="34" spans="1:11" x14ac:dyDescent="0.3">
      <c r="A34" s="70">
        <v>27</v>
      </c>
      <c r="B34" s="111" t="s">
        <v>254</v>
      </c>
      <c r="C34" s="98">
        <v>452976140.33999997</v>
      </c>
      <c r="D34" s="98">
        <f t="shared" si="0"/>
        <v>20607.66</v>
      </c>
      <c r="E34" s="100">
        <f t="shared" si="1"/>
        <v>4.5493919358604782E-5</v>
      </c>
      <c r="F34" s="94">
        <v>0</v>
      </c>
      <c r="G34" s="98">
        <v>20607.66</v>
      </c>
      <c r="H34" s="94">
        <v>0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643939246.10000002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63" t="s">
        <v>258</v>
      </c>
      <c r="C36" s="98">
        <v>177623593.92999998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73030344.219999999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63" t="s">
        <v>259</v>
      </c>
      <c r="C38" s="98">
        <v>160946463.95999998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260</v>
      </c>
      <c r="C39" s="98">
        <v>92000923.150000006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111" t="s">
        <v>261</v>
      </c>
      <c r="C40" s="98">
        <v>20738246.369999997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111" t="s">
        <v>262</v>
      </c>
      <c r="C41" s="98">
        <v>392971708.88999999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111" t="s">
        <v>255</v>
      </c>
      <c r="C42" s="98">
        <v>224909458.19000003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111" t="s">
        <v>264</v>
      </c>
      <c r="C43" s="98">
        <v>561447477.44999993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ht="9.75" customHeight="1" x14ac:dyDescent="0.3">
      <c r="A44" s="70">
        <v>37</v>
      </c>
      <c r="B44" s="111" t="s">
        <v>265</v>
      </c>
      <c r="C44" s="82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111" t="s">
        <v>267</v>
      </c>
      <c r="C46" s="98">
        <v>7360915.9399999995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111" t="s">
        <v>268</v>
      </c>
      <c r="C47" s="98">
        <v>112304508.09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x14ac:dyDescent="0.3">
      <c r="A48" s="70">
        <v>41</v>
      </c>
      <c r="B48" s="111" t="s">
        <v>269</v>
      </c>
      <c r="C48" s="98">
        <v>1789285.02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111" t="s">
        <v>270</v>
      </c>
      <c r="C49" s="98">
        <v>344804514.11999995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98">
        <v>1071651.5699999998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47160095.329999998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58632589980.559998</v>
      </c>
      <c r="D52" s="99">
        <f t="shared" ref="D52" si="2">F52+G52+H52+I52</f>
        <v>1956920240.96</v>
      </c>
      <c r="E52" s="101">
        <f t="shared" si="1"/>
        <v>3.3375981542156492E-2</v>
      </c>
      <c r="F52" s="73">
        <v>493785060.64999998</v>
      </c>
      <c r="G52" s="73">
        <v>1339218577.9200001</v>
      </c>
      <c r="H52" s="73">
        <v>121628562.33</v>
      </c>
      <c r="I52" s="73">
        <v>2288040.0599999996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  <row r="54" spans="1:10" x14ac:dyDescent="0.3">
      <c r="C54" s="102"/>
      <c r="D54" s="102"/>
      <c r="E54" s="102"/>
      <c r="F54" s="102"/>
      <c r="G54" s="102"/>
      <c r="H54" s="102"/>
      <c r="I54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35848-4CBB-4881-8DB5-A73D4130B1CF}">
  <dimension ref="A1:K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1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295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30.4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5885315458.5900002</v>
      </c>
      <c r="D8" s="98">
        <f t="shared" ref="D8:D51" si="0">F8+G8+H8+I8</f>
        <v>579237432.93999994</v>
      </c>
      <c r="E8" s="100">
        <f>D8/C8</f>
        <v>9.8420796134991426E-2</v>
      </c>
      <c r="F8" s="98">
        <v>143726836.12</v>
      </c>
      <c r="G8" s="98">
        <v>435332316.20999998</v>
      </c>
      <c r="H8" s="98">
        <v>164959.47</v>
      </c>
      <c r="I8" s="98">
        <v>13321.14</v>
      </c>
    </row>
    <row r="9" spans="1:9" x14ac:dyDescent="0.3">
      <c r="A9" s="70">
        <v>2</v>
      </c>
      <c r="B9" s="111" t="s">
        <v>230</v>
      </c>
      <c r="C9" s="98">
        <v>5909660070.3599997</v>
      </c>
      <c r="D9" s="98">
        <f t="shared" si="0"/>
        <v>364855650.33999997</v>
      </c>
      <c r="E9" s="100">
        <f t="shared" ref="E9:E52" si="1">D9/C9</f>
        <v>6.1738855703382951E-2</v>
      </c>
      <c r="F9" s="98">
        <v>106760390.66</v>
      </c>
      <c r="G9" s="98">
        <v>257594991.92999998</v>
      </c>
      <c r="H9" s="98">
        <v>72680.3</v>
      </c>
      <c r="I9" s="98">
        <v>427587.45</v>
      </c>
    </row>
    <row r="10" spans="1:9" x14ac:dyDescent="0.3">
      <c r="A10" s="70">
        <v>3</v>
      </c>
      <c r="B10" s="111" t="s">
        <v>231</v>
      </c>
      <c r="C10" s="98">
        <v>3421870558.0300002</v>
      </c>
      <c r="D10" s="98">
        <f t="shared" si="0"/>
        <v>330803982.91999996</v>
      </c>
      <c r="E10" s="100">
        <f t="shared" si="1"/>
        <v>9.6673435569826646E-2</v>
      </c>
      <c r="F10" s="98">
        <v>88331656.599999994</v>
      </c>
      <c r="G10" s="98">
        <v>225752674.94</v>
      </c>
      <c r="H10" s="98">
        <v>16719651.380000001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7656566186.1000004</v>
      </c>
      <c r="D11" s="98">
        <f t="shared" si="0"/>
        <v>190698484.72</v>
      </c>
      <c r="E11" s="100">
        <f t="shared" si="1"/>
        <v>2.490652860367102E-2</v>
      </c>
      <c r="F11" s="98">
        <v>38947158.730000004</v>
      </c>
      <c r="G11" s="98">
        <v>144121139.38999999</v>
      </c>
      <c r="H11" s="98">
        <v>7630186.5999999996</v>
      </c>
      <c r="I11" s="94">
        <v>0</v>
      </c>
    </row>
    <row r="12" spans="1:9" x14ac:dyDescent="0.3">
      <c r="A12" s="70">
        <v>5</v>
      </c>
      <c r="B12" s="63" t="s">
        <v>233</v>
      </c>
      <c r="C12" s="98">
        <v>2586765453.6499996</v>
      </c>
      <c r="D12" s="98">
        <f t="shared" si="0"/>
        <v>106444081.56999999</v>
      </c>
      <c r="E12" s="100">
        <f t="shared" si="1"/>
        <v>4.1149490928837157E-2</v>
      </c>
      <c r="F12" s="98">
        <v>20945944.149999999</v>
      </c>
      <c r="G12" s="98">
        <v>71018837.420000002</v>
      </c>
      <c r="H12" s="98">
        <v>14479300</v>
      </c>
      <c r="I12" s="94">
        <v>0</v>
      </c>
    </row>
    <row r="13" spans="1:9" x14ac:dyDescent="0.3">
      <c r="A13" s="70">
        <v>6</v>
      </c>
      <c r="B13" s="111" t="s">
        <v>235</v>
      </c>
      <c r="C13" s="98">
        <v>341488039.40000004</v>
      </c>
      <c r="D13" s="98">
        <f t="shared" si="0"/>
        <v>63744357.120000005</v>
      </c>
      <c r="E13" s="100">
        <f t="shared" si="1"/>
        <v>0.18666644147185904</v>
      </c>
      <c r="F13" s="98">
        <v>17408775.32</v>
      </c>
      <c r="G13" s="98">
        <v>46277315.130000003</v>
      </c>
      <c r="H13" s="98">
        <v>19766.669999999998</v>
      </c>
      <c r="I13" s="98">
        <v>38500</v>
      </c>
    </row>
    <row r="14" spans="1:9" x14ac:dyDescent="0.3">
      <c r="A14" s="70">
        <v>7</v>
      </c>
      <c r="B14" s="111" t="s">
        <v>234</v>
      </c>
      <c r="C14" s="98">
        <v>10210625350.440001</v>
      </c>
      <c r="D14" s="98">
        <f t="shared" si="0"/>
        <v>53425127.800000004</v>
      </c>
      <c r="E14" s="100">
        <f t="shared" si="1"/>
        <v>5.2323071277605724E-3</v>
      </c>
      <c r="F14" s="98">
        <v>13998339.100000001</v>
      </c>
      <c r="G14" s="98">
        <v>38249036.920000002</v>
      </c>
      <c r="H14" s="98">
        <v>198237.04</v>
      </c>
      <c r="I14" s="98">
        <v>979514.74</v>
      </c>
    </row>
    <row r="15" spans="1:9" x14ac:dyDescent="0.3">
      <c r="A15" s="70">
        <v>8</v>
      </c>
      <c r="B15" s="111" t="s">
        <v>236</v>
      </c>
      <c r="C15" s="98">
        <v>735673498.28999996</v>
      </c>
      <c r="D15" s="98">
        <f t="shared" si="0"/>
        <v>49695707.590000004</v>
      </c>
      <c r="E15" s="100">
        <f t="shared" si="1"/>
        <v>6.7551308706257251E-2</v>
      </c>
      <c r="F15" s="98">
        <v>8266914.9800000004</v>
      </c>
      <c r="G15" s="98">
        <v>23245459.260000002</v>
      </c>
      <c r="H15" s="98">
        <v>18183333.350000001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4245819043.1300001</v>
      </c>
      <c r="D16" s="98">
        <f t="shared" si="0"/>
        <v>37662155.060000002</v>
      </c>
      <c r="E16" s="100">
        <f t="shared" si="1"/>
        <v>8.8704098496471991E-3</v>
      </c>
      <c r="F16" s="98">
        <v>11159314.18</v>
      </c>
      <c r="G16" s="98">
        <v>22109131.140000001</v>
      </c>
      <c r="H16" s="98">
        <v>4393709.74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339571668.20000005</v>
      </c>
      <c r="D17" s="98">
        <f t="shared" si="0"/>
        <v>36590215.689999998</v>
      </c>
      <c r="E17" s="100">
        <f t="shared" si="1"/>
        <v>0.10775402990466562</v>
      </c>
      <c r="F17" s="98">
        <v>1770378.31</v>
      </c>
      <c r="G17" s="98">
        <v>13887913.199999999</v>
      </c>
      <c r="H17" s="98">
        <v>20844229.100000001</v>
      </c>
      <c r="I17" s="98">
        <v>87695.079999999987</v>
      </c>
    </row>
    <row r="18" spans="1:9" x14ac:dyDescent="0.3">
      <c r="A18" s="70">
        <v>11</v>
      </c>
      <c r="B18" s="111" t="s">
        <v>242</v>
      </c>
      <c r="C18" s="98">
        <v>1812396632.3900001</v>
      </c>
      <c r="D18" s="98">
        <f t="shared" si="0"/>
        <v>21690212.68</v>
      </c>
      <c r="E18" s="100">
        <f t="shared" si="1"/>
        <v>1.1967696414993446E-2</v>
      </c>
      <c r="F18" s="98">
        <v>6322248.0800000001</v>
      </c>
      <c r="G18" s="98">
        <v>14832450.620000001</v>
      </c>
      <c r="H18" s="98">
        <v>397086.65</v>
      </c>
      <c r="I18" s="98">
        <v>138427.32999999999</v>
      </c>
    </row>
    <row r="19" spans="1:9" x14ac:dyDescent="0.3">
      <c r="A19" s="70">
        <v>12</v>
      </c>
      <c r="B19" s="63" t="s">
        <v>240</v>
      </c>
      <c r="C19" s="98">
        <v>333607625.95999998</v>
      </c>
      <c r="D19" s="98">
        <f t="shared" si="0"/>
        <v>19500024.980000004</v>
      </c>
      <c r="E19" s="100">
        <f t="shared" si="1"/>
        <v>5.8451976101823538E-2</v>
      </c>
      <c r="F19" s="98">
        <v>4008205.64</v>
      </c>
      <c r="G19" s="98">
        <v>4583572.82</v>
      </c>
      <c r="H19" s="98">
        <v>10908246.520000001</v>
      </c>
      <c r="I19" s="94">
        <v>0</v>
      </c>
    </row>
    <row r="20" spans="1:9" x14ac:dyDescent="0.3">
      <c r="A20" s="70">
        <v>13</v>
      </c>
      <c r="B20" s="111" t="s">
        <v>252</v>
      </c>
      <c r="C20" s="98">
        <v>105514621.52</v>
      </c>
      <c r="D20" s="98">
        <f t="shared" si="0"/>
        <v>16365821.779999999</v>
      </c>
      <c r="E20" s="100">
        <f t="shared" si="1"/>
        <v>0.15510477642094281</v>
      </c>
      <c r="F20" s="94">
        <v>0</v>
      </c>
      <c r="G20" s="94">
        <v>0</v>
      </c>
      <c r="H20" s="98">
        <v>16365821.779999999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1003602469.33</v>
      </c>
      <c r="D21" s="98">
        <f t="shared" si="0"/>
        <v>15396244.139999999</v>
      </c>
      <c r="E21" s="100">
        <f t="shared" si="1"/>
        <v>1.5340978734616361E-2</v>
      </c>
      <c r="F21" s="98">
        <v>2134167.21</v>
      </c>
      <c r="G21" s="98">
        <v>6582109.9199999999</v>
      </c>
      <c r="H21" s="98">
        <v>6679967.0099999998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508118487.42999995</v>
      </c>
      <c r="D22" s="98">
        <f t="shared" si="0"/>
        <v>11485322.48</v>
      </c>
      <c r="E22" s="100">
        <f t="shared" si="1"/>
        <v>2.2603630381746849E-2</v>
      </c>
      <c r="F22" s="98">
        <v>5566304.4800000004</v>
      </c>
      <c r="G22" s="98">
        <v>5919018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201026692.54000002</v>
      </c>
      <c r="D23" s="98">
        <f t="shared" si="0"/>
        <v>10617240.67</v>
      </c>
      <c r="E23" s="100">
        <f t="shared" si="1"/>
        <v>5.2815079111384153E-2</v>
      </c>
      <c r="F23" s="98">
        <v>6323495.2700000005</v>
      </c>
      <c r="G23" s="98">
        <v>4091086.0500000003</v>
      </c>
      <c r="H23" s="98">
        <v>202659.35</v>
      </c>
      <c r="I23" s="94">
        <v>0</v>
      </c>
    </row>
    <row r="24" spans="1:9" x14ac:dyDescent="0.3">
      <c r="A24" s="70">
        <v>17</v>
      </c>
      <c r="B24" s="111" t="s">
        <v>246</v>
      </c>
      <c r="C24" s="98">
        <v>692700185.83999991</v>
      </c>
      <c r="D24" s="98">
        <f t="shared" si="0"/>
        <v>10000000</v>
      </c>
      <c r="E24" s="100">
        <f t="shared" si="1"/>
        <v>1.4436260021893228E-2</v>
      </c>
      <c r="F24" s="98">
        <v>10000000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1250767854.0600002</v>
      </c>
      <c r="D25" s="98">
        <f t="shared" si="0"/>
        <v>6604803.3999999994</v>
      </c>
      <c r="E25" s="100">
        <f t="shared" si="1"/>
        <v>5.2805989365338792E-3</v>
      </c>
      <c r="F25" s="98">
        <v>1597232.02</v>
      </c>
      <c r="G25" s="98">
        <v>4941791.83</v>
      </c>
      <c r="H25" s="94">
        <v>0</v>
      </c>
      <c r="I25" s="98">
        <v>65779.55</v>
      </c>
    </row>
    <row r="26" spans="1:9" x14ac:dyDescent="0.3">
      <c r="A26" s="70">
        <v>19</v>
      </c>
      <c r="B26" s="63" t="s">
        <v>256</v>
      </c>
      <c r="C26" s="82">
        <v>173483061.05000001</v>
      </c>
      <c r="D26" s="98">
        <f t="shared" si="0"/>
        <v>4624701.0199999996</v>
      </c>
      <c r="E26" s="100">
        <f t="shared" si="1"/>
        <v>2.6657939928020419E-2</v>
      </c>
      <c r="F26" s="98">
        <v>291177.34000000003</v>
      </c>
      <c r="G26" s="82">
        <v>4300000</v>
      </c>
      <c r="H26" s="82">
        <v>33523.68</v>
      </c>
      <c r="I26" s="83">
        <v>0</v>
      </c>
    </row>
    <row r="27" spans="1:9" x14ac:dyDescent="0.3">
      <c r="A27" s="70">
        <v>20</v>
      </c>
      <c r="B27" s="111" t="s">
        <v>248</v>
      </c>
      <c r="C27" s="98">
        <v>85874820.179999992</v>
      </c>
      <c r="D27" s="98">
        <f t="shared" si="0"/>
        <v>4094515.6599999997</v>
      </c>
      <c r="E27" s="100">
        <f t="shared" si="1"/>
        <v>4.7680049302200475E-2</v>
      </c>
      <c r="F27" s="94">
        <v>0</v>
      </c>
      <c r="G27" s="98">
        <v>4079829.38</v>
      </c>
      <c r="H27" s="94">
        <v>0</v>
      </c>
      <c r="I27" s="98">
        <v>14686.28</v>
      </c>
    </row>
    <row r="28" spans="1:9" x14ac:dyDescent="0.3">
      <c r="A28" s="70">
        <v>21</v>
      </c>
      <c r="B28" s="63" t="s">
        <v>247</v>
      </c>
      <c r="C28" s="82">
        <v>469870932.11000001</v>
      </c>
      <c r="D28" s="98">
        <f t="shared" si="0"/>
        <v>4076297.88</v>
      </c>
      <c r="E28" s="100">
        <f t="shared" si="1"/>
        <v>8.6753565744001181E-3</v>
      </c>
      <c r="F28" s="82">
        <v>4076297.86</v>
      </c>
      <c r="G28" s="119">
        <v>0.02</v>
      </c>
      <c r="H28" s="83">
        <v>0</v>
      </c>
      <c r="I28" s="83">
        <v>0</v>
      </c>
    </row>
    <row r="29" spans="1:9" x14ac:dyDescent="0.3">
      <c r="A29" s="70">
        <v>22</v>
      </c>
      <c r="B29" s="111" t="s">
        <v>250</v>
      </c>
      <c r="C29" s="98">
        <v>3029177248.4399996</v>
      </c>
      <c r="D29" s="98">
        <f t="shared" si="0"/>
        <v>3056710.3400000003</v>
      </c>
      <c r="E29" s="100">
        <f t="shared" si="1"/>
        <v>1.0090892969614703E-3</v>
      </c>
      <c r="F29" s="98">
        <v>11686.54</v>
      </c>
      <c r="G29" s="98">
        <v>2975862.39</v>
      </c>
      <c r="H29" s="98">
        <v>69161.41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32560099.699999999</v>
      </c>
      <c r="D30" s="98">
        <f t="shared" si="0"/>
        <v>1543625.04</v>
      </c>
      <c r="E30" s="100">
        <f t="shared" si="1"/>
        <v>4.7408486282982727E-2</v>
      </c>
      <c r="F30" s="98">
        <v>1543625.04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263</v>
      </c>
      <c r="C31" s="98">
        <v>4943770.7399999993</v>
      </c>
      <c r="D31" s="98">
        <f t="shared" si="0"/>
        <v>1502519.91</v>
      </c>
      <c r="E31" s="100">
        <f t="shared" si="1"/>
        <v>0.30392184205532152</v>
      </c>
      <c r="F31" s="94">
        <v>0</v>
      </c>
      <c r="G31" s="94">
        <v>0</v>
      </c>
      <c r="H31" s="98">
        <v>1502519.91</v>
      </c>
      <c r="I31" s="94">
        <v>0</v>
      </c>
    </row>
    <row r="32" spans="1:9" x14ac:dyDescent="0.3">
      <c r="A32" s="70">
        <v>25</v>
      </c>
      <c r="B32" s="111" t="s">
        <v>257</v>
      </c>
      <c r="C32" s="98">
        <v>225599580.15000001</v>
      </c>
      <c r="D32" s="98">
        <f t="shared" si="0"/>
        <v>906852.32</v>
      </c>
      <c r="E32" s="100">
        <f t="shared" si="1"/>
        <v>4.0197429418841937E-3</v>
      </c>
      <c r="F32" s="98">
        <v>871631</v>
      </c>
      <c r="G32" s="98">
        <v>35221.32</v>
      </c>
      <c r="H32" s="94">
        <v>0</v>
      </c>
      <c r="I32" s="94">
        <v>0</v>
      </c>
    </row>
    <row r="33" spans="1:11" x14ac:dyDescent="0.3">
      <c r="A33" s="70">
        <v>26</v>
      </c>
      <c r="B33" s="111" t="s">
        <v>253</v>
      </c>
      <c r="C33" s="98">
        <v>4241672697.98</v>
      </c>
      <c r="D33" s="98">
        <f t="shared" si="0"/>
        <v>688000</v>
      </c>
      <c r="E33" s="100">
        <f t="shared" si="1"/>
        <v>1.6220016229155171E-4</v>
      </c>
      <c r="F33" s="98">
        <v>188000</v>
      </c>
      <c r="G33" s="94">
        <v>0</v>
      </c>
      <c r="H33" s="94">
        <v>0</v>
      </c>
      <c r="I33" s="98">
        <v>500000</v>
      </c>
    </row>
    <row r="34" spans="1:11" x14ac:dyDescent="0.3">
      <c r="A34" s="70">
        <v>27</v>
      </c>
      <c r="B34" s="111" t="s">
        <v>254</v>
      </c>
      <c r="C34" s="98">
        <v>450264742.58999997</v>
      </c>
      <c r="D34" s="98">
        <f t="shared" si="0"/>
        <v>39187.99</v>
      </c>
      <c r="E34" s="100">
        <f t="shared" si="1"/>
        <v>8.7033219111458651E-5</v>
      </c>
      <c r="F34" s="94">
        <v>0</v>
      </c>
      <c r="G34" s="98">
        <v>39187.99</v>
      </c>
      <c r="H34" s="94">
        <v>0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597114301.51999998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111" t="s">
        <v>258</v>
      </c>
      <c r="C36" s="98">
        <v>170765281.25999996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73025182.260000005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63" t="s">
        <v>259</v>
      </c>
      <c r="C38" s="98">
        <v>165975136.00999999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260</v>
      </c>
      <c r="C39" s="98">
        <v>154208364.44999999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63" t="s">
        <v>261</v>
      </c>
      <c r="C40" s="98">
        <v>19866973.600000001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111" t="s">
        <v>262</v>
      </c>
      <c r="C41" s="98">
        <v>395886340.70999998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63" t="s">
        <v>255</v>
      </c>
      <c r="C42" s="98">
        <v>212279973.87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63" t="s">
        <v>264</v>
      </c>
      <c r="C43" s="98">
        <v>567243976.92999995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ht="9.75" customHeight="1" x14ac:dyDescent="0.3">
      <c r="A44" s="70">
        <v>37</v>
      </c>
      <c r="B44" s="63" t="s">
        <v>265</v>
      </c>
      <c r="C44" s="82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111" t="s">
        <v>267</v>
      </c>
      <c r="C46" s="98">
        <v>7372019.5599999996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111" t="s">
        <v>268</v>
      </c>
      <c r="C47" s="98">
        <v>111282311.98999999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x14ac:dyDescent="0.3">
      <c r="A48" s="70">
        <v>41</v>
      </c>
      <c r="B48" s="63" t="s">
        <v>269</v>
      </c>
      <c r="C48" s="98">
        <v>1788492.54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63" t="s">
        <v>270</v>
      </c>
      <c r="C49" s="98">
        <v>372073909.35000008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111" t="s">
        <v>286</v>
      </c>
      <c r="C50" s="98">
        <v>1065392.51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49123036.359999999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58981393196.37999</v>
      </c>
      <c r="D52" s="99">
        <f t="shared" ref="D52" si="2">F52+G52+H52+I52</f>
        <v>1945349296.0199997</v>
      </c>
      <c r="E52" s="101">
        <f t="shared" si="1"/>
        <v>3.2982423618630227E-2</v>
      </c>
      <c r="F52" s="73">
        <v>494249778.63</v>
      </c>
      <c r="G52" s="73">
        <v>1329968965.8599999</v>
      </c>
      <c r="H52" s="73">
        <v>118865039.96000001</v>
      </c>
      <c r="I52" s="73">
        <v>2265511.5699999998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00D38-5C7A-4389-83FE-D862D04ABD2B}">
  <dimension ref="A1:K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296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6502422974.4399996</v>
      </c>
      <c r="D8" s="98">
        <f t="shared" ref="D8:D51" si="0">F8+G8+H8+I8</f>
        <v>585825742.57000005</v>
      </c>
      <c r="E8" s="100">
        <f>D8/C8</f>
        <v>9.0093453605338922E-2</v>
      </c>
      <c r="F8" s="98">
        <v>141341987.81</v>
      </c>
      <c r="G8" s="98">
        <v>443993602.86000001</v>
      </c>
      <c r="H8" s="98">
        <v>477308.56</v>
      </c>
      <c r="I8" s="98">
        <v>12843.34</v>
      </c>
    </row>
    <row r="9" spans="1:9" x14ac:dyDescent="0.3">
      <c r="A9" s="70">
        <v>2</v>
      </c>
      <c r="B9" s="111" t="s">
        <v>230</v>
      </c>
      <c r="C9" s="98">
        <v>5928338825.6899996</v>
      </c>
      <c r="D9" s="98">
        <f t="shared" si="0"/>
        <v>366401577.87999994</v>
      </c>
      <c r="E9" s="100">
        <f t="shared" ref="E9:E52" si="1">D9/C9</f>
        <v>6.1805100661964013E-2</v>
      </c>
      <c r="F9" s="98">
        <v>108590258.00999998</v>
      </c>
      <c r="G9" s="98">
        <v>257311165.72</v>
      </c>
      <c r="H9" s="98">
        <v>72566.7</v>
      </c>
      <c r="I9" s="98">
        <v>427587.45</v>
      </c>
    </row>
    <row r="10" spans="1:9" x14ac:dyDescent="0.3">
      <c r="A10" s="70">
        <v>3</v>
      </c>
      <c r="B10" s="111" t="s">
        <v>231</v>
      </c>
      <c r="C10" s="98">
        <v>3413725519.02</v>
      </c>
      <c r="D10" s="98">
        <f t="shared" si="0"/>
        <v>317106339.42000002</v>
      </c>
      <c r="E10" s="100">
        <f t="shared" si="1"/>
        <v>9.2891574806820948E-2</v>
      </c>
      <c r="F10" s="98">
        <v>87420264.650000006</v>
      </c>
      <c r="G10" s="98">
        <v>212681567.39000002</v>
      </c>
      <c r="H10" s="98">
        <v>17004507.379999999</v>
      </c>
      <c r="I10" s="94">
        <v>0</v>
      </c>
    </row>
    <row r="11" spans="1:9" x14ac:dyDescent="0.3">
      <c r="A11" s="70">
        <v>4</v>
      </c>
      <c r="B11" s="63" t="s">
        <v>232</v>
      </c>
      <c r="C11" s="82">
        <v>7664593719.5699997</v>
      </c>
      <c r="D11" s="98">
        <f t="shared" si="0"/>
        <v>187201459.84</v>
      </c>
      <c r="E11" s="100">
        <f t="shared" si="1"/>
        <v>2.4424185637135429E-2</v>
      </c>
      <c r="F11" s="98">
        <v>35895585.07</v>
      </c>
      <c r="G11" s="82">
        <v>143569612.87</v>
      </c>
      <c r="H11" s="82">
        <v>7736261.9000000013</v>
      </c>
      <c r="I11" s="83">
        <v>0</v>
      </c>
    </row>
    <row r="12" spans="1:9" x14ac:dyDescent="0.3">
      <c r="A12" s="70">
        <v>5</v>
      </c>
      <c r="B12" s="111" t="s">
        <v>233</v>
      </c>
      <c r="C12" s="98">
        <v>2589074469.6199999</v>
      </c>
      <c r="D12" s="98">
        <f t="shared" si="0"/>
        <v>107782432.16999999</v>
      </c>
      <c r="E12" s="100">
        <f t="shared" si="1"/>
        <v>4.1629714955946896E-2</v>
      </c>
      <c r="F12" s="98">
        <v>21650453.990000002</v>
      </c>
      <c r="G12" s="98">
        <v>71741878.179999992</v>
      </c>
      <c r="H12" s="98">
        <v>14390100</v>
      </c>
      <c r="I12" s="94">
        <v>0</v>
      </c>
    </row>
    <row r="13" spans="1:9" x14ac:dyDescent="0.3">
      <c r="A13" s="70">
        <v>6</v>
      </c>
      <c r="B13" s="111" t="s">
        <v>235</v>
      </c>
      <c r="C13" s="98">
        <v>346043878.61000007</v>
      </c>
      <c r="D13" s="98">
        <f t="shared" si="0"/>
        <v>64229186.780000009</v>
      </c>
      <c r="E13" s="100">
        <f t="shared" si="1"/>
        <v>0.18560994934514613</v>
      </c>
      <c r="F13" s="98">
        <v>17951309.960000001</v>
      </c>
      <c r="G13" s="98">
        <v>46219897.730000004</v>
      </c>
      <c r="H13" s="98">
        <v>19479.09</v>
      </c>
      <c r="I13" s="98">
        <v>38500</v>
      </c>
    </row>
    <row r="14" spans="1:9" x14ac:dyDescent="0.3">
      <c r="A14" s="70">
        <v>7</v>
      </c>
      <c r="B14" s="111" t="s">
        <v>234</v>
      </c>
      <c r="C14" s="98">
        <v>10226438376.16</v>
      </c>
      <c r="D14" s="98">
        <f t="shared" si="0"/>
        <v>53352982.490000002</v>
      </c>
      <c r="E14" s="100">
        <f t="shared" si="1"/>
        <v>5.2171616869444142E-3</v>
      </c>
      <c r="F14" s="98">
        <v>13684604.99</v>
      </c>
      <c r="G14" s="98">
        <v>38485809.409999996</v>
      </c>
      <c r="H14" s="98">
        <v>203640.6</v>
      </c>
      <c r="I14" s="98">
        <v>978927.49</v>
      </c>
    </row>
    <row r="15" spans="1:9" x14ac:dyDescent="0.3">
      <c r="A15" s="70">
        <v>8</v>
      </c>
      <c r="B15" s="111" t="s">
        <v>236</v>
      </c>
      <c r="C15" s="98">
        <v>737321211.00000012</v>
      </c>
      <c r="D15" s="98">
        <f t="shared" si="0"/>
        <v>52545863.990000002</v>
      </c>
      <c r="E15" s="100">
        <f t="shared" si="1"/>
        <v>7.1265905830559362E-2</v>
      </c>
      <c r="F15" s="98">
        <v>8224215.2800000003</v>
      </c>
      <c r="G15" s="98">
        <v>26388315.359999999</v>
      </c>
      <c r="H15" s="98">
        <v>17933333.350000001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4109681801.8099999</v>
      </c>
      <c r="D16" s="98">
        <f t="shared" si="0"/>
        <v>38176954.930000007</v>
      </c>
      <c r="E16" s="100">
        <f t="shared" si="1"/>
        <v>9.2895160187793577E-3</v>
      </c>
      <c r="F16" s="98">
        <v>11335565.42</v>
      </c>
      <c r="G16" s="98">
        <v>22522571.030000001</v>
      </c>
      <c r="H16" s="98">
        <v>4318818.4800000004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344730939.44</v>
      </c>
      <c r="D17" s="98">
        <f t="shared" si="0"/>
        <v>36486862.030000001</v>
      </c>
      <c r="E17" s="100">
        <f t="shared" si="1"/>
        <v>0.10584156469759076</v>
      </c>
      <c r="F17" s="98">
        <v>1767377.7</v>
      </c>
      <c r="G17" s="98">
        <v>13772826.780000001</v>
      </c>
      <c r="H17" s="98">
        <v>20875672.25</v>
      </c>
      <c r="I17" s="98">
        <v>70985.3</v>
      </c>
    </row>
    <row r="18" spans="1:9" x14ac:dyDescent="0.3">
      <c r="A18" s="70">
        <v>11</v>
      </c>
      <c r="B18" s="111" t="s">
        <v>242</v>
      </c>
      <c r="C18" s="98">
        <v>1787507327.5000002</v>
      </c>
      <c r="D18" s="98">
        <f t="shared" si="0"/>
        <v>21706964.569999997</v>
      </c>
      <c r="E18" s="100">
        <f t="shared" si="1"/>
        <v>1.2143706622092151E-2</v>
      </c>
      <c r="F18" s="98">
        <v>6332172.6399999997</v>
      </c>
      <c r="G18" s="98">
        <v>14779076.9</v>
      </c>
      <c r="H18" s="98">
        <v>453560.13</v>
      </c>
      <c r="I18" s="98">
        <v>142154.9</v>
      </c>
    </row>
    <row r="19" spans="1:9" x14ac:dyDescent="0.3">
      <c r="A19" s="70">
        <v>12</v>
      </c>
      <c r="B19" s="63" t="s">
        <v>240</v>
      </c>
      <c r="C19" s="98">
        <v>348627354.31</v>
      </c>
      <c r="D19" s="98">
        <f t="shared" si="0"/>
        <v>19446876.579999998</v>
      </c>
      <c r="E19" s="100">
        <f t="shared" si="1"/>
        <v>5.5781269999564648E-2</v>
      </c>
      <c r="F19" s="98">
        <v>3995429.61</v>
      </c>
      <c r="G19" s="98">
        <v>4559682.7200000007</v>
      </c>
      <c r="H19" s="98">
        <v>10891764.25</v>
      </c>
      <c r="I19" s="94">
        <v>0</v>
      </c>
    </row>
    <row r="20" spans="1:9" x14ac:dyDescent="0.3">
      <c r="A20" s="70">
        <v>13</v>
      </c>
      <c r="B20" s="111" t="s">
        <v>252</v>
      </c>
      <c r="C20" s="98">
        <v>103320241.44999999</v>
      </c>
      <c r="D20" s="98">
        <f t="shared" si="0"/>
        <v>16390725.25</v>
      </c>
      <c r="E20" s="100">
        <f t="shared" si="1"/>
        <v>0.15864002077397393</v>
      </c>
      <c r="F20" s="94">
        <v>0</v>
      </c>
      <c r="G20" s="94">
        <v>0</v>
      </c>
      <c r="H20" s="98">
        <v>16390725.25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1008055649.72</v>
      </c>
      <c r="D21" s="98">
        <f t="shared" si="0"/>
        <v>15666220</v>
      </c>
      <c r="E21" s="100">
        <f t="shared" si="1"/>
        <v>1.5541026930756737E-2</v>
      </c>
      <c r="F21" s="98">
        <v>2555007.0200000005</v>
      </c>
      <c r="G21" s="98">
        <v>6477589.6900000004</v>
      </c>
      <c r="H21" s="98">
        <v>6633623.29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512563361.26000005</v>
      </c>
      <c r="D22" s="98">
        <f t="shared" si="0"/>
        <v>10956412.49</v>
      </c>
      <c r="E22" s="100">
        <f t="shared" si="1"/>
        <v>2.1375723116585213E-2</v>
      </c>
      <c r="F22" s="98">
        <v>5536695.7400000002</v>
      </c>
      <c r="G22" s="98">
        <v>5419716.75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201651288.41</v>
      </c>
      <c r="D23" s="98">
        <f t="shared" si="0"/>
        <v>10775107.82</v>
      </c>
      <c r="E23" s="100">
        <f t="shared" si="1"/>
        <v>5.3434361391690749E-2</v>
      </c>
      <c r="F23" s="98">
        <v>6492188.79</v>
      </c>
      <c r="G23" s="98">
        <v>4087818.7800000003</v>
      </c>
      <c r="H23" s="98">
        <v>195100.25</v>
      </c>
      <c r="I23" s="94">
        <v>0</v>
      </c>
    </row>
    <row r="24" spans="1:9" x14ac:dyDescent="0.3">
      <c r="A24" s="70">
        <v>17</v>
      </c>
      <c r="B24" s="111" t="s">
        <v>246</v>
      </c>
      <c r="C24" s="98">
        <v>710442351.0200001</v>
      </c>
      <c r="D24" s="98">
        <f t="shared" si="0"/>
        <v>10000000</v>
      </c>
      <c r="E24" s="100">
        <f t="shared" si="1"/>
        <v>1.4075737441106581E-2</v>
      </c>
      <c r="F24" s="98">
        <v>10000000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1263915596.3400002</v>
      </c>
      <c r="D25" s="98">
        <f t="shared" si="0"/>
        <v>6215757.6000000006</v>
      </c>
      <c r="E25" s="100">
        <f t="shared" si="1"/>
        <v>4.9178581370459872E-3</v>
      </c>
      <c r="F25" s="98">
        <v>1291463.96</v>
      </c>
      <c r="G25" s="98">
        <v>4858514.0900000008</v>
      </c>
      <c r="H25" s="94">
        <v>0</v>
      </c>
      <c r="I25" s="98">
        <v>65779.55</v>
      </c>
    </row>
    <row r="26" spans="1:9" x14ac:dyDescent="0.3">
      <c r="A26" s="70">
        <v>19</v>
      </c>
      <c r="B26" s="63" t="s">
        <v>256</v>
      </c>
      <c r="C26" s="98">
        <v>180622396.16</v>
      </c>
      <c r="D26" s="98">
        <f t="shared" si="0"/>
        <v>4592177.13</v>
      </c>
      <c r="E26" s="100">
        <f t="shared" si="1"/>
        <v>2.5424184528767577E-2</v>
      </c>
      <c r="F26" s="98">
        <v>255134.58</v>
      </c>
      <c r="G26" s="98">
        <v>4300000</v>
      </c>
      <c r="H26" s="98">
        <v>37042.550000000003</v>
      </c>
      <c r="I26" s="94">
        <v>0</v>
      </c>
    </row>
    <row r="27" spans="1:9" x14ac:dyDescent="0.3">
      <c r="A27" s="70">
        <v>20</v>
      </c>
      <c r="B27" s="111" t="s">
        <v>248</v>
      </c>
      <c r="C27" s="98">
        <v>85046090.609999985</v>
      </c>
      <c r="D27" s="98">
        <f t="shared" si="0"/>
        <v>4079675.7208099999</v>
      </c>
      <c r="E27" s="100">
        <f t="shared" si="1"/>
        <v>4.7970173485320663E-2</v>
      </c>
      <c r="F27" s="94">
        <v>0</v>
      </c>
      <c r="G27" s="98">
        <v>4079675.57</v>
      </c>
      <c r="H27" s="94">
        <v>0</v>
      </c>
      <c r="I27" s="114">
        <v>0.15081</v>
      </c>
    </row>
    <row r="28" spans="1:9" x14ac:dyDescent="0.3">
      <c r="A28" s="70">
        <v>21</v>
      </c>
      <c r="B28" s="111" t="s">
        <v>247</v>
      </c>
      <c r="C28" s="98">
        <v>464229176.57000005</v>
      </c>
      <c r="D28" s="98">
        <f t="shared" si="0"/>
        <v>4067664.41</v>
      </c>
      <c r="E28" s="100">
        <f t="shared" si="1"/>
        <v>8.7621903475656408E-3</v>
      </c>
      <c r="F28" s="98">
        <v>4067664.41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250</v>
      </c>
      <c r="C29" s="98">
        <v>3013768145.6600003</v>
      </c>
      <c r="D29" s="98">
        <f t="shared" si="0"/>
        <v>2980461.2899999996</v>
      </c>
      <c r="E29" s="100">
        <f t="shared" si="1"/>
        <v>9.8894843463391015E-4</v>
      </c>
      <c r="F29" s="98">
        <v>11144.53</v>
      </c>
      <c r="G29" s="98">
        <v>2969316.76</v>
      </c>
      <c r="H29" s="94">
        <v>0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32566457.250000004</v>
      </c>
      <c r="D30" s="98">
        <f t="shared" si="0"/>
        <v>1543625.04</v>
      </c>
      <c r="E30" s="100">
        <f t="shared" si="1"/>
        <v>4.7399231305701818E-2</v>
      </c>
      <c r="F30" s="98">
        <v>1543625.04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263</v>
      </c>
      <c r="C31" s="98">
        <v>4940377.1899999995</v>
      </c>
      <c r="D31" s="98">
        <f t="shared" si="0"/>
        <v>1500000</v>
      </c>
      <c r="E31" s="100">
        <f t="shared" si="1"/>
        <v>0.30362054197728172</v>
      </c>
      <c r="F31" s="94">
        <v>0</v>
      </c>
      <c r="G31" s="94">
        <v>0</v>
      </c>
      <c r="H31" s="98">
        <v>1500000</v>
      </c>
      <c r="I31" s="94">
        <v>0</v>
      </c>
    </row>
    <row r="32" spans="1:9" x14ac:dyDescent="0.3">
      <c r="A32" s="70">
        <v>25</v>
      </c>
      <c r="B32" s="63" t="s">
        <v>257</v>
      </c>
      <c r="C32" s="98">
        <v>222641012.75999996</v>
      </c>
      <c r="D32" s="98">
        <f t="shared" si="0"/>
        <v>907430.62</v>
      </c>
      <c r="E32" s="100">
        <f t="shared" si="1"/>
        <v>4.0757567922949656E-3</v>
      </c>
      <c r="F32" s="98">
        <v>871631</v>
      </c>
      <c r="G32" s="98">
        <v>35799.620000000003</v>
      </c>
      <c r="H32" s="94">
        <v>0</v>
      </c>
      <c r="I32" s="94">
        <v>0</v>
      </c>
    </row>
    <row r="33" spans="1:11" x14ac:dyDescent="0.3">
      <c r="A33" s="70">
        <v>26</v>
      </c>
      <c r="B33" s="111" t="s">
        <v>253</v>
      </c>
      <c r="C33" s="98">
        <v>4326979083.1599998</v>
      </c>
      <c r="D33" s="98">
        <f t="shared" si="0"/>
        <v>688000</v>
      </c>
      <c r="E33" s="100">
        <f t="shared" si="1"/>
        <v>1.5900238637103661E-4</v>
      </c>
      <c r="F33" s="98">
        <v>188000</v>
      </c>
      <c r="G33" s="94">
        <v>0</v>
      </c>
      <c r="H33" s="94">
        <v>0</v>
      </c>
      <c r="I33" s="98">
        <v>500000</v>
      </c>
    </row>
    <row r="34" spans="1:11" x14ac:dyDescent="0.3">
      <c r="A34" s="70">
        <v>27</v>
      </c>
      <c r="B34" s="63" t="s">
        <v>254</v>
      </c>
      <c r="C34" s="98">
        <v>452818390.75</v>
      </c>
      <c r="D34" s="98">
        <f t="shared" si="0"/>
        <v>42142.9</v>
      </c>
      <c r="E34" s="100">
        <f t="shared" si="1"/>
        <v>9.3067995604593283E-5</v>
      </c>
      <c r="F34" s="94">
        <v>0</v>
      </c>
      <c r="G34" s="98">
        <v>42142.9</v>
      </c>
      <c r="H34" s="94">
        <v>0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545178953.29999995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111" t="s">
        <v>258</v>
      </c>
      <c r="C36" s="98">
        <v>217985349.44999999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70887209.969999999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111" t="s">
        <v>259</v>
      </c>
      <c r="C38" s="98">
        <v>165842644.95999998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260</v>
      </c>
      <c r="C39" s="98">
        <v>157452350.28999999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63" t="s">
        <v>261</v>
      </c>
      <c r="C40" s="82">
        <v>20475567.699999999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83">
        <v>0</v>
      </c>
    </row>
    <row r="41" spans="1:11" x14ac:dyDescent="0.3">
      <c r="A41" s="70">
        <v>34</v>
      </c>
      <c r="B41" s="111" t="s">
        <v>262</v>
      </c>
      <c r="C41" s="98">
        <v>396995460.69999999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111" t="s">
        <v>255</v>
      </c>
      <c r="C42" s="98">
        <v>213289338.13999996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111" t="s">
        <v>264</v>
      </c>
      <c r="C43" s="98">
        <v>572577950.24000001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ht="9.75" customHeight="1" x14ac:dyDescent="0.3">
      <c r="A44" s="70">
        <v>37</v>
      </c>
      <c r="B44" s="63" t="s">
        <v>265</v>
      </c>
      <c r="C44" s="98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63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63" t="s">
        <v>267</v>
      </c>
      <c r="C46" s="82">
        <v>7550201.2300000004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111" t="s">
        <v>268</v>
      </c>
      <c r="C47" s="98">
        <v>108126985.11000001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x14ac:dyDescent="0.3">
      <c r="A48" s="70">
        <v>41</v>
      </c>
      <c r="B48" s="111" t="s">
        <v>269</v>
      </c>
      <c r="C48" s="98">
        <v>1787694.48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63" t="s">
        <v>270</v>
      </c>
      <c r="C49" s="98">
        <v>372765447.78999996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98">
        <v>1094904.9000000001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51985658.689999998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59613847387.690002</v>
      </c>
      <c r="D52" s="99">
        <f t="shared" ref="D52" si="2">F52+G52+H52+I52</f>
        <v>1940668794.1800001</v>
      </c>
      <c r="E52" s="101">
        <f t="shared" si="1"/>
        <v>3.2553993396184318E-2</v>
      </c>
      <c r="F52" s="73">
        <v>491001780.20000005</v>
      </c>
      <c r="G52" s="73">
        <v>1328296581.1100001</v>
      </c>
      <c r="H52" s="73">
        <v>119133504.03</v>
      </c>
      <c r="I52" s="73">
        <v>2236928.84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F995A-B61D-4A64-97A7-06A383934623}">
  <dimension ref="A1:K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297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6511906910.3599997</v>
      </c>
      <c r="D8" s="98">
        <f t="shared" ref="D8:D51" si="0">F8+G8+H8+I8</f>
        <v>585468136.28999996</v>
      </c>
      <c r="E8" s="120">
        <f>D8/C8</f>
        <v>8.9907325818580131E-2</v>
      </c>
      <c r="F8" s="98">
        <v>141633336.79000002</v>
      </c>
      <c r="G8" s="98">
        <v>443345404.5</v>
      </c>
      <c r="H8" s="98">
        <v>477029.54</v>
      </c>
      <c r="I8" s="98">
        <v>12365.46</v>
      </c>
    </row>
    <row r="9" spans="1:9" x14ac:dyDescent="0.3">
      <c r="A9" s="70">
        <v>2</v>
      </c>
      <c r="B9" s="111" t="s">
        <v>230</v>
      </c>
      <c r="C9" s="98">
        <v>5923612551.7000008</v>
      </c>
      <c r="D9" s="98">
        <f t="shared" si="0"/>
        <v>364401712.19999999</v>
      </c>
      <c r="E9" s="120">
        <f t="shared" ref="E9:E52" si="1">D9/C9</f>
        <v>6.1516803980608319E-2</v>
      </c>
      <c r="F9" s="98">
        <v>107427955.73999999</v>
      </c>
      <c r="G9" s="98">
        <v>256465767.90000001</v>
      </c>
      <c r="H9" s="98">
        <v>80401.11</v>
      </c>
      <c r="I9" s="98">
        <v>427587.45</v>
      </c>
    </row>
    <row r="10" spans="1:9" x14ac:dyDescent="0.3">
      <c r="A10" s="70">
        <v>3</v>
      </c>
      <c r="B10" s="63" t="s">
        <v>231</v>
      </c>
      <c r="C10" s="98">
        <v>3406254499.9499998</v>
      </c>
      <c r="D10" s="98">
        <f t="shared" si="0"/>
        <v>313111530.59000003</v>
      </c>
      <c r="E10" s="120">
        <f t="shared" si="1"/>
        <v>9.1922529744796283E-2</v>
      </c>
      <c r="F10" s="98">
        <v>86398238.840000004</v>
      </c>
      <c r="G10" s="98">
        <v>210785212.23000002</v>
      </c>
      <c r="H10" s="98">
        <v>15928079.52</v>
      </c>
      <c r="I10" s="94">
        <v>0</v>
      </c>
    </row>
    <row r="11" spans="1:9" x14ac:dyDescent="0.3">
      <c r="A11" s="70">
        <v>4</v>
      </c>
      <c r="B11" s="63" t="s">
        <v>232</v>
      </c>
      <c r="C11" s="98">
        <v>7661565001.3299999</v>
      </c>
      <c r="D11" s="98">
        <f t="shared" si="0"/>
        <v>188753189.08000001</v>
      </c>
      <c r="E11" s="120">
        <f t="shared" si="1"/>
        <v>2.4636375080970226E-2</v>
      </c>
      <c r="F11" s="98">
        <v>36045911</v>
      </c>
      <c r="G11" s="98">
        <v>144885132.66000003</v>
      </c>
      <c r="H11" s="98">
        <v>7822145.4199999999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2572004991.2399998</v>
      </c>
      <c r="D12" s="98">
        <f t="shared" si="0"/>
        <v>108366303.26000001</v>
      </c>
      <c r="E12" s="120">
        <f t="shared" si="1"/>
        <v>4.2133006595665698E-2</v>
      </c>
      <c r="F12" s="98">
        <v>22199438.890000004</v>
      </c>
      <c r="G12" s="98">
        <v>71765964.370000005</v>
      </c>
      <c r="H12" s="98">
        <v>14400900</v>
      </c>
      <c r="I12" s="94">
        <v>0</v>
      </c>
    </row>
    <row r="13" spans="1:9" x14ac:dyDescent="0.3">
      <c r="A13" s="70">
        <v>6</v>
      </c>
      <c r="B13" s="111" t="s">
        <v>235</v>
      </c>
      <c r="C13" s="98">
        <v>341492844.70000005</v>
      </c>
      <c r="D13" s="98">
        <f t="shared" si="0"/>
        <v>63993832.299999997</v>
      </c>
      <c r="E13" s="120">
        <f t="shared" si="1"/>
        <v>0.18739435772429813</v>
      </c>
      <c r="F13" s="98">
        <v>17798051.949999999</v>
      </c>
      <c r="G13" s="98">
        <v>46137978.299999997</v>
      </c>
      <c r="H13" s="98">
        <v>19302.05</v>
      </c>
      <c r="I13" s="98">
        <v>38500</v>
      </c>
    </row>
    <row r="14" spans="1:9" x14ac:dyDescent="0.3">
      <c r="A14" s="70">
        <v>7</v>
      </c>
      <c r="B14" s="111" t="s">
        <v>234</v>
      </c>
      <c r="C14" s="98">
        <v>10291680445.459997</v>
      </c>
      <c r="D14" s="98">
        <f t="shared" si="0"/>
        <v>53259957.099999994</v>
      </c>
      <c r="E14" s="120">
        <f t="shared" si="1"/>
        <v>5.1750496318115607E-3</v>
      </c>
      <c r="F14" s="98">
        <v>13840601.59</v>
      </c>
      <c r="G14" s="98">
        <v>38259679.68</v>
      </c>
      <c r="H14" s="98">
        <v>191391.85</v>
      </c>
      <c r="I14" s="98">
        <v>968283.98</v>
      </c>
    </row>
    <row r="15" spans="1:9" x14ac:dyDescent="0.3">
      <c r="A15" s="70">
        <v>8</v>
      </c>
      <c r="B15" s="111" t="s">
        <v>236</v>
      </c>
      <c r="C15" s="98">
        <v>730654816.27999997</v>
      </c>
      <c r="D15" s="98">
        <f t="shared" si="0"/>
        <v>52380397.769999996</v>
      </c>
      <c r="E15" s="120">
        <f t="shared" si="1"/>
        <v>7.1689663303234688E-2</v>
      </c>
      <c r="F15" s="98">
        <v>8224215.2800000003</v>
      </c>
      <c r="G15" s="98">
        <v>26556182.469999999</v>
      </c>
      <c r="H15" s="98">
        <v>17600000.02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4116628931.1500001</v>
      </c>
      <c r="D16" s="98">
        <f t="shared" si="0"/>
        <v>37225633.909999996</v>
      </c>
      <c r="E16" s="120">
        <f t="shared" si="1"/>
        <v>9.0427469982340223E-3</v>
      </c>
      <c r="F16" s="98">
        <v>10687650.01</v>
      </c>
      <c r="G16" s="98">
        <v>22350050.640000001</v>
      </c>
      <c r="H16" s="98">
        <v>4187933.26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349369948.75999999</v>
      </c>
      <c r="D17" s="98">
        <f t="shared" si="0"/>
        <v>35942282.159999996</v>
      </c>
      <c r="E17" s="120">
        <f t="shared" si="1"/>
        <v>0.1028774291766307</v>
      </c>
      <c r="F17" s="98">
        <v>1451252.48</v>
      </c>
      <c r="G17" s="98">
        <v>13692367.59</v>
      </c>
      <c r="H17" s="98">
        <v>20732314.079999998</v>
      </c>
      <c r="I17" s="98">
        <v>66348.009999999995</v>
      </c>
    </row>
    <row r="18" spans="1:9" x14ac:dyDescent="0.3">
      <c r="A18" s="70">
        <v>11</v>
      </c>
      <c r="B18" s="111" t="s">
        <v>242</v>
      </c>
      <c r="C18" s="98">
        <v>1770421684.29</v>
      </c>
      <c r="D18" s="98">
        <f t="shared" si="0"/>
        <v>21459620.809999999</v>
      </c>
      <c r="E18" s="120">
        <f t="shared" si="1"/>
        <v>1.2121191804429375E-2</v>
      </c>
      <c r="F18" s="98">
        <v>6340232.7300000004</v>
      </c>
      <c r="G18" s="98">
        <v>14725322.02</v>
      </c>
      <c r="H18" s="98">
        <v>247393.15</v>
      </c>
      <c r="I18" s="98">
        <v>146672.91</v>
      </c>
    </row>
    <row r="19" spans="1:9" x14ac:dyDescent="0.3">
      <c r="A19" s="70">
        <v>12</v>
      </c>
      <c r="B19" s="63" t="s">
        <v>240</v>
      </c>
      <c r="C19" s="82">
        <v>355837806.67000002</v>
      </c>
      <c r="D19" s="98">
        <f t="shared" si="0"/>
        <v>18373391.350000001</v>
      </c>
      <c r="E19" s="120">
        <f t="shared" si="1"/>
        <v>5.1634174350223778E-2</v>
      </c>
      <c r="F19" s="82">
        <v>4007972.2800000003</v>
      </c>
      <c r="G19" s="82">
        <v>3851932.46</v>
      </c>
      <c r="H19" s="82">
        <v>10513486.609999999</v>
      </c>
      <c r="I19" s="83">
        <v>0</v>
      </c>
    </row>
    <row r="20" spans="1:9" x14ac:dyDescent="0.3">
      <c r="A20" s="70">
        <v>13</v>
      </c>
      <c r="B20" s="111" t="s">
        <v>252</v>
      </c>
      <c r="C20" s="98">
        <v>103003588.25999999</v>
      </c>
      <c r="D20" s="98">
        <f t="shared" si="0"/>
        <v>16276811.109999999</v>
      </c>
      <c r="E20" s="120">
        <f t="shared" si="1"/>
        <v>0.15802178724991925</v>
      </c>
      <c r="F20" s="94">
        <v>0</v>
      </c>
      <c r="G20" s="94">
        <v>0</v>
      </c>
      <c r="H20" s="98">
        <v>16276811.109999999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1012509728.22</v>
      </c>
      <c r="D21" s="98">
        <f t="shared" si="0"/>
        <v>15603939.369999999</v>
      </c>
      <c r="E21" s="120">
        <f t="shared" si="1"/>
        <v>1.5411150071053486E-2</v>
      </c>
      <c r="F21" s="98">
        <v>2506442.9</v>
      </c>
      <c r="G21" s="98">
        <v>6544631.6199999992</v>
      </c>
      <c r="H21" s="98">
        <v>6552864.8499999996</v>
      </c>
      <c r="I21" s="94">
        <v>0</v>
      </c>
    </row>
    <row r="22" spans="1:9" x14ac:dyDescent="0.3">
      <c r="A22" s="70">
        <v>15</v>
      </c>
      <c r="B22" s="111" t="s">
        <v>244</v>
      </c>
      <c r="C22" s="98">
        <v>201171323.56999999</v>
      </c>
      <c r="D22" s="98">
        <f t="shared" si="0"/>
        <v>10329776.569999998</v>
      </c>
      <c r="E22" s="120">
        <f t="shared" si="1"/>
        <v>5.1348156321125105E-2</v>
      </c>
      <c r="F22" s="98">
        <v>6142377.7399999993</v>
      </c>
      <c r="G22" s="98">
        <v>3986382.88</v>
      </c>
      <c r="H22" s="98">
        <v>201015.95</v>
      </c>
      <c r="I22" s="94">
        <v>0</v>
      </c>
    </row>
    <row r="23" spans="1:9" x14ac:dyDescent="0.3">
      <c r="A23" s="70">
        <v>16</v>
      </c>
      <c r="B23" s="63" t="s">
        <v>243</v>
      </c>
      <c r="C23" s="82">
        <v>520674696.50000006</v>
      </c>
      <c r="D23" s="98">
        <f t="shared" si="0"/>
        <v>10296752.43</v>
      </c>
      <c r="E23" s="120">
        <f t="shared" si="1"/>
        <v>1.9775788028907986E-2</v>
      </c>
      <c r="F23" s="98">
        <v>5507017.6799999997</v>
      </c>
      <c r="G23" s="82">
        <v>4789734.75</v>
      </c>
      <c r="H23" s="83">
        <v>0</v>
      </c>
      <c r="I23" s="83">
        <v>0</v>
      </c>
    </row>
    <row r="24" spans="1:9" x14ac:dyDescent="0.3">
      <c r="A24" s="70">
        <v>17</v>
      </c>
      <c r="B24" s="63" t="s">
        <v>246</v>
      </c>
      <c r="C24" s="98">
        <v>721898911.26999998</v>
      </c>
      <c r="D24" s="98">
        <f t="shared" si="0"/>
        <v>10000000</v>
      </c>
      <c r="E24" s="120">
        <f t="shared" si="1"/>
        <v>1.3852355009661269E-2</v>
      </c>
      <c r="F24" s="98">
        <v>10000000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1258331514.6800001</v>
      </c>
      <c r="D25" s="98">
        <f t="shared" si="0"/>
        <v>5717516.2000000002</v>
      </c>
      <c r="E25" s="120">
        <f t="shared" si="1"/>
        <v>4.5437280504366873E-3</v>
      </c>
      <c r="F25" s="98">
        <v>1096353.03</v>
      </c>
      <c r="G25" s="98">
        <v>4555933.16</v>
      </c>
      <c r="H25" s="94">
        <v>0</v>
      </c>
      <c r="I25" s="98">
        <v>65230.01</v>
      </c>
    </row>
    <row r="26" spans="1:9" x14ac:dyDescent="0.3">
      <c r="A26" s="70">
        <v>19</v>
      </c>
      <c r="B26" s="111" t="s">
        <v>248</v>
      </c>
      <c r="C26" s="98">
        <v>84460206.36999999</v>
      </c>
      <c r="D26" s="98">
        <f t="shared" si="0"/>
        <v>4100457.56</v>
      </c>
      <c r="E26" s="120">
        <f t="shared" si="1"/>
        <v>4.8548988171268195E-2</v>
      </c>
      <c r="F26" s="94">
        <v>0</v>
      </c>
      <c r="G26" s="98">
        <v>4080039.17</v>
      </c>
      <c r="H26" s="94">
        <v>0</v>
      </c>
      <c r="I26" s="98">
        <v>20418.39</v>
      </c>
    </row>
    <row r="27" spans="1:9" x14ac:dyDescent="0.3">
      <c r="A27" s="70">
        <v>20</v>
      </c>
      <c r="B27" s="111" t="s">
        <v>247</v>
      </c>
      <c r="C27" s="98">
        <v>465093286.79999995</v>
      </c>
      <c r="D27" s="98">
        <f t="shared" si="0"/>
        <v>4064271.67191</v>
      </c>
      <c r="E27" s="120">
        <f t="shared" si="1"/>
        <v>8.7386160739355585E-3</v>
      </c>
      <c r="F27" s="98">
        <v>4064271.66</v>
      </c>
      <c r="G27" s="113">
        <v>1.191E-2</v>
      </c>
      <c r="H27" s="94">
        <v>0</v>
      </c>
      <c r="I27" s="94">
        <v>0</v>
      </c>
    </row>
    <row r="28" spans="1:9" x14ac:dyDescent="0.3">
      <c r="A28" s="70">
        <v>21</v>
      </c>
      <c r="B28" s="111" t="s">
        <v>250</v>
      </c>
      <c r="C28" s="98">
        <v>3035182581.1300001</v>
      </c>
      <c r="D28" s="98">
        <f t="shared" si="0"/>
        <v>2973384.89</v>
      </c>
      <c r="E28" s="120">
        <f t="shared" si="1"/>
        <v>9.7963954738202515E-4</v>
      </c>
      <c r="F28" s="98">
        <v>10596.74</v>
      </c>
      <c r="G28" s="98">
        <v>2962788.15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249</v>
      </c>
      <c r="C29" s="98">
        <v>32553826.999999996</v>
      </c>
      <c r="D29" s="98">
        <f t="shared" si="0"/>
        <v>1542945.44</v>
      </c>
      <c r="E29" s="120">
        <f t="shared" si="1"/>
        <v>4.7396745089294728E-2</v>
      </c>
      <c r="F29" s="98">
        <v>1542945.44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111" t="s">
        <v>253</v>
      </c>
      <c r="C30" s="98">
        <v>4411753281.5500002</v>
      </c>
      <c r="D30" s="98">
        <f t="shared" si="0"/>
        <v>548000</v>
      </c>
      <c r="E30" s="120">
        <f t="shared" si="1"/>
        <v>1.2421365498649752E-4</v>
      </c>
      <c r="F30" s="98">
        <v>48000</v>
      </c>
      <c r="G30" s="94">
        <v>0</v>
      </c>
      <c r="H30" s="94">
        <v>0</v>
      </c>
      <c r="I30" s="98">
        <v>500000</v>
      </c>
    </row>
    <row r="31" spans="1:9" x14ac:dyDescent="0.3">
      <c r="A31" s="70">
        <v>24</v>
      </c>
      <c r="B31" s="111" t="s">
        <v>263</v>
      </c>
      <c r="C31" s="98">
        <v>3939890.37</v>
      </c>
      <c r="D31" s="98">
        <f t="shared" si="0"/>
        <v>500359.77</v>
      </c>
      <c r="E31" s="120">
        <f t="shared" si="1"/>
        <v>0.1269983991965746</v>
      </c>
      <c r="F31" s="94">
        <v>0</v>
      </c>
      <c r="G31" s="94">
        <v>0</v>
      </c>
      <c r="H31" s="98">
        <v>500359.77</v>
      </c>
      <c r="I31" s="94">
        <v>0</v>
      </c>
    </row>
    <row r="32" spans="1:9" x14ac:dyDescent="0.3">
      <c r="A32" s="70">
        <v>25</v>
      </c>
      <c r="B32" s="111" t="s">
        <v>257</v>
      </c>
      <c r="C32" s="98">
        <v>230578462.24999997</v>
      </c>
      <c r="D32" s="98">
        <f t="shared" si="0"/>
        <v>400765.11</v>
      </c>
      <c r="E32" s="120">
        <f t="shared" si="1"/>
        <v>1.7380856220884961E-3</v>
      </c>
      <c r="F32" s="98">
        <v>364400</v>
      </c>
      <c r="G32" s="98">
        <v>36365.11</v>
      </c>
      <c r="H32" s="94">
        <v>0</v>
      </c>
      <c r="I32" s="94">
        <v>0</v>
      </c>
    </row>
    <row r="33" spans="1:11" x14ac:dyDescent="0.3">
      <c r="A33" s="70">
        <v>26</v>
      </c>
      <c r="B33" s="63" t="s">
        <v>254</v>
      </c>
      <c r="C33" s="98">
        <v>449763833.5</v>
      </c>
      <c r="D33" s="98">
        <f t="shared" si="0"/>
        <v>41950.53</v>
      </c>
      <c r="E33" s="120">
        <f t="shared" si="1"/>
        <v>9.3272350676902526E-5</v>
      </c>
      <c r="F33" s="94">
        <v>0</v>
      </c>
      <c r="G33" s="98">
        <v>41950.53</v>
      </c>
      <c r="H33" s="94">
        <v>0</v>
      </c>
      <c r="I33" s="94">
        <v>0</v>
      </c>
    </row>
    <row r="34" spans="1:11" x14ac:dyDescent="0.3">
      <c r="A34" s="70">
        <v>27</v>
      </c>
      <c r="B34" s="111" t="s">
        <v>256</v>
      </c>
      <c r="C34" s="98">
        <v>185390398.07999998</v>
      </c>
      <c r="D34" s="98">
        <f t="shared" si="0"/>
        <v>40383.11</v>
      </c>
      <c r="E34" s="120">
        <f t="shared" si="1"/>
        <v>2.178274086372791E-4</v>
      </c>
      <c r="F34" s="98">
        <v>10000</v>
      </c>
      <c r="G34" s="94">
        <v>0</v>
      </c>
      <c r="H34" s="98">
        <v>30383.11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545283362.98000002</v>
      </c>
      <c r="D35" s="94">
        <f t="shared" si="0"/>
        <v>0</v>
      </c>
      <c r="E35" s="12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111" t="s">
        <v>258</v>
      </c>
      <c r="C36" s="98">
        <v>214562018.04999998</v>
      </c>
      <c r="D36" s="94">
        <f t="shared" si="0"/>
        <v>0</v>
      </c>
      <c r="E36" s="12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71922063.260000005</v>
      </c>
      <c r="D37" s="94">
        <f t="shared" si="0"/>
        <v>0</v>
      </c>
      <c r="E37" s="12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111" t="s">
        <v>259</v>
      </c>
      <c r="C38" s="98">
        <v>165387798.13999999</v>
      </c>
      <c r="D38" s="94">
        <f t="shared" si="0"/>
        <v>0</v>
      </c>
      <c r="E38" s="12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260</v>
      </c>
      <c r="C39" s="98">
        <v>155487798.25999999</v>
      </c>
      <c r="D39" s="94">
        <f t="shared" si="0"/>
        <v>0</v>
      </c>
      <c r="E39" s="12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111" t="s">
        <v>261</v>
      </c>
      <c r="C40" s="98">
        <v>21168075.469999999</v>
      </c>
      <c r="D40" s="94">
        <f t="shared" si="0"/>
        <v>0</v>
      </c>
      <c r="E40" s="12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63" t="s">
        <v>262</v>
      </c>
      <c r="C41" s="98">
        <v>398385229.06</v>
      </c>
      <c r="D41" s="94">
        <f t="shared" si="0"/>
        <v>0</v>
      </c>
      <c r="E41" s="12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111" t="s">
        <v>255</v>
      </c>
      <c r="C42" s="98">
        <v>211716013.88</v>
      </c>
      <c r="D42" s="94">
        <f t="shared" si="0"/>
        <v>0</v>
      </c>
      <c r="E42" s="12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111" t="s">
        <v>264</v>
      </c>
      <c r="C43" s="98">
        <v>578545834.27999997</v>
      </c>
      <c r="D43" s="94">
        <f t="shared" si="0"/>
        <v>0</v>
      </c>
      <c r="E43" s="12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ht="9.75" customHeight="1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2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2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63" t="s">
        <v>267</v>
      </c>
      <c r="C46" s="98">
        <v>7686759.9500000002</v>
      </c>
      <c r="D46" s="94">
        <f t="shared" si="0"/>
        <v>0</v>
      </c>
      <c r="E46" s="12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63" t="s">
        <v>268</v>
      </c>
      <c r="C47" s="98">
        <v>102700344.55</v>
      </c>
      <c r="D47" s="94">
        <f t="shared" si="0"/>
        <v>0</v>
      </c>
      <c r="E47" s="12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x14ac:dyDescent="0.3">
      <c r="A48" s="70">
        <v>41</v>
      </c>
      <c r="B48" s="63" t="s">
        <v>269</v>
      </c>
      <c r="C48" s="82">
        <v>1735494.82</v>
      </c>
      <c r="D48" s="94">
        <f t="shared" si="0"/>
        <v>0</v>
      </c>
      <c r="E48" s="12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111" t="s">
        <v>270</v>
      </c>
      <c r="C49" s="98">
        <v>378613758.38999993</v>
      </c>
      <c r="D49" s="94">
        <f t="shared" si="0"/>
        <v>0</v>
      </c>
      <c r="E49" s="12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98">
        <v>1156908.46</v>
      </c>
      <c r="D50" s="94">
        <f t="shared" si="0"/>
        <v>0</v>
      </c>
      <c r="E50" s="12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53948599.710000001</v>
      </c>
      <c r="D51" s="94">
        <f t="shared" si="0"/>
        <v>0</v>
      </c>
      <c r="E51" s="12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59783820165.05999</v>
      </c>
      <c r="D52" s="99">
        <f t="shared" ref="D52" si="2">F52+G52+H52+I52</f>
        <v>1925173312.4800003</v>
      </c>
      <c r="E52" s="121">
        <f t="shared" si="1"/>
        <v>3.220224648014626E-2</v>
      </c>
      <c r="F52" s="73">
        <v>487347262.76999998</v>
      </c>
      <c r="G52" s="73">
        <v>1319818832.1000001</v>
      </c>
      <c r="H52" s="73">
        <v>115761811.39999999</v>
      </c>
      <c r="I52" s="73">
        <v>2245406.21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61B49-ABAB-42A4-9C50-CE3F0F7603D9}">
  <dimension ref="A1:K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298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6637008838.1900005</v>
      </c>
      <c r="D8" s="98">
        <f t="shared" ref="D8:D51" si="0">F8+G8+H8+I8</f>
        <v>588165241.9799999</v>
      </c>
      <c r="E8" s="100">
        <f>D8/C8</f>
        <v>8.8619023466661576E-2</v>
      </c>
      <c r="F8" s="98">
        <v>142094128.69999999</v>
      </c>
      <c r="G8" s="98">
        <v>445587108.14999998</v>
      </c>
      <c r="H8" s="98">
        <v>472118.37</v>
      </c>
      <c r="I8" s="98">
        <v>11886.76</v>
      </c>
    </row>
    <row r="9" spans="1:9" x14ac:dyDescent="0.3">
      <c r="A9" s="70">
        <v>2</v>
      </c>
      <c r="B9" s="63" t="s">
        <v>230</v>
      </c>
      <c r="C9" s="82">
        <v>5956339929.0900002</v>
      </c>
      <c r="D9" s="98">
        <f t="shared" si="0"/>
        <v>366489994.45999998</v>
      </c>
      <c r="E9" s="100">
        <f t="shared" ref="E9:E52" si="1">D9/C9</f>
        <v>6.1529395370823255E-2</v>
      </c>
      <c r="F9" s="98">
        <v>109920784.69999999</v>
      </c>
      <c r="G9" s="82">
        <v>256097834.53999999</v>
      </c>
      <c r="H9" s="82">
        <v>71701.960000000006</v>
      </c>
      <c r="I9" s="82">
        <v>399673.26</v>
      </c>
    </row>
    <row r="10" spans="1:9" x14ac:dyDescent="0.3">
      <c r="A10" s="70">
        <v>3</v>
      </c>
      <c r="B10" s="63" t="s">
        <v>231</v>
      </c>
      <c r="C10" s="98">
        <v>3379426153.7799997</v>
      </c>
      <c r="D10" s="98">
        <f t="shared" si="0"/>
        <v>308052765.25000006</v>
      </c>
      <c r="E10" s="100">
        <f t="shared" si="1"/>
        <v>9.1155347456085958E-2</v>
      </c>
      <c r="F10" s="98">
        <v>86057041.560000002</v>
      </c>
      <c r="G10" s="98">
        <v>206212462.65000001</v>
      </c>
      <c r="H10" s="98">
        <v>15783261.040000001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7633888549.4900007</v>
      </c>
      <c r="D11" s="98">
        <f t="shared" si="0"/>
        <v>188115320.49000001</v>
      </c>
      <c r="E11" s="100">
        <f t="shared" si="1"/>
        <v>2.4642136084442507E-2</v>
      </c>
      <c r="F11" s="98">
        <v>35508877.510000005</v>
      </c>
      <c r="G11" s="98">
        <v>144599511.98000002</v>
      </c>
      <c r="H11" s="98">
        <v>8006931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2595188577.79</v>
      </c>
      <c r="D12" s="98">
        <f t="shared" si="0"/>
        <v>110889610.49999999</v>
      </c>
      <c r="E12" s="100">
        <f t="shared" si="1"/>
        <v>4.2728922071023794E-2</v>
      </c>
      <c r="F12" s="98">
        <v>23087857.02</v>
      </c>
      <c r="G12" s="98">
        <v>72425753.479999989</v>
      </c>
      <c r="H12" s="98">
        <v>15376000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343060702.67000002</v>
      </c>
      <c r="D13" s="98">
        <f t="shared" si="0"/>
        <v>66786462.280000001</v>
      </c>
      <c r="E13" s="100">
        <f t="shared" si="1"/>
        <v>0.19467826469254285</v>
      </c>
      <c r="F13" s="98">
        <v>18280226.93</v>
      </c>
      <c r="G13" s="98">
        <v>48448719.660000004</v>
      </c>
      <c r="H13" s="98">
        <v>19015.689999999999</v>
      </c>
      <c r="I13" s="98">
        <v>38500</v>
      </c>
    </row>
    <row r="14" spans="1:9" x14ac:dyDescent="0.3">
      <c r="A14" s="70">
        <v>7</v>
      </c>
      <c r="B14" s="111" t="s">
        <v>236</v>
      </c>
      <c r="C14" s="98">
        <v>730975892.99000001</v>
      </c>
      <c r="D14" s="98">
        <f t="shared" si="0"/>
        <v>52991835.689999998</v>
      </c>
      <c r="E14" s="100">
        <f t="shared" si="1"/>
        <v>7.2494642023338163E-2</v>
      </c>
      <c r="F14" s="98">
        <v>7908296.040000001</v>
      </c>
      <c r="G14" s="98">
        <v>27503539.630000003</v>
      </c>
      <c r="H14" s="98">
        <v>17580000.02</v>
      </c>
      <c r="I14" s="94">
        <v>0</v>
      </c>
    </row>
    <row r="15" spans="1:9" x14ac:dyDescent="0.3">
      <c r="A15" s="70">
        <v>8</v>
      </c>
      <c r="B15" s="63" t="s">
        <v>234</v>
      </c>
      <c r="C15" s="98">
        <v>10363817415.91</v>
      </c>
      <c r="D15" s="98">
        <f t="shared" si="0"/>
        <v>52937931.850000001</v>
      </c>
      <c r="E15" s="100">
        <f t="shared" si="1"/>
        <v>5.1079568199196958E-3</v>
      </c>
      <c r="F15" s="98">
        <v>13778528.420000002</v>
      </c>
      <c r="G15" s="98">
        <v>37494141.589999996</v>
      </c>
      <c r="H15" s="98">
        <v>188230.02</v>
      </c>
      <c r="I15" s="98">
        <v>1477031.82</v>
      </c>
    </row>
    <row r="16" spans="1:9" x14ac:dyDescent="0.3">
      <c r="A16" s="70">
        <v>9</v>
      </c>
      <c r="B16" s="63" t="s">
        <v>238</v>
      </c>
      <c r="C16" s="98">
        <v>4183164612.2400002</v>
      </c>
      <c r="D16" s="98">
        <f t="shared" si="0"/>
        <v>36555826.130000003</v>
      </c>
      <c r="E16" s="100">
        <f t="shared" si="1"/>
        <v>8.7387969440736631E-3</v>
      </c>
      <c r="F16" s="98">
        <v>9872141.6600000001</v>
      </c>
      <c r="G16" s="98">
        <v>22412890.600000001</v>
      </c>
      <c r="H16" s="98">
        <v>4270793.87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343445451.38999999</v>
      </c>
      <c r="D17" s="98">
        <f t="shared" si="0"/>
        <v>33498664.010000002</v>
      </c>
      <c r="E17" s="100">
        <f t="shared" si="1"/>
        <v>9.753707284351408E-2</v>
      </c>
      <c r="F17" s="98">
        <v>1226847.6100000001</v>
      </c>
      <c r="G17" s="98">
        <v>11553954.370000001</v>
      </c>
      <c r="H17" s="98">
        <v>20656200.050000001</v>
      </c>
      <c r="I17" s="98">
        <v>61661.98</v>
      </c>
    </row>
    <row r="18" spans="1:9" x14ac:dyDescent="0.3">
      <c r="A18" s="70">
        <v>11</v>
      </c>
      <c r="B18" s="111" t="s">
        <v>242</v>
      </c>
      <c r="C18" s="98">
        <v>1761365662.6000001</v>
      </c>
      <c r="D18" s="98">
        <f t="shared" si="0"/>
        <v>21175286.850000001</v>
      </c>
      <c r="E18" s="100">
        <f t="shared" si="1"/>
        <v>1.2022084510687338E-2</v>
      </c>
      <c r="F18" s="98">
        <v>6335251.4900000002</v>
      </c>
      <c r="G18" s="98">
        <v>14684898.640000001</v>
      </c>
      <c r="H18" s="98">
        <v>8073.1500000000005</v>
      </c>
      <c r="I18" s="98">
        <v>147063.57</v>
      </c>
    </row>
    <row r="19" spans="1:9" x14ac:dyDescent="0.3">
      <c r="A19" s="70">
        <v>12</v>
      </c>
      <c r="B19" s="111" t="s">
        <v>240</v>
      </c>
      <c r="C19" s="98">
        <v>359665251.06000006</v>
      </c>
      <c r="D19" s="98">
        <f t="shared" si="0"/>
        <v>18717695.399999999</v>
      </c>
      <c r="E19" s="100">
        <f t="shared" si="1"/>
        <v>5.2041990002746959E-2</v>
      </c>
      <c r="F19" s="98">
        <v>4178620.8000000003</v>
      </c>
      <c r="G19" s="98">
        <v>3935519.46</v>
      </c>
      <c r="H19" s="98">
        <v>10603555.140000001</v>
      </c>
      <c r="I19" s="94">
        <v>0</v>
      </c>
    </row>
    <row r="20" spans="1:9" x14ac:dyDescent="0.3">
      <c r="A20" s="70">
        <v>13</v>
      </c>
      <c r="B20" s="63" t="s">
        <v>241</v>
      </c>
      <c r="C20" s="98">
        <v>1024837231.9</v>
      </c>
      <c r="D20" s="98">
        <f t="shared" si="0"/>
        <v>17463728.190000001</v>
      </c>
      <c r="E20" s="100">
        <f t="shared" si="1"/>
        <v>1.704048959816094E-2</v>
      </c>
      <c r="F20" s="98">
        <v>2494957.64</v>
      </c>
      <c r="G20" s="98">
        <v>8469883.7200000007</v>
      </c>
      <c r="H20" s="98">
        <v>6498886.8299999991</v>
      </c>
      <c r="I20" s="94">
        <v>0</v>
      </c>
    </row>
    <row r="21" spans="1:9" x14ac:dyDescent="0.3">
      <c r="A21" s="70">
        <v>14</v>
      </c>
      <c r="B21" s="111" t="s">
        <v>252</v>
      </c>
      <c r="C21" s="98">
        <v>100260955.23000002</v>
      </c>
      <c r="D21" s="98">
        <f t="shared" si="0"/>
        <v>16262864.93</v>
      </c>
      <c r="E21" s="100">
        <f t="shared" si="1"/>
        <v>0.16220536591430595</v>
      </c>
      <c r="F21" s="94">
        <v>0</v>
      </c>
      <c r="G21" s="94">
        <v>0</v>
      </c>
      <c r="H21" s="98">
        <v>16262864.93</v>
      </c>
      <c r="I21" s="94">
        <v>0</v>
      </c>
    </row>
    <row r="22" spans="1:9" x14ac:dyDescent="0.3">
      <c r="A22" s="70">
        <v>15</v>
      </c>
      <c r="B22" s="111" t="s">
        <v>246</v>
      </c>
      <c r="C22" s="98">
        <v>738210606.56999993</v>
      </c>
      <c r="D22" s="98">
        <f t="shared" si="0"/>
        <v>10000000</v>
      </c>
      <c r="E22" s="100">
        <f t="shared" si="1"/>
        <v>1.354626973793252E-2</v>
      </c>
      <c r="F22" s="98">
        <v>10000000</v>
      </c>
      <c r="G22" s="94">
        <v>0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200553174.84999996</v>
      </c>
      <c r="D23" s="98">
        <f t="shared" si="0"/>
        <v>9982128.0299999993</v>
      </c>
      <c r="E23" s="100">
        <f t="shared" si="1"/>
        <v>4.9772974361866611E-2</v>
      </c>
      <c r="F23" s="98">
        <v>6081654.0200000005</v>
      </c>
      <c r="G23" s="98">
        <v>3692874.91</v>
      </c>
      <c r="H23" s="98">
        <v>207599.09999999998</v>
      </c>
      <c r="I23" s="94">
        <v>0</v>
      </c>
    </row>
    <row r="24" spans="1:9" x14ac:dyDescent="0.3">
      <c r="A24" s="70">
        <v>17</v>
      </c>
      <c r="B24" s="63" t="s">
        <v>243</v>
      </c>
      <c r="C24" s="98">
        <v>527271052.98000008</v>
      </c>
      <c r="D24" s="98">
        <f t="shared" si="0"/>
        <v>9914972.4400000013</v>
      </c>
      <c r="E24" s="100">
        <f t="shared" si="1"/>
        <v>1.8804317786768558E-2</v>
      </c>
      <c r="F24" s="98">
        <v>6475954.4400000004</v>
      </c>
      <c r="G24" s="98">
        <v>3439018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1256566143.29</v>
      </c>
      <c r="D25" s="98">
        <f t="shared" si="0"/>
        <v>6730913.0999999996</v>
      </c>
      <c r="E25" s="100">
        <f t="shared" si="1"/>
        <v>5.3565927555367758E-3</v>
      </c>
      <c r="F25" s="98">
        <v>2853256.3099999996</v>
      </c>
      <c r="G25" s="98">
        <v>3812990.1199999996</v>
      </c>
      <c r="H25" s="94">
        <v>0</v>
      </c>
      <c r="I25" s="98">
        <v>64666.67</v>
      </c>
    </row>
    <row r="26" spans="1:9" x14ac:dyDescent="0.3">
      <c r="A26" s="70">
        <v>19</v>
      </c>
      <c r="B26" s="111" t="s">
        <v>248</v>
      </c>
      <c r="C26" s="98">
        <v>102974185.89000002</v>
      </c>
      <c r="D26" s="98">
        <f t="shared" si="0"/>
        <v>4120418.1529700002</v>
      </c>
      <c r="E26" s="100">
        <f t="shared" si="1"/>
        <v>4.0014088165470411E-2</v>
      </c>
      <c r="F26" s="94">
        <v>0</v>
      </c>
      <c r="G26" s="98">
        <v>4120417.89</v>
      </c>
      <c r="H26" s="94">
        <v>0</v>
      </c>
      <c r="I26" s="94">
        <v>0.26296999999999998</v>
      </c>
    </row>
    <row r="27" spans="1:9" x14ac:dyDescent="0.3">
      <c r="A27" s="70">
        <v>20</v>
      </c>
      <c r="B27" s="111" t="s">
        <v>247</v>
      </c>
      <c r="C27" s="98">
        <v>456136971.56999999</v>
      </c>
      <c r="D27" s="98">
        <f t="shared" si="0"/>
        <v>4064323.8240100001</v>
      </c>
      <c r="E27" s="100">
        <f t="shared" si="1"/>
        <v>8.9103143953028121E-3</v>
      </c>
      <c r="F27" s="98">
        <v>4064323.7600000002</v>
      </c>
      <c r="G27" s="114">
        <v>6.4009999999999997E-2</v>
      </c>
      <c r="H27" s="94">
        <v>0</v>
      </c>
      <c r="I27" s="94">
        <v>0</v>
      </c>
    </row>
    <row r="28" spans="1:9" x14ac:dyDescent="0.3">
      <c r="A28" s="70">
        <v>21</v>
      </c>
      <c r="B28" s="111" t="s">
        <v>250</v>
      </c>
      <c r="C28" s="98">
        <v>3058321793.6800003</v>
      </c>
      <c r="D28" s="98">
        <f t="shared" si="0"/>
        <v>2632027.86</v>
      </c>
      <c r="E28" s="100">
        <f t="shared" si="1"/>
        <v>8.6061181182407493E-4</v>
      </c>
      <c r="F28" s="98">
        <v>10339.459999999999</v>
      </c>
      <c r="G28" s="98">
        <v>2621688.4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249</v>
      </c>
      <c r="C29" s="98">
        <v>32576211.059999999</v>
      </c>
      <c r="D29" s="98">
        <f t="shared" si="0"/>
        <v>1542945.44</v>
      </c>
      <c r="E29" s="100">
        <f t="shared" si="1"/>
        <v>4.7364177410262644E-2</v>
      </c>
      <c r="F29" s="98">
        <v>1542945.44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111" t="s">
        <v>253</v>
      </c>
      <c r="C30" s="98">
        <v>4441127721.21</v>
      </c>
      <c r="D30" s="98">
        <f t="shared" si="0"/>
        <v>594354.02</v>
      </c>
      <c r="E30" s="100">
        <f t="shared" si="1"/>
        <v>1.3382952648749005E-4</v>
      </c>
      <c r="F30" s="98">
        <v>96000</v>
      </c>
      <c r="G30" s="94">
        <v>0</v>
      </c>
      <c r="H30" s="94">
        <v>0</v>
      </c>
      <c r="I30" s="98">
        <v>498354.02</v>
      </c>
    </row>
    <row r="31" spans="1:9" x14ac:dyDescent="0.3">
      <c r="A31" s="70">
        <v>24</v>
      </c>
      <c r="B31" s="111" t="s">
        <v>263</v>
      </c>
      <c r="C31" s="98">
        <v>3610294.46</v>
      </c>
      <c r="D31" s="98">
        <f t="shared" si="0"/>
        <v>500855.53</v>
      </c>
      <c r="E31" s="100">
        <f t="shared" si="1"/>
        <v>0.13872982814814502</v>
      </c>
      <c r="F31" s="94">
        <v>0</v>
      </c>
      <c r="G31" s="94">
        <v>0</v>
      </c>
      <c r="H31" s="98">
        <v>500855.53</v>
      </c>
      <c r="I31" s="94">
        <v>0</v>
      </c>
    </row>
    <row r="32" spans="1:9" x14ac:dyDescent="0.3">
      <c r="A32" s="70">
        <v>25</v>
      </c>
      <c r="B32" s="111" t="s">
        <v>257</v>
      </c>
      <c r="C32" s="98">
        <v>214136685.38</v>
      </c>
      <c r="D32" s="98">
        <f t="shared" si="0"/>
        <v>401377.31</v>
      </c>
      <c r="E32" s="100">
        <f t="shared" si="1"/>
        <v>1.8743976973759956E-3</v>
      </c>
      <c r="F32" s="98">
        <v>364400</v>
      </c>
      <c r="G32" s="98">
        <v>36977.31</v>
      </c>
      <c r="H32" s="94">
        <v>0</v>
      </c>
      <c r="I32" s="94">
        <v>0</v>
      </c>
    </row>
    <row r="33" spans="1:11" x14ac:dyDescent="0.3">
      <c r="A33" s="70">
        <v>26</v>
      </c>
      <c r="B33" s="111" t="s">
        <v>256</v>
      </c>
      <c r="C33" s="98">
        <v>189732893.28</v>
      </c>
      <c r="D33" s="98">
        <f t="shared" si="0"/>
        <v>52010.77</v>
      </c>
      <c r="E33" s="100">
        <f t="shared" si="1"/>
        <v>2.7412626825462806E-4</v>
      </c>
      <c r="F33" s="98">
        <v>10000</v>
      </c>
      <c r="G33" s="94">
        <v>0</v>
      </c>
      <c r="H33" s="98">
        <v>42010.77</v>
      </c>
      <c r="I33" s="94">
        <v>0</v>
      </c>
    </row>
    <row r="34" spans="1:11" x14ac:dyDescent="0.3">
      <c r="A34" s="70">
        <v>27</v>
      </c>
      <c r="B34" s="63" t="s">
        <v>254</v>
      </c>
      <c r="C34" s="82">
        <v>440073702.64999998</v>
      </c>
      <c r="D34" s="98">
        <f t="shared" si="0"/>
        <v>42797.15</v>
      </c>
      <c r="E34" s="100">
        <f t="shared" si="1"/>
        <v>9.7249960045982318E-5</v>
      </c>
      <c r="F34" s="83">
        <v>0</v>
      </c>
      <c r="G34" s="82">
        <v>42797.15</v>
      </c>
      <c r="H34" s="83">
        <v>0</v>
      </c>
      <c r="I34" s="83">
        <v>0</v>
      </c>
    </row>
    <row r="35" spans="1:11" x14ac:dyDescent="0.3">
      <c r="A35" s="70">
        <v>28</v>
      </c>
      <c r="B35" s="111" t="s">
        <v>239</v>
      </c>
      <c r="C35" s="98">
        <v>567501691.49000001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111" t="s">
        <v>258</v>
      </c>
      <c r="C36" s="98">
        <v>172613761.56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73091733.340000004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111" t="s">
        <v>259</v>
      </c>
      <c r="C38" s="98">
        <v>150051351.72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260</v>
      </c>
      <c r="C39" s="98">
        <v>156636594.61000001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111" t="s">
        <v>261</v>
      </c>
      <c r="C40" s="98">
        <v>21818788.210000001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111" t="s">
        <v>262</v>
      </c>
      <c r="C41" s="98">
        <v>402338571.87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111" t="s">
        <v>255</v>
      </c>
      <c r="C42" s="98">
        <v>180615106.42000002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111" t="s">
        <v>264</v>
      </c>
      <c r="C43" s="98">
        <v>582888807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ht="9.75" customHeight="1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111" t="s">
        <v>267</v>
      </c>
      <c r="C46" s="98">
        <v>7388735.3600000003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111" t="s">
        <v>268</v>
      </c>
      <c r="C47" s="98">
        <v>91297356.060000002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x14ac:dyDescent="0.3">
      <c r="A48" s="70">
        <v>41</v>
      </c>
      <c r="B48" s="63" t="s">
        <v>269</v>
      </c>
      <c r="C48" s="98">
        <v>1640858.34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63" t="s">
        <v>270</v>
      </c>
      <c r="C49" s="82">
        <v>381665443.79000002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111" t="s">
        <v>286</v>
      </c>
      <c r="C50" s="98">
        <v>1154379.6099999999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55093648.640000001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60047317633.579994</v>
      </c>
      <c r="D52" s="99">
        <f t="shared" ref="D52" si="2">F52+G52+H52+I52</f>
        <v>1928682678.29</v>
      </c>
      <c r="E52" s="101">
        <f t="shared" si="1"/>
        <v>3.2119381086415613E-2</v>
      </c>
      <c r="F52" s="73">
        <v>492242433.50999999</v>
      </c>
      <c r="G52" s="73">
        <v>1317193046.26</v>
      </c>
      <c r="H52" s="73">
        <v>116548097.47</v>
      </c>
      <c r="I52" s="73">
        <v>2699101.05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AC7FF-B16D-42DC-9A74-16A5F2F65420}">
  <dimension ref="A1:K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299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6656591930.4200001</v>
      </c>
      <c r="D8" s="98">
        <f t="shared" ref="D8:D51" si="0">F8+G8+H8+I8</f>
        <v>591539217.09000015</v>
      </c>
      <c r="E8" s="100">
        <f>D8/C8</f>
        <v>8.8865176545781854E-2</v>
      </c>
      <c r="F8" s="98">
        <v>141382261.78999999</v>
      </c>
      <c r="G8" s="98">
        <v>449693151.51000005</v>
      </c>
      <c r="H8" s="98">
        <v>452397.22</v>
      </c>
      <c r="I8" s="98">
        <v>11406.57</v>
      </c>
    </row>
    <row r="9" spans="1:9" x14ac:dyDescent="0.3">
      <c r="A9" s="70">
        <v>2</v>
      </c>
      <c r="B9" s="111" t="s">
        <v>230</v>
      </c>
      <c r="C9" s="98">
        <v>5975841976</v>
      </c>
      <c r="D9" s="98">
        <f t="shared" si="0"/>
        <v>364914138.09999996</v>
      </c>
      <c r="E9" s="100">
        <f t="shared" ref="E9:E52" si="1">D9/C9</f>
        <v>6.1064890866518451E-2</v>
      </c>
      <c r="F9" s="98">
        <v>108079225.43999998</v>
      </c>
      <c r="G9" s="98">
        <v>256313239.78999996</v>
      </c>
      <c r="H9" s="98">
        <v>121999.61</v>
      </c>
      <c r="I9" s="98">
        <v>399673.26</v>
      </c>
    </row>
    <row r="10" spans="1:9" x14ac:dyDescent="0.3">
      <c r="A10" s="70">
        <v>3</v>
      </c>
      <c r="B10" s="111" t="s">
        <v>231</v>
      </c>
      <c r="C10" s="98">
        <v>3383901986.6800003</v>
      </c>
      <c r="D10" s="98">
        <f t="shared" si="0"/>
        <v>309609156.19</v>
      </c>
      <c r="E10" s="100">
        <f t="shared" si="1"/>
        <v>9.1494717461885602E-2</v>
      </c>
      <c r="F10" s="98">
        <v>85959558.109999999</v>
      </c>
      <c r="G10" s="98">
        <v>207181767.95000002</v>
      </c>
      <c r="H10" s="98">
        <v>16467830.129999999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7656979851.7600002</v>
      </c>
      <c r="D11" s="98">
        <f t="shared" si="0"/>
        <v>188457368.02999997</v>
      </c>
      <c r="E11" s="100">
        <f t="shared" si="1"/>
        <v>2.4612493656579491E-2</v>
      </c>
      <c r="F11" s="98">
        <v>34690301.549999997</v>
      </c>
      <c r="G11" s="98">
        <v>145744606.78</v>
      </c>
      <c r="H11" s="98">
        <v>8022459.7000000002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2622886487.0599999</v>
      </c>
      <c r="D12" s="98">
        <f t="shared" si="0"/>
        <v>114827542.78999999</v>
      </c>
      <c r="E12" s="100">
        <f t="shared" si="1"/>
        <v>4.3779074449657361E-2</v>
      </c>
      <c r="F12" s="98">
        <v>23177477.290000003</v>
      </c>
      <c r="G12" s="98">
        <v>75398965.499999985</v>
      </c>
      <c r="H12" s="98">
        <v>16251100</v>
      </c>
      <c r="I12" s="94">
        <v>0</v>
      </c>
    </row>
    <row r="13" spans="1:9" x14ac:dyDescent="0.3">
      <c r="A13" s="70">
        <v>6</v>
      </c>
      <c r="B13" s="111" t="s">
        <v>235</v>
      </c>
      <c r="C13" s="98">
        <v>344773744.94999993</v>
      </c>
      <c r="D13" s="98">
        <f t="shared" si="0"/>
        <v>66167194.659999996</v>
      </c>
      <c r="E13" s="100">
        <f t="shared" si="1"/>
        <v>0.19191483002743076</v>
      </c>
      <c r="F13" s="98">
        <v>17715219.100000001</v>
      </c>
      <c r="G13" s="98">
        <v>48394301.469999991</v>
      </c>
      <c r="H13" s="98">
        <v>19174.09</v>
      </c>
      <c r="I13" s="98">
        <v>38500</v>
      </c>
    </row>
    <row r="14" spans="1:9" x14ac:dyDescent="0.3">
      <c r="A14" s="70">
        <v>7</v>
      </c>
      <c r="B14" s="63" t="s">
        <v>234</v>
      </c>
      <c r="C14" s="98">
        <v>10448407896.200001</v>
      </c>
      <c r="D14" s="98">
        <f t="shared" si="0"/>
        <v>53464265.640000001</v>
      </c>
      <c r="E14" s="100">
        <f t="shared" si="1"/>
        <v>5.1169772630569399E-3</v>
      </c>
      <c r="F14" s="98">
        <v>14560356.440000001</v>
      </c>
      <c r="G14" s="98">
        <v>37244624.669999994</v>
      </c>
      <c r="H14" s="98">
        <v>191761.4</v>
      </c>
      <c r="I14" s="98">
        <v>1467523.13</v>
      </c>
    </row>
    <row r="15" spans="1:9" x14ac:dyDescent="0.3">
      <c r="A15" s="70">
        <v>8</v>
      </c>
      <c r="B15" s="111" t="s">
        <v>236</v>
      </c>
      <c r="C15" s="98">
        <v>741287134.48000002</v>
      </c>
      <c r="D15" s="98">
        <f t="shared" si="0"/>
        <v>52417198.469999999</v>
      </c>
      <c r="E15" s="100">
        <f t="shared" si="1"/>
        <v>7.0711059226422096E-2</v>
      </c>
      <c r="F15" s="98">
        <v>7339676.2599999998</v>
      </c>
      <c r="G15" s="98">
        <v>27747522.189999998</v>
      </c>
      <c r="H15" s="98">
        <v>17330000.02</v>
      </c>
      <c r="I15" s="94">
        <v>0</v>
      </c>
    </row>
    <row r="16" spans="1:9" x14ac:dyDescent="0.3">
      <c r="A16" s="70">
        <v>9</v>
      </c>
      <c r="B16" s="63" t="s">
        <v>238</v>
      </c>
      <c r="C16" s="98">
        <v>4418691373.4099998</v>
      </c>
      <c r="D16" s="98">
        <f t="shared" si="0"/>
        <v>35988487.190000005</v>
      </c>
      <c r="E16" s="100">
        <f t="shared" si="1"/>
        <v>8.1446030393896706E-3</v>
      </c>
      <c r="F16" s="98">
        <v>9343258.3399999999</v>
      </c>
      <c r="G16" s="98">
        <v>22486521.700000003</v>
      </c>
      <c r="H16" s="98">
        <v>4158707.15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326788798.15999997</v>
      </c>
      <c r="D17" s="98">
        <f t="shared" si="0"/>
        <v>33349690.399999999</v>
      </c>
      <c r="E17" s="100">
        <f t="shared" si="1"/>
        <v>0.10205273432803398</v>
      </c>
      <c r="F17" s="98">
        <v>1124344.01</v>
      </c>
      <c r="G17" s="98">
        <v>11442959.75</v>
      </c>
      <c r="H17" s="98">
        <v>20706127.469999999</v>
      </c>
      <c r="I17" s="98">
        <v>76259.17</v>
      </c>
    </row>
    <row r="18" spans="1:9" x14ac:dyDescent="0.3">
      <c r="A18" s="70">
        <v>11</v>
      </c>
      <c r="B18" s="111" t="s">
        <v>242</v>
      </c>
      <c r="C18" s="98">
        <v>1758422511.2300003</v>
      </c>
      <c r="D18" s="98">
        <f t="shared" si="0"/>
        <v>23090067.360000003</v>
      </c>
      <c r="E18" s="100">
        <f t="shared" si="1"/>
        <v>1.3131125888424116E-2</v>
      </c>
      <c r="F18" s="98">
        <v>8323132.1799999997</v>
      </c>
      <c r="G18" s="98">
        <v>14617938.150000002</v>
      </c>
      <c r="H18" s="98">
        <v>8265.7999999999993</v>
      </c>
      <c r="I18" s="98">
        <v>140731.23000000001</v>
      </c>
    </row>
    <row r="19" spans="1:9" x14ac:dyDescent="0.3">
      <c r="A19" s="70">
        <v>12</v>
      </c>
      <c r="B19" s="63" t="s">
        <v>252</v>
      </c>
      <c r="C19" s="98">
        <v>104512252.18000001</v>
      </c>
      <c r="D19" s="98">
        <f t="shared" si="0"/>
        <v>20228843.399999999</v>
      </c>
      <c r="E19" s="100">
        <f t="shared" si="1"/>
        <v>0.19355475533299332</v>
      </c>
      <c r="F19" s="94">
        <v>0</v>
      </c>
      <c r="G19" s="94">
        <v>0</v>
      </c>
      <c r="H19" s="98">
        <v>20228843.399999999</v>
      </c>
      <c r="I19" s="94">
        <v>0</v>
      </c>
    </row>
    <row r="20" spans="1:9" x14ac:dyDescent="0.3">
      <c r="A20" s="70">
        <v>13</v>
      </c>
      <c r="B20" s="111" t="s">
        <v>240</v>
      </c>
      <c r="C20" s="98">
        <v>367564667.23000002</v>
      </c>
      <c r="D20" s="98">
        <f t="shared" si="0"/>
        <v>19325345.689999998</v>
      </c>
      <c r="E20" s="100">
        <f t="shared" si="1"/>
        <v>5.2576722990372061E-2</v>
      </c>
      <c r="F20" s="98">
        <v>4280387.74</v>
      </c>
      <c r="G20" s="98">
        <v>3957042.16</v>
      </c>
      <c r="H20" s="98">
        <v>11087915.789999999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1048865858.9599999</v>
      </c>
      <c r="D21" s="98">
        <f t="shared" si="0"/>
        <v>19249711.509999998</v>
      </c>
      <c r="E21" s="100">
        <f t="shared" si="1"/>
        <v>1.8352882158913054E-2</v>
      </c>
      <c r="F21" s="98">
        <v>2751926.7</v>
      </c>
      <c r="G21" s="98">
        <v>8419837.25</v>
      </c>
      <c r="H21" s="98">
        <v>8077947.5599999996</v>
      </c>
      <c r="I21" s="94">
        <v>0</v>
      </c>
    </row>
    <row r="22" spans="1:9" x14ac:dyDescent="0.3">
      <c r="A22" s="70">
        <v>15</v>
      </c>
      <c r="B22" s="111" t="s">
        <v>244</v>
      </c>
      <c r="C22" s="98">
        <v>201702402.43000001</v>
      </c>
      <c r="D22" s="98">
        <f t="shared" si="0"/>
        <v>10095788.620000001</v>
      </c>
      <c r="E22" s="100">
        <f t="shared" si="1"/>
        <v>5.0052892272831023E-2</v>
      </c>
      <c r="F22" s="98">
        <v>6344831.6799999997</v>
      </c>
      <c r="G22" s="98">
        <v>3546645.9800000004</v>
      </c>
      <c r="H22" s="98">
        <v>204310.96</v>
      </c>
      <c r="I22" s="94">
        <v>0</v>
      </c>
    </row>
    <row r="23" spans="1:9" x14ac:dyDescent="0.3">
      <c r="A23" s="70">
        <v>16</v>
      </c>
      <c r="B23" s="63" t="s">
        <v>246</v>
      </c>
      <c r="C23" s="82">
        <v>737149119.0799998</v>
      </c>
      <c r="D23" s="98">
        <f t="shared" si="0"/>
        <v>10000000</v>
      </c>
      <c r="E23" s="100">
        <f t="shared" si="1"/>
        <v>1.3565776233281696E-2</v>
      </c>
      <c r="F23" s="82">
        <v>10000000</v>
      </c>
      <c r="G23" s="83">
        <v>0</v>
      </c>
      <c r="H23" s="83">
        <v>0</v>
      </c>
      <c r="I23" s="83">
        <v>0</v>
      </c>
    </row>
    <row r="24" spans="1:9" x14ac:dyDescent="0.3">
      <c r="A24" s="70">
        <v>17</v>
      </c>
      <c r="B24" s="111" t="s">
        <v>243</v>
      </c>
      <c r="C24" s="98">
        <v>528004192.25999993</v>
      </c>
      <c r="D24" s="98">
        <f t="shared" si="0"/>
        <v>8798033.2200000007</v>
      </c>
      <c r="E24" s="100">
        <f t="shared" si="1"/>
        <v>1.6662809403732295E-2</v>
      </c>
      <c r="F24" s="98">
        <v>6629117.2400000002</v>
      </c>
      <c r="G24" s="98">
        <v>2168915.98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1269066880.8099999</v>
      </c>
      <c r="D25" s="98">
        <f t="shared" si="0"/>
        <v>6653065.2400000002</v>
      </c>
      <c r="E25" s="100">
        <f t="shared" si="1"/>
        <v>5.2424859088226992E-3</v>
      </c>
      <c r="F25" s="98">
        <v>2803119.4999999995</v>
      </c>
      <c r="G25" s="98">
        <v>3785838.6300000004</v>
      </c>
      <c r="H25" s="94">
        <v>0</v>
      </c>
      <c r="I25" s="98">
        <v>64107.11</v>
      </c>
    </row>
    <row r="26" spans="1:9" x14ac:dyDescent="0.3">
      <c r="A26" s="70">
        <v>19</v>
      </c>
      <c r="B26" s="111" t="s">
        <v>248</v>
      </c>
      <c r="C26" s="98">
        <v>98761625.640000015</v>
      </c>
      <c r="D26" s="98">
        <f t="shared" si="0"/>
        <v>4195098.9799999995</v>
      </c>
      <c r="E26" s="100">
        <f t="shared" si="1"/>
        <v>4.2477014253407733E-2</v>
      </c>
      <c r="F26" s="94">
        <v>0</v>
      </c>
      <c r="G26" s="98">
        <v>4179495.11</v>
      </c>
      <c r="H26" s="94">
        <v>0</v>
      </c>
      <c r="I26" s="98">
        <v>15603.87</v>
      </c>
    </row>
    <row r="27" spans="1:9" x14ac:dyDescent="0.3">
      <c r="A27" s="70">
        <v>20</v>
      </c>
      <c r="B27" s="111" t="s">
        <v>247</v>
      </c>
      <c r="C27" s="98">
        <v>456693762.40999997</v>
      </c>
      <c r="D27" s="98">
        <f t="shared" si="0"/>
        <v>4064399.5561100002</v>
      </c>
      <c r="E27" s="100">
        <f t="shared" si="1"/>
        <v>8.8996169657801407E-3</v>
      </c>
      <c r="F27" s="98">
        <v>4064399.4400000004</v>
      </c>
      <c r="G27" s="114">
        <v>0.11611</v>
      </c>
      <c r="H27" s="94">
        <v>0</v>
      </c>
      <c r="I27" s="94">
        <v>0</v>
      </c>
    </row>
    <row r="28" spans="1:9" x14ac:dyDescent="0.3">
      <c r="A28" s="70">
        <v>21</v>
      </c>
      <c r="B28" s="63" t="s">
        <v>270</v>
      </c>
      <c r="C28" s="98">
        <v>426379256.75</v>
      </c>
      <c r="D28" s="98">
        <f t="shared" si="0"/>
        <v>3000000</v>
      </c>
      <c r="E28" s="100">
        <f t="shared" si="1"/>
        <v>7.0359895621259017E-3</v>
      </c>
      <c r="F28" s="94">
        <v>0</v>
      </c>
      <c r="G28" s="94">
        <v>0</v>
      </c>
      <c r="H28" s="98">
        <v>3000000</v>
      </c>
      <c r="I28" s="94">
        <v>0</v>
      </c>
    </row>
    <row r="29" spans="1:9" x14ac:dyDescent="0.3">
      <c r="A29" s="70">
        <v>22</v>
      </c>
      <c r="B29" s="63" t="s">
        <v>250</v>
      </c>
      <c r="C29" s="98">
        <v>3076316738.6499996</v>
      </c>
      <c r="D29" s="98">
        <f t="shared" si="0"/>
        <v>2728017.47</v>
      </c>
      <c r="E29" s="100">
        <f t="shared" si="1"/>
        <v>8.8678042664655987E-4</v>
      </c>
      <c r="F29" s="98">
        <v>94495.81</v>
      </c>
      <c r="G29" s="98">
        <v>2633521.66</v>
      </c>
      <c r="H29" s="94">
        <v>0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32524361.620000005</v>
      </c>
      <c r="D30" s="98">
        <f t="shared" si="0"/>
        <v>1542616.09</v>
      </c>
      <c r="E30" s="100">
        <f t="shared" si="1"/>
        <v>4.7429557819557898E-2</v>
      </c>
      <c r="F30" s="98">
        <v>1542616.09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63" t="s">
        <v>253</v>
      </c>
      <c r="C31" s="82">
        <v>4453751289.7300005</v>
      </c>
      <c r="D31" s="98">
        <f t="shared" si="0"/>
        <v>640698.83000000007</v>
      </c>
      <c r="E31" s="100">
        <f t="shared" si="1"/>
        <v>1.438559965118396E-4</v>
      </c>
      <c r="F31" s="98">
        <v>144000</v>
      </c>
      <c r="G31" s="83">
        <v>0</v>
      </c>
      <c r="H31" s="83">
        <v>0</v>
      </c>
      <c r="I31" s="82">
        <v>496698.83</v>
      </c>
    </row>
    <row r="32" spans="1:9" x14ac:dyDescent="0.3">
      <c r="A32" s="70">
        <v>25</v>
      </c>
      <c r="B32" s="111" t="s">
        <v>263</v>
      </c>
      <c r="C32" s="98">
        <v>3609095.67</v>
      </c>
      <c r="D32" s="98">
        <f t="shared" si="0"/>
        <v>500000</v>
      </c>
      <c r="E32" s="100">
        <f t="shared" si="1"/>
        <v>0.13853886006851129</v>
      </c>
      <c r="F32" s="94">
        <v>0</v>
      </c>
      <c r="G32" s="94">
        <v>0</v>
      </c>
      <c r="H32" s="98">
        <v>500000</v>
      </c>
      <c r="I32" s="94">
        <v>0</v>
      </c>
    </row>
    <row r="33" spans="1:11" x14ac:dyDescent="0.3">
      <c r="A33" s="70">
        <v>26</v>
      </c>
      <c r="B33" s="111" t="s">
        <v>257</v>
      </c>
      <c r="C33" s="98">
        <v>221904653.77000004</v>
      </c>
      <c r="D33" s="98">
        <f t="shared" si="0"/>
        <v>401377.31</v>
      </c>
      <c r="E33" s="100">
        <f t="shared" si="1"/>
        <v>1.8087827505232042E-3</v>
      </c>
      <c r="F33" s="98">
        <v>364400</v>
      </c>
      <c r="G33" s="98">
        <v>36977.31</v>
      </c>
      <c r="H33" s="94">
        <v>0</v>
      </c>
      <c r="I33" s="94">
        <v>0</v>
      </c>
    </row>
    <row r="34" spans="1:11" x14ac:dyDescent="0.3">
      <c r="A34" s="70">
        <v>27</v>
      </c>
      <c r="B34" s="111" t="s">
        <v>256</v>
      </c>
      <c r="C34" s="98">
        <v>183301135.02000001</v>
      </c>
      <c r="D34" s="98">
        <f t="shared" si="0"/>
        <v>51992.19</v>
      </c>
      <c r="E34" s="100">
        <f t="shared" si="1"/>
        <v>2.8364357915365405E-4</v>
      </c>
      <c r="F34" s="98">
        <v>10000</v>
      </c>
      <c r="G34" s="94">
        <v>0</v>
      </c>
      <c r="H34" s="98">
        <v>41992.19</v>
      </c>
      <c r="I34" s="94">
        <v>0</v>
      </c>
    </row>
    <row r="35" spans="1:11" x14ac:dyDescent="0.3">
      <c r="A35" s="70">
        <v>28</v>
      </c>
      <c r="B35" s="111" t="s">
        <v>254</v>
      </c>
      <c r="C35" s="98">
        <v>436713313.73000002</v>
      </c>
      <c r="D35" s="98">
        <f t="shared" si="0"/>
        <v>44889.65</v>
      </c>
      <c r="E35" s="100">
        <f t="shared" si="1"/>
        <v>1.0278974464184353E-4</v>
      </c>
      <c r="F35" s="94">
        <v>0</v>
      </c>
      <c r="G35" s="98">
        <v>44889.65</v>
      </c>
      <c r="H35" s="94">
        <v>0</v>
      </c>
      <c r="I35" s="94">
        <v>0</v>
      </c>
    </row>
    <row r="36" spans="1:11" x14ac:dyDescent="0.3">
      <c r="A36" s="70">
        <v>29</v>
      </c>
      <c r="B36" s="63" t="s">
        <v>239</v>
      </c>
      <c r="C36" s="98">
        <v>536089372.92999995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258</v>
      </c>
      <c r="C37" s="98">
        <v>187174366.85999998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63" t="s">
        <v>251</v>
      </c>
      <c r="C38" s="98">
        <v>72998337.25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259</v>
      </c>
      <c r="C39" s="98">
        <v>146051892.27000001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63" t="s">
        <v>260</v>
      </c>
      <c r="C40" s="98">
        <v>158632776.16999999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111" t="s">
        <v>261</v>
      </c>
      <c r="C41" s="98">
        <v>22327602.359999999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111" t="s">
        <v>262</v>
      </c>
      <c r="C42" s="98">
        <v>404615887.35000002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111" t="s">
        <v>255</v>
      </c>
      <c r="C43" s="98">
        <v>186138523.54999998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ht="9.75" customHeight="1" x14ac:dyDescent="0.3">
      <c r="A44" s="70">
        <v>37</v>
      </c>
      <c r="B44" s="111" t="s">
        <v>264</v>
      </c>
      <c r="C44" s="98">
        <v>587564266.35000002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265</v>
      </c>
      <c r="C45" s="98">
        <v>3397.36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111" t="s">
        <v>266</v>
      </c>
      <c r="C46" s="98">
        <v>127780747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111" t="s">
        <v>267</v>
      </c>
      <c r="C47" s="98">
        <v>9816783.5299999993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x14ac:dyDescent="0.3">
      <c r="A48" s="70">
        <v>41</v>
      </c>
      <c r="B48" s="111" t="s">
        <v>268</v>
      </c>
      <c r="C48" s="98">
        <v>92298931.770000011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111" t="s">
        <v>269</v>
      </c>
      <c r="C49" s="98">
        <v>1640043.11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82">
        <v>1146891.5900000001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56893011.25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60572567126.989998</v>
      </c>
      <c r="D52" s="99">
        <f t="shared" ref="D52" si="2">F52+G52+H52+I52</f>
        <v>1945344319.6700003</v>
      </c>
      <c r="E52" s="101">
        <f t="shared" si="1"/>
        <v>3.2115929899282601E-2</v>
      </c>
      <c r="F52" s="73">
        <v>490724104.70999998</v>
      </c>
      <c r="G52" s="73">
        <v>1325038879.3000002</v>
      </c>
      <c r="H52" s="73">
        <v>126870832.48999998</v>
      </c>
      <c r="I52" s="73">
        <v>2710503.17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4FF6-7E61-473B-AAE8-CAC5228601FE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300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6752950887.9799995</v>
      </c>
      <c r="D8" s="98">
        <f t="shared" ref="D8:D50" si="0">F8+G8+H8+I8</f>
        <v>593801223.40999997</v>
      </c>
      <c r="E8" s="100">
        <f>D8/C8</f>
        <v>8.7932110459583518E-2</v>
      </c>
      <c r="F8" s="98">
        <v>142443798.80999997</v>
      </c>
      <c r="G8" s="98">
        <v>450893766.50999999</v>
      </c>
      <c r="H8" s="98">
        <v>452251.52</v>
      </c>
      <c r="I8" s="98">
        <v>11406.57</v>
      </c>
    </row>
    <row r="9" spans="1:9" x14ac:dyDescent="0.3">
      <c r="A9" s="70">
        <v>2</v>
      </c>
      <c r="B9" s="63" t="s">
        <v>230</v>
      </c>
      <c r="C9" s="82">
        <v>5979624675.1199989</v>
      </c>
      <c r="D9" s="98">
        <f t="shared" si="0"/>
        <v>365628978.93000001</v>
      </c>
      <c r="E9" s="100">
        <f t="shared" ref="E9:E51" si="1">D9/C9</f>
        <v>6.1145807436929572E-2</v>
      </c>
      <c r="F9" s="82">
        <v>108212521.61999997</v>
      </c>
      <c r="G9" s="82">
        <v>256951983.11000001</v>
      </c>
      <c r="H9" s="82">
        <v>64800.94</v>
      </c>
      <c r="I9" s="82">
        <v>399673.26</v>
      </c>
    </row>
    <row r="10" spans="1:9" x14ac:dyDescent="0.3">
      <c r="A10" s="70">
        <v>3</v>
      </c>
      <c r="B10" s="63" t="s">
        <v>231</v>
      </c>
      <c r="C10" s="82">
        <v>3369324332.9000001</v>
      </c>
      <c r="D10" s="98">
        <f t="shared" si="0"/>
        <v>303285843.55000001</v>
      </c>
      <c r="E10" s="100">
        <f t="shared" si="1"/>
        <v>9.0013846571119452E-2</v>
      </c>
      <c r="F10" s="98">
        <v>85339778.49000001</v>
      </c>
      <c r="G10" s="98">
        <v>201505456.85999998</v>
      </c>
      <c r="H10" s="98">
        <v>16440608.200000001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7598748230.5199995</v>
      </c>
      <c r="D11" s="98">
        <f t="shared" si="0"/>
        <v>187405510.53</v>
      </c>
      <c r="E11" s="100">
        <f t="shared" si="1"/>
        <v>2.4662681910856708E-2</v>
      </c>
      <c r="F11" s="98">
        <v>34807550.590000004</v>
      </c>
      <c r="G11" s="98">
        <v>143352420.94</v>
      </c>
      <c r="H11" s="98">
        <v>9245539</v>
      </c>
      <c r="I11" s="94">
        <v>0</v>
      </c>
    </row>
    <row r="12" spans="1:9" x14ac:dyDescent="0.3">
      <c r="A12" s="70">
        <v>5</v>
      </c>
      <c r="B12" s="63" t="s">
        <v>233</v>
      </c>
      <c r="C12" s="82">
        <v>2636848615.1999998</v>
      </c>
      <c r="D12" s="98">
        <f t="shared" si="0"/>
        <v>115044454.77</v>
      </c>
      <c r="E12" s="100">
        <f t="shared" si="1"/>
        <v>4.3629525831263581E-2</v>
      </c>
      <c r="F12" s="98">
        <v>23519588.200000003</v>
      </c>
      <c r="G12" s="82">
        <v>73998666.569999993</v>
      </c>
      <c r="H12" s="82">
        <v>17526200</v>
      </c>
      <c r="I12" s="83">
        <v>0</v>
      </c>
    </row>
    <row r="13" spans="1:9" x14ac:dyDescent="0.3">
      <c r="A13" s="70">
        <v>6</v>
      </c>
      <c r="B13" s="111" t="s">
        <v>235</v>
      </c>
      <c r="C13" s="98">
        <v>344327322.44</v>
      </c>
      <c r="D13" s="98">
        <f t="shared" si="0"/>
        <v>67066587.800000004</v>
      </c>
      <c r="E13" s="100">
        <f t="shared" si="1"/>
        <v>0.19477567834218718</v>
      </c>
      <c r="F13" s="98">
        <v>17563140.530000001</v>
      </c>
      <c r="G13" s="98">
        <v>49445607.950000003</v>
      </c>
      <c r="H13" s="98">
        <v>19339.32</v>
      </c>
      <c r="I13" s="98">
        <v>38500</v>
      </c>
    </row>
    <row r="14" spans="1:9" x14ac:dyDescent="0.3">
      <c r="A14" s="70">
        <v>7</v>
      </c>
      <c r="B14" s="111" t="s">
        <v>234</v>
      </c>
      <c r="C14" s="98">
        <v>10525536861.029999</v>
      </c>
      <c r="D14" s="98">
        <f t="shared" si="0"/>
        <v>56518930.960000001</v>
      </c>
      <c r="E14" s="100">
        <f t="shared" si="1"/>
        <v>5.3696957890344817E-3</v>
      </c>
      <c r="F14" s="98">
        <v>16618141.15</v>
      </c>
      <c r="G14" s="98">
        <v>38235111.399999999</v>
      </c>
      <c r="H14" s="98">
        <v>199575.84</v>
      </c>
      <c r="I14" s="98">
        <v>1466102.57</v>
      </c>
    </row>
    <row r="15" spans="1:9" x14ac:dyDescent="0.3">
      <c r="A15" s="70">
        <v>8</v>
      </c>
      <c r="B15" s="111" t="s">
        <v>236</v>
      </c>
      <c r="C15" s="98">
        <v>747620259.9799999</v>
      </c>
      <c r="D15" s="98">
        <f t="shared" si="0"/>
        <v>53017650.629999995</v>
      </c>
      <c r="E15" s="100">
        <f t="shared" si="1"/>
        <v>7.0915213869964286E-2</v>
      </c>
      <c r="F15" s="98">
        <v>6907016.5099999998</v>
      </c>
      <c r="G15" s="98">
        <v>28780634.100000001</v>
      </c>
      <c r="H15" s="98">
        <v>17330000.02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4214855835.1600003</v>
      </c>
      <c r="D16" s="98">
        <f t="shared" si="0"/>
        <v>35507846.159999996</v>
      </c>
      <c r="E16" s="100">
        <f t="shared" si="1"/>
        <v>8.424450929921801E-3</v>
      </c>
      <c r="F16" s="98">
        <v>9219046.3999999985</v>
      </c>
      <c r="G16" s="98">
        <v>22211164.079999998</v>
      </c>
      <c r="H16" s="98">
        <v>4077635.68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325320713.85000002</v>
      </c>
      <c r="D17" s="98">
        <f t="shared" si="0"/>
        <v>31516421.009999998</v>
      </c>
      <c r="E17" s="100">
        <f t="shared" si="1"/>
        <v>9.6878002746949882E-2</v>
      </c>
      <c r="F17" s="98">
        <v>1000891.6</v>
      </c>
      <c r="G17" s="98">
        <v>9858106.0599999987</v>
      </c>
      <c r="H17" s="98">
        <v>20586267.059999999</v>
      </c>
      <c r="I17" s="98">
        <v>71156.290000000008</v>
      </c>
    </row>
    <row r="18" spans="1:9" x14ac:dyDescent="0.3">
      <c r="A18" s="70">
        <v>11</v>
      </c>
      <c r="B18" s="111" t="s">
        <v>246</v>
      </c>
      <c r="C18" s="98">
        <v>1797565881.4300003</v>
      </c>
      <c r="D18" s="98">
        <f t="shared" si="0"/>
        <v>27833638.649999999</v>
      </c>
      <c r="E18" s="100">
        <f t="shared" si="1"/>
        <v>1.5484071508888326E-2</v>
      </c>
      <c r="F18" s="98">
        <v>11583095.639999999</v>
      </c>
      <c r="G18" s="98">
        <v>8336103.9400000004</v>
      </c>
      <c r="H18" s="98">
        <v>7914439.0699999984</v>
      </c>
      <c r="I18" s="94">
        <v>0</v>
      </c>
    </row>
    <row r="19" spans="1:9" x14ac:dyDescent="0.3">
      <c r="A19" s="70">
        <v>12</v>
      </c>
      <c r="B19" s="111" t="s">
        <v>242</v>
      </c>
      <c r="C19" s="98">
        <v>1764759019.9100001</v>
      </c>
      <c r="D19" s="98">
        <f t="shared" si="0"/>
        <v>22169846.417350002</v>
      </c>
      <c r="E19" s="100">
        <f t="shared" si="1"/>
        <v>1.2562534695802619E-2</v>
      </c>
      <c r="F19" s="98">
        <v>8361907.25</v>
      </c>
      <c r="G19" s="98">
        <v>13663204.23</v>
      </c>
      <c r="H19" s="114">
        <v>0.20735000000000001</v>
      </c>
      <c r="I19" s="98">
        <v>144734.73000000001</v>
      </c>
    </row>
    <row r="20" spans="1:9" x14ac:dyDescent="0.3">
      <c r="A20" s="70">
        <v>13</v>
      </c>
      <c r="B20" s="63" t="s">
        <v>240</v>
      </c>
      <c r="C20" s="98">
        <v>373575539.63999993</v>
      </c>
      <c r="D20" s="98">
        <f t="shared" si="0"/>
        <v>19126804.48</v>
      </c>
      <c r="E20" s="100">
        <f t="shared" si="1"/>
        <v>5.1199295592082264E-2</v>
      </c>
      <c r="F20" s="98">
        <v>4211961.6100000003</v>
      </c>
      <c r="G20" s="98">
        <v>3966603.3600000003</v>
      </c>
      <c r="H20" s="98">
        <v>10948239.51</v>
      </c>
      <c r="I20" s="94">
        <v>0</v>
      </c>
    </row>
    <row r="21" spans="1:9" x14ac:dyDescent="0.3">
      <c r="A21" s="70">
        <v>14</v>
      </c>
      <c r="B21" s="63" t="s">
        <v>252</v>
      </c>
      <c r="C21" s="98">
        <v>102634702.77</v>
      </c>
      <c r="D21" s="98">
        <f t="shared" si="0"/>
        <v>17177219.940000001</v>
      </c>
      <c r="E21" s="100">
        <f t="shared" si="1"/>
        <v>0.16736268997137763</v>
      </c>
      <c r="F21" s="94">
        <v>0</v>
      </c>
      <c r="G21" s="94">
        <v>0</v>
      </c>
      <c r="H21" s="98">
        <v>17177219.940000001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533363963.74000001</v>
      </c>
      <c r="D22" s="98">
        <f t="shared" si="0"/>
        <v>11884298.77</v>
      </c>
      <c r="E22" s="100">
        <f t="shared" si="1"/>
        <v>2.2281780506253443E-2</v>
      </c>
      <c r="F22" s="98">
        <v>6599060.8799999999</v>
      </c>
      <c r="G22" s="98">
        <v>2036196.73</v>
      </c>
      <c r="H22" s="98">
        <v>3249041.16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201713714.65000001</v>
      </c>
      <c r="D23" s="98">
        <f t="shared" si="0"/>
        <v>9910615.0099999998</v>
      </c>
      <c r="E23" s="100">
        <f t="shared" si="1"/>
        <v>4.9132083196208196E-2</v>
      </c>
      <c r="F23" s="98">
        <v>6147928.6699999999</v>
      </c>
      <c r="G23" s="98">
        <v>3557960.2399999998</v>
      </c>
      <c r="H23" s="98">
        <v>204726.09999999998</v>
      </c>
      <c r="I23" s="94">
        <v>0</v>
      </c>
    </row>
    <row r="24" spans="1:9" x14ac:dyDescent="0.3">
      <c r="A24" s="70">
        <v>17</v>
      </c>
      <c r="B24" s="111" t="s">
        <v>270</v>
      </c>
      <c r="C24" s="98">
        <v>479069586.63</v>
      </c>
      <c r="D24" s="98">
        <f t="shared" si="0"/>
        <v>8000000</v>
      </c>
      <c r="E24" s="100">
        <f t="shared" si="1"/>
        <v>1.6699035428810561E-2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1280114774.95</v>
      </c>
      <c r="D25" s="98">
        <f t="shared" si="0"/>
        <v>6277599.21</v>
      </c>
      <c r="E25" s="100">
        <f t="shared" si="1"/>
        <v>4.9039346571444712E-3</v>
      </c>
      <c r="F25" s="98">
        <v>2463401.3199999998</v>
      </c>
      <c r="G25" s="98">
        <v>3750891.5500000003</v>
      </c>
      <c r="H25" s="94">
        <v>0</v>
      </c>
      <c r="I25" s="98">
        <v>63306.34</v>
      </c>
    </row>
    <row r="26" spans="1:9" x14ac:dyDescent="0.3">
      <c r="A26" s="70">
        <v>19</v>
      </c>
      <c r="B26" s="111" t="s">
        <v>248</v>
      </c>
      <c r="C26" s="98">
        <v>99672839.640000001</v>
      </c>
      <c r="D26" s="98">
        <f t="shared" si="0"/>
        <v>4288540.8499999996</v>
      </c>
      <c r="E26" s="100">
        <f t="shared" si="1"/>
        <v>4.3026173082751751E-2</v>
      </c>
      <c r="F26" s="94">
        <v>0</v>
      </c>
      <c r="G26" s="98">
        <v>4280540.8</v>
      </c>
      <c r="H26" s="94">
        <v>0</v>
      </c>
      <c r="I26" s="98">
        <v>8000.05</v>
      </c>
    </row>
    <row r="27" spans="1:9" x14ac:dyDescent="0.3">
      <c r="A27" s="70">
        <v>20</v>
      </c>
      <c r="B27" s="111" t="s">
        <v>247</v>
      </c>
      <c r="C27" s="98">
        <v>455828907.36000001</v>
      </c>
      <c r="D27" s="98">
        <f t="shared" si="0"/>
        <v>3773044.8382099997</v>
      </c>
      <c r="E27" s="100">
        <f t="shared" si="1"/>
        <v>8.2773268155855728E-3</v>
      </c>
      <c r="F27" s="98">
        <v>3773044.67</v>
      </c>
      <c r="G27" s="114">
        <v>0.16821</v>
      </c>
      <c r="H27" s="94">
        <v>0</v>
      </c>
      <c r="I27" s="94">
        <v>0</v>
      </c>
    </row>
    <row r="28" spans="1:9" x14ac:dyDescent="0.3">
      <c r="A28" s="70">
        <v>21</v>
      </c>
      <c r="B28" s="63" t="s">
        <v>250</v>
      </c>
      <c r="C28" s="98">
        <v>3045893950.3499994</v>
      </c>
      <c r="D28" s="98">
        <f t="shared" si="0"/>
        <v>2727085.93</v>
      </c>
      <c r="E28" s="100">
        <f t="shared" si="1"/>
        <v>8.953318711856775E-4</v>
      </c>
      <c r="F28" s="98">
        <v>93933.33</v>
      </c>
      <c r="G28" s="98">
        <v>2633152.6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249</v>
      </c>
      <c r="C29" s="98">
        <v>32514078.909999996</v>
      </c>
      <c r="D29" s="98">
        <f t="shared" si="0"/>
        <v>1542035.66</v>
      </c>
      <c r="E29" s="100">
        <f t="shared" si="1"/>
        <v>4.742670595923703E-2</v>
      </c>
      <c r="F29" s="98">
        <v>1542035.66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111" t="s">
        <v>253</v>
      </c>
      <c r="C30" s="98">
        <v>4481684429.7699995</v>
      </c>
      <c r="D30" s="98">
        <f t="shared" si="0"/>
        <v>734944.69</v>
      </c>
      <c r="E30" s="100">
        <f t="shared" si="1"/>
        <v>1.6398849618194054E-4</v>
      </c>
      <c r="F30" s="98">
        <v>240000</v>
      </c>
      <c r="G30" s="94">
        <v>0</v>
      </c>
      <c r="H30" s="94">
        <v>0</v>
      </c>
      <c r="I30" s="98">
        <v>494944.69</v>
      </c>
    </row>
    <row r="31" spans="1:9" x14ac:dyDescent="0.3">
      <c r="A31" s="70">
        <v>24</v>
      </c>
      <c r="B31" s="111" t="s">
        <v>257</v>
      </c>
      <c r="C31" s="98">
        <v>233084386.04999998</v>
      </c>
      <c r="D31" s="98">
        <f t="shared" si="0"/>
        <v>401377.31</v>
      </c>
      <c r="E31" s="100">
        <f t="shared" si="1"/>
        <v>1.7220257298311639E-3</v>
      </c>
      <c r="F31" s="98">
        <v>364400</v>
      </c>
      <c r="G31" s="98">
        <v>36977.31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254</v>
      </c>
      <c r="C32" s="98">
        <v>434760293.59000003</v>
      </c>
      <c r="D32" s="98">
        <f t="shared" si="0"/>
        <v>39622.949999999997</v>
      </c>
      <c r="E32" s="100">
        <f t="shared" si="1"/>
        <v>9.1137462606845956E-5</v>
      </c>
      <c r="F32" s="94">
        <v>0</v>
      </c>
      <c r="G32" s="98">
        <v>39622.949999999997</v>
      </c>
      <c r="H32" s="94">
        <v>0</v>
      </c>
      <c r="I32" s="94">
        <v>0</v>
      </c>
    </row>
    <row r="33" spans="1:11" x14ac:dyDescent="0.3">
      <c r="A33" s="70">
        <v>26</v>
      </c>
      <c r="B33" s="63" t="s">
        <v>256</v>
      </c>
      <c r="C33" s="98">
        <v>183954977.81000003</v>
      </c>
      <c r="D33" s="98">
        <f t="shared" si="0"/>
        <v>33027.479999999996</v>
      </c>
      <c r="E33" s="100">
        <f t="shared" si="1"/>
        <v>1.7954110507470365E-4</v>
      </c>
      <c r="F33" s="98">
        <v>10000</v>
      </c>
      <c r="G33" s="94">
        <v>0</v>
      </c>
      <c r="H33" s="98">
        <v>23027.48</v>
      </c>
      <c r="I33" s="94">
        <v>0</v>
      </c>
    </row>
    <row r="34" spans="1:11" x14ac:dyDescent="0.3">
      <c r="A34" s="70">
        <v>27</v>
      </c>
      <c r="B34" s="63" t="s">
        <v>263</v>
      </c>
      <c r="C34" s="98">
        <v>3107582.38</v>
      </c>
      <c r="D34" s="94">
        <f t="shared" si="0"/>
        <v>0.23422000000000001</v>
      </c>
      <c r="E34" s="100">
        <f t="shared" si="1"/>
        <v>7.5370487845281203E-8</v>
      </c>
      <c r="F34" s="94">
        <v>0</v>
      </c>
      <c r="G34" s="94">
        <v>0</v>
      </c>
      <c r="H34" s="114">
        <v>0.23422000000000001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516195516.81999999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63" t="s">
        <v>258</v>
      </c>
      <c r="C36" s="98">
        <v>173028963.97999999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70153402.730000004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111" t="s">
        <v>259</v>
      </c>
      <c r="C38" s="98">
        <v>146099489.92000002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260</v>
      </c>
      <c r="C39" s="98">
        <v>161271326.81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63" t="s">
        <v>261</v>
      </c>
      <c r="C40" s="98">
        <v>22835343.98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111" t="s">
        <v>262</v>
      </c>
      <c r="C41" s="98">
        <v>409866410.94000006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111" t="s">
        <v>255</v>
      </c>
      <c r="C42" s="98">
        <v>185988810.13000003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ht="9.75" customHeight="1" x14ac:dyDescent="0.3">
      <c r="A43" s="70">
        <v>36</v>
      </c>
      <c r="B43" s="111" t="s">
        <v>264</v>
      </c>
      <c r="C43" s="98">
        <v>590285439.76999998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111" t="s">
        <v>267</v>
      </c>
      <c r="C46" s="98">
        <v>10481320.029999999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111" t="s">
        <v>268</v>
      </c>
      <c r="C47" s="98">
        <v>95798742.349999994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s="78" customFormat="1" x14ac:dyDescent="0.3">
      <c r="A48" s="70">
        <v>41</v>
      </c>
      <c r="B48" s="111" t="s">
        <v>269</v>
      </c>
      <c r="C48" s="98">
        <v>1639146.01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  <c r="J48" s="62"/>
    </row>
    <row r="49" spans="1:10" s="78" customFormat="1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x14ac:dyDescent="0.3">
      <c r="A50" s="70">
        <v>43</v>
      </c>
      <c r="B50" s="63" t="s">
        <v>271</v>
      </c>
      <c r="C50" s="82">
        <v>59264898.329999998</v>
      </c>
      <c r="D50" s="94">
        <f t="shared" si="0"/>
        <v>0</v>
      </c>
      <c r="E50" s="100">
        <f t="shared" si="1"/>
        <v>0</v>
      </c>
      <c r="F50" s="109">
        <v>0</v>
      </c>
      <c r="G50" s="109">
        <v>0</v>
      </c>
      <c r="H50" s="109">
        <v>0</v>
      </c>
      <c r="I50" s="109">
        <v>0</v>
      </c>
    </row>
    <row r="51" spans="1:10" x14ac:dyDescent="0.3">
      <c r="A51" s="63"/>
      <c r="B51" s="84" t="s">
        <v>276</v>
      </c>
      <c r="C51" s="73">
        <v>60570296211.509987</v>
      </c>
      <c r="D51" s="99">
        <f t="shared" ref="D51" si="2">F51+G51+H51+I51</f>
        <v>1944713759.3399999</v>
      </c>
      <c r="E51" s="101">
        <f t="shared" si="1"/>
        <v>3.2106723608369143E-2</v>
      </c>
      <c r="F51" s="73">
        <v>491022242.92999995</v>
      </c>
      <c r="G51" s="73">
        <v>1317534339.4999998</v>
      </c>
      <c r="H51" s="73">
        <v>133459352.41000001</v>
      </c>
      <c r="I51" s="73">
        <v>2697824.5</v>
      </c>
    </row>
    <row r="52" spans="1:10" x14ac:dyDescent="0.3">
      <c r="C52" s="102"/>
      <c r="D52" s="102"/>
      <c r="E52" s="102"/>
      <c r="F52" s="102"/>
      <c r="G52" s="102"/>
      <c r="H52" s="102"/>
      <c r="I52" s="102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626AE-2379-4FE0-8672-61E1616A8803}">
  <dimension ref="A1:K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301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6866390439.4200001</v>
      </c>
      <c r="D8" s="98">
        <f t="shared" ref="D8:D50" si="0">F8+G8+H8+I8</f>
        <v>592227574.73000002</v>
      </c>
      <c r="E8" s="100">
        <f>D8/C8</f>
        <v>8.6250203794124056E-2</v>
      </c>
      <c r="F8" s="98">
        <v>141680170.93000001</v>
      </c>
      <c r="G8" s="98">
        <v>450088672.88</v>
      </c>
      <c r="H8" s="98">
        <v>447804.71</v>
      </c>
      <c r="I8" s="98">
        <v>10926.21</v>
      </c>
    </row>
    <row r="9" spans="1:9" x14ac:dyDescent="0.3">
      <c r="A9" s="70">
        <v>2</v>
      </c>
      <c r="B9" s="111" t="s">
        <v>230</v>
      </c>
      <c r="C9" s="98">
        <v>5959032963.3899994</v>
      </c>
      <c r="D9" s="98">
        <f t="shared" si="0"/>
        <v>363590617.69000006</v>
      </c>
      <c r="E9" s="100">
        <f t="shared" ref="E9:E51" si="1">D9/C9</f>
        <v>6.1015037158505515E-2</v>
      </c>
      <c r="F9" s="98">
        <v>107638781.36000001</v>
      </c>
      <c r="G9" s="98">
        <v>255444599.84000003</v>
      </c>
      <c r="H9" s="98">
        <v>107563.23</v>
      </c>
      <c r="I9" s="98">
        <v>399673.26</v>
      </c>
    </row>
    <row r="10" spans="1:9" x14ac:dyDescent="0.3">
      <c r="A10" s="70">
        <v>3</v>
      </c>
      <c r="B10" s="63" t="s">
        <v>231</v>
      </c>
      <c r="C10" s="82">
        <v>3360228418.6299996</v>
      </c>
      <c r="D10" s="98">
        <f t="shared" si="0"/>
        <v>301816602.55000001</v>
      </c>
      <c r="E10" s="100">
        <f t="shared" si="1"/>
        <v>8.9820263669174547E-2</v>
      </c>
      <c r="F10" s="82">
        <v>85353581.230000004</v>
      </c>
      <c r="G10" s="82">
        <v>200041660.67000002</v>
      </c>
      <c r="H10" s="82">
        <v>16421360.650000002</v>
      </c>
      <c r="I10" s="83">
        <v>0</v>
      </c>
    </row>
    <row r="11" spans="1:9" x14ac:dyDescent="0.3">
      <c r="A11" s="70">
        <v>4</v>
      </c>
      <c r="B11" s="111" t="s">
        <v>232</v>
      </c>
      <c r="C11" s="98">
        <v>7587566972.79</v>
      </c>
      <c r="D11" s="98">
        <f t="shared" si="0"/>
        <v>184730527.25999999</v>
      </c>
      <c r="E11" s="100">
        <f t="shared" si="1"/>
        <v>2.4346477325665479E-2</v>
      </c>
      <c r="F11" s="98">
        <v>36669419.949999996</v>
      </c>
      <c r="G11" s="98">
        <v>138820818.74000001</v>
      </c>
      <c r="H11" s="98">
        <v>9240288.5700000003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2644737622.5700002</v>
      </c>
      <c r="D12" s="98">
        <f t="shared" si="0"/>
        <v>116000355.19999999</v>
      </c>
      <c r="E12" s="100">
        <f t="shared" si="1"/>
        <v>4.3860817878515174E-2</v>
      </c>
      <c r="F12" s="98">
        <v>23413370.710000001</v>
      </c>
      <c r="G12" s="98">
        <v>74885684.489999995</v>
      </c>
      <c r="H12" s="98">
        <v>17701300</v>
      </c>
      <c r="I12" s="94">
        <v>0</v>
      </c>
    </row>
    <row r="13" spans="1:9" x14ac:dyDescent="0.3">
      <c r="A13" s="70">
        <v>6</v>
      </c>
      <c r="B13" s="111" t="s">
        <v>235</v>
      </c>
      <c r="C13" s="98">
        <v>341502003.71000004</v>
      </c>
      <c r="D13" s="98">
        <f t="shared" si="0"/>
        <v>67464256.200000003</v>
      </c>
      <c r="E13" s="100">
        <f t="shared" si="1"/>
        <v>0.1975515676835968</v>
      </c>
      <c r="F13" s="98">
        <v>17596763.960000001</v>
      </c>
      <c r="G13" s="98">
        <v>49809491.819999993</v>
      </c>
      <c r="H13" s="98">
        <v>19500.419999999998</v>
      </c>
      <c r="I13" s="98">
        <v>38500</v>
      </c>
    </row>
    <row r="14" spans="1:9" x14ac:dyDescent="0.3">
      <c r="A14" s="70">
        <v>7</v>
      </c>
      <c r="B14" s="63" t="s">
        <v>234</v>
      </c>
      <c r="C14" s="82">
        <v>10549564761.059999</v>
      </c>
      <c r="D14" s="98">
        <f t="shared" si="0"/>
        <v>57353400.530000001</v>
      </c>
      <c r="E14" s="100">
        <f t="shared" si="1"/>
        <v>5.436565567301873E-3</v>
      </c>
      <c r="F14" s="98">
        <v>16236314.65</v>
      </c>
      <c r="G14" s="98">
        <v>39463727.670000002</v>
      </c>
      <c r="H14" s="98">
        <v>196175.37</v>
      </c>
      <c r="I14" s="98">
        <v>1457182.84</v>
      </c>
    </row>
    <row r="15" spans="1:9" x14ac:dyDescent="0.3">
      <c r="A15" s="70">
        <v>8</v>
      </c>
      <c r="B15" s="63" t="s">
        <v>236</v>
      </c>
      <c r="C15" s="98">
        <v>746534505.50999987</v>
      </c>
      <c r="D15" s="98">
        <f t="shared" si="0"/>
        <v>52327352.689999998</v>
      </c>
      <c r="E15" s="100">
        <f t="shared" si="1"/>
        <v>7.0093682614512542E-2</v>
      </c>
      <c r="F15" s="98">
        <v>7561740.1900000013</v>
      </c>
      <c r="G15" s="98">
        <v>27788945.810000002</v>
      </c>
      <c r="H15" s="98">
        <v>16976666.690000001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4336770484.21</v>
      </c>
      <c r="D16" s="98">
        <f t="shared" si="0"/>
        <v>38310195.689999998</v>
      </c>
      <c r="E16" s="100">
        <f t="shared" si="1"/>
        <v>8.8338075140212795E-3</v>
      </c>
      <c r="F16" s="98">
        <v>10229891.630000001</v>
      </c>
      <c r="G16" s="98">
        <v>24056801.809999999</v>
      </c>
      <c r="H16" s="98">
        <v>4023502.25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328689509.19000006</v>
      </c>
      <c r="D17" s="98">
        <f t="shared" si="0"/>
        <v>31323538.770000003</v>
      </c>
      <c r="E17" s="100">
        <f t="shared" si="1"/>
        <v>9.529826141148097E-2</v>
      </c>
      <c r="F17" s="98">
        <v>1101340.0900000001</v>
      </c>
      <c r="G17" s="98">
        <v>9650983.1400000006</v>
      </c>
      <c r="H17" s="98">
        <v>20505191.740000002</v>
      </c>
      <c r="I17" s="98">
        <v>66023.8</v>
      </c>
    </row>
    <row r="18" spans="1:9" x14ac:dyDescent="0.3">
      <c r="A18" s="70">
        <v>11</v>
      </c>
      <c r="B18" s="63" t="s">
        <v>246</v>
      </c>
      <c r="C18" s="98">
        <v>1817570183.1300004</v>
      </c>
      <c r="D18" s="98">
        <f t="shared" si="0"/>
        <v>26977379.18</v>
      </c>
      <c r="E18" s="100">
        <f t="shared" si="1"/>
        <v>1.4842551572640132E-2</v>
      </c>
      <c r="F18" s="98">
        <v>10786851.66</v>
      </c>
      <c r="G18" s="98">
        <v>8278902.1400000006</v>
      </c>
      <c r="H18" s="98">
        <v>7911625.3800000008</v>
      </c>
      <c r="I18" s="94">
        <v>0</v>
      </c>
    </row>
    <row r="19" spans="1:9" x14ac:dyDescent="0.3">
      <c r="A19" s="70">
        <v>12</v>
      </c>
      <c r="B19" s="111" t="s">
        <v>242</v>
      </c>
      <c r="C19" s="98">
        <v>1775967844.3699999</v>
      </c>
      <c r="D19" s="98">
        <f t="shared" si="0"/>
        <v>20303087.059999999</v>
      </c>
      <c r="E19" s="100">
        <f t="shared" si="1"/>
        <v>1.1432125375672125E-2</v>
      </c>
      <c r="F19" s="98">
        <v>7392884.5300000003</v>
      </c>
      <c r="G19" s="98">
        <v>12762799.67</v>
      </c>
      <c r="H19" s="94">
        <v>0</v>
      </c>
      <c r="I19" s="98">
        <v>147402.85999999999</v>
      </c>
    </row>
    <row r="20" spans="1:9" x14ac:dyDescent="0.3">
      <c r="A20" s="70">
        <v>13</v>
      </c>
      <c r="B20" s="63" t="s">
        <v>240</v>
      </c>
      <c r="C20" s="98">
        <v>374800076.69</v>
      </c>
      <c r="D20" s="98">
        <f t="shared" si="0"/>
        <v>18391430.219999999</v>
      </c>
      <c r="E20" s="100">
        <f t="shared" si="1"/>
        <v>4.9069974537949979E-2</v>
      </c>
      <c r="F20" s="98">
        <v>4142833.8299999996</v>
      </c>
      <c r="G20" s="98">
        <v>3966505.33</v>
      </c>
      <c r="H20" s="98">
        <v>10282091.060000001</v>
      </c>
      <c r="I20" s="94">
        <v>0</v>
      </c>
    </row>
    <row r="21" spans="1:9" x14ac:dyDescent="0.3">
      <c r="A21" s="70">
        <v>14</v>
      </c>
      <c r="B21" s="111" t="s">
        <v>252</v>
      </c>
      <c r="C21" s="98">
        <v>102420078.86999999</v>
      </c>
      <c r="D21" s="98">
        <f t="shared" si="0"/>
        <v>17058057.379999999</v>
      </c>
      <c r="E21" s="100">
        <f t="shared" si="1"/>
        <v>0.16654993403833923</v>
      </c>
      <c r="F21" s="94">
        <v>0</v>
      </c>
      <c r="G21" s="94">
        <v>0</v>
      </c>
      <c r="H21" s="98">
        <v>17058057.379999999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551849994.01000011</v>
      </c>
      <c r="D22" s="98">
        <f t="shared" si="0"/>
        <v>10292935.030000001</v>
      </c>
      <c r="E22" s="100">
        <f t="shared" si="1"/>
        <v>1.8651690027586522E-2</v>
      </c>
      <c r="F22" s="98">
        <v>6007697.1400000006</v>
      </c>
      <c r="G22" s="98">
        <v>1185237.8900000001</v>
      </c>
      <c r="H22" s="98">
        <v>3100000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200797078.69000003</v>
      </c>
      <c r="D23" s="98">
        <f t="shared" si="0"/>
        <v>9806455.1099999994</v>
      </c>
      <c r="E23" s="100">
        <f t="shared" si="1"/>
        <v>4.8837638346022283E-2</v>
      </c>
      <c r="F23" s="98">
        <v>6067147.8499999996</v>
      </c>
      <c r="G23" s="98">
        <v>3543243.27</v>
      </c>
      <c r="H23" s="98">
        <v>196063.99000000002</v>
      </c>
      <c r="I23" s="94">
        <v>0</v>
      </c>
    </row>
    <row r="24" spans="1:9" x14ac:dyDescent="0.3">
      <c r="A24" s="70">
        <v>17</v>
      </c>
      <c r="B24" s="111" t="s">
        <v>270</v>
      </c>
      <c r="C24" s="98">
        <v>474660538.37999994</v>
      </c>
      <c r="D24" s="98">
        <f t="shared" si="0"/>
        <v>8000000</v>
      </c>
      <c r="E24" s="100">
        <f t="shared" si="1"/>
        <v>1.6854150183421027E-2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1282958803.9499998</v>
      </c>
      <c r="D25" s="98">
        <f t="shared" si="0"/>
        <v>6143193.75</v>
      </c>
      <c r="E25" s="100">
        <f t="shared" si="1"/>
        <v>4.7883016438923908E-3</v>
      </c>
      <c r="F25" s="98">
        <v>2369197.38</v>
      </c>
      <c r="G25" s="98">
        <v>3711259.72</v>
      </c>
      <c r="H25" s="94">
        <v>0</v>
      </c>
      <c r="I25" s="98">
        <v>62736.65</v>
      </c>
    </row>
    <row r="26" spans="1:9" x14ac:dyDescent="0.3">
      <c r="A26" s="70">
        <v>19</v>
      </c>
      <c r="B26" s="111" t="s">
        <v>248</v>
      </c>
      <c r="C26" s="98">
        <v>99299757.699999988</v>
      </c>
      <c r="D26" s="98">
        <f t="shared" si="0"/>
        <v>4565058.71</v>
      </c>
      <c r="E26" s="100">
        <f t="shared" si="1"/>
        <v>4.5972506033617445E-2</v>
      </c>
      <c r="F26" s="94">
        <v>0</v>
      </c>
      <c r="G26" s="98">
        <v>4556624.92</v>
      </c>
      <c r="H26" s="94">
        <v>0</v>
      </c>
      <c r="I26" s="98">
        <v>8433.7900000000009</v>
      </c>
    </row>
    <row r="27" spans="1:9" x14ac:dyDescent="0.3">
      <c r="A27" s="70">
        <v>20</v>
      </c>
      <c r="B27" s="111" t="s">
        <v>247</v>
      </c>
      <c r="C27" s="98">
        <v>453353050.33000004</v>
      </c>
      <c r="D27" s="98">
        <f t="shared" si="0"/>
        <v>3764463.3519199998</v>
      </c>
      <c r="E27" s="100">
        <f t="shared" si="1"/>
        <v>8.3036021246130597E-3</v>
      </c>
      <c r="F27" s="98">
        <v>3764463.3299999996</v>
      </c>
      <c r="G27" s="113">
        <v>2.1919999999999999E-2</v>
      </c>
      <c r="H27" s="94">
        <v>0</v>
      </c>
      <c r="I27" s="94">
        <v>0</v>
      </c>
    </row>
    <row r="28" spans="1:9" x14ac:dyDescent="0.3">
      <c r="A28" s="70">
        <v>21</v>
      </c>
      <c r="B28" s="111" t="s">
        <v>250</v>
      </c>
      <c r="C28" s="98">
        <v>3034514456.6800003</v>
      </c>
      <c r="D28" s="98">
        <f t="shared" si="0"/>
        <v>2723589.84</v>
      </c>
      <c r="E28" s="100">
        <f t="shared" si="1"/>
        <v>8.975372761874476E-4</v>
      </c>
      <c r="F28" s="98">
        <v>90835.13</v>
      </c>
      <c r="G28" s="98">
        <v>2632754.71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249</v>
      </c>
      <c r="C29" s="98">
        <v>32032479.530000001</v>
      </c>
      <c r="D29" s="98">
        <f t="shared" si="0"/>
        <v>1541442.91</v>
      </c>
      <c r="E29" s="100">
        <f t="shared" si="1"/>
        <v>4.8121248576975202E-2</v>
      </c>
      <c r="F29" s="98">
        <v>1541442.91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63" t="s">
        <v>253</v>
      </c>
      <c r="C30" s="82">
        <v>4544270725.79</v>
      </c>
      <c r="D30" s="98">
        <f t="shared" si="0"/>
        <v>733270.41999999993</v>
      </c>
      <c r="E30" s="100">
        <f t="shared" si="1"/>
        <v>1.613615174462398E-4</v>
      </c>
      <c r="F30" s="82">
        <v>240000</v>
      </c>
      <c r="G30" s="83">
        <v>0</v>
      </c>
      <c r="H30" s="83">
        <v>0</v>
      </c>
      <c r="I30" s="82">
        <v>493270.42</v>
      </c>
    </row>
    <row r="31" spans="1:9" x14ac:dyDescent="0.3">
      <c r="A31" s="70">
        <v>24</v>
      </c>
      <c r="B31" s="63" t="s">
        <v>257</v>
      </c>
      <c r="C31" s="82">
        <v>226672444.06000003</v>
      </c>
      <c r="D31" s="98">
        <f t="shared" si="0"/>
        <v>399870.01</v>
      </c>
      <c r="E31" s="100">
        <f t="shared" si="1"/>
        <v>1.7640874331162843E-3</v>
      </c>
      <c r="F31" s="98">
        <v>362892.7</v>
      </c>
      <c r="G31" s="82">
        <v>36977.31</v>
      </c>
      <c r="H31" s="83">
        <v>0</v>
      </c>
      <c r="I31" s="83">
        <v>0</v>
      </c>
    </row>
    <row r="32" spans="1:9" x14ac:dyDescent="0.3">
      <c r="A32" s="70">
        <v>25</v>
      </c>
      <c r="B32" s="111" t="s">
        <v>254</v>
      </c>
      <c r="C32" s="98">
        <v>433945519.56999999</v>
      </c>
      <c r="D32" s="98">
        <f t="shared" si="0"/>
        <v>42320.14</v>
      </c>
      <c r="E32" s="100">
        <f t="shared" si="1"/>
        <v>9.7524085608569845E-5</v>
      </c>
      <c r="F32" s="94">
        <v>0</v>
      </c>
      <c r="G32" s="98">
        <v>42320.14</v>
      </c>
      <c r="H32" s="94">
        <v>0</v>
      </c>
      <c r="I32" s="94">
        <v>0</v>
      </c>
    </row>
    <row r="33" spans="1:11" x14ac:dyDescent="0.3">
      <c r="A33" s="70">
        <v>26</v>
      </c>
      <c r="B33" s="111" t="s">
        <v>256</v>
      </c>
      <c r="C33" s="98">
        <v>186137839.78999999</v>
      </c>
      <c r="D33" s="98">
        <f t="shared" si="0"/>
        <v>10000.276760000001</v>
      </c>
      <c r="E33" s="100">
        <f t="shared" si="1"/>
        <v>5.3725114524173454E-5</v>
      </c>
      <c r="F33" s="98">
        <v>10000</v>
      </c>
      <c r="G33" s="94">
        <v>0</v>
      </c>
      <c r="H33" s="114">
        <v>0.27676000000000001</v>
      </c>
      <c r="I33" s="94">
        <v>0</v>
      </c>
    </row>
    <row r="34" spans="1:11" x14ac:dyDescent="0.3">
      <c r="A34" s="70">
        <v>27</v>
      </c>
      <c r="B34" s="63" t="s">
        <v>263</v>
      </c>
      <c r="C34" s="98">
        <v>2908190.89</v>
      </c>
      <c r="D34" s="98">
        <f t="shared" si="0"/>
        <v>9254.92</v>
      </c>
      <c r="E34" s="100">
        <f t="shared" si="1"/>
        <v>3.1823633145346931E-3</v>
      </c>
      <c r="F34" s="94">
        <v>0</v>
      </c>
      <c r="G34" s="94">
        <v>0</v>
      </c>
      <c r="H34" s="98">
        <v>9254.92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581072833.38999999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111" t="s">
        <v>258</v>
      </c>
      <c r="C36" s="98">
        <v>156543871.19000003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70038335.890000001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111" t="s">
        <v>259</v>
      </c>
      <c r="C38" s="98">
        <v>145725531.10999998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63" t="s">
        <v>260</v>
      </c>
      <c r="C39" s="98">
        <v>163255804.07999998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63" t="s">
        <v>261</v>
      </c>
      <c r="C40" s="98">
        <v>23411961.670000002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63" t="s">
        <v>262</v>
      </c>
      <c r="C41" s="98">
        <v>412214806.34000003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ht="9.75" customHeight="1" x14ac:dyDescent="0.3">
      <c r="A42" s="70">
        <v>35</v>
      </c>
      <c r="B42" s="111" t="s">
        <v>255</v>
      </c>
      <c r="C42" s="98">
        <v>186118216.35999998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111" t="s">
        <v>264</v>
      </c>
      <c r="C43" s="98">
        <v>592109871.09000003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111" t="s">
        <v>267</v>
      </c>
      <c r="C46" s="98">
        <v>10533364.159999998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s="78" customFormat="1" x14ac:dyDescent="0.3">
      <c r="A47" s="70">
        <v>40</v>
      </c>
      <c r="B47" s="111" t="s">
        <v>268</v>
      </c>
      <c r="C47" s="98">
        <v>97651060.560000002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  <c r="J47" s="62"/>
    </row>
    <row r="48" spans="1:11" s="78" customFormat="1" x14ac:dyDescent="0.3">
      <c r="A48" s="70">
        <v>41</v>
      </c>
      <c r="B48" s="111" t="s">
        <v>269</v>
      </c>
      <c r="C48" s="98">
        <v>1638244.05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  <c r="J48" s="62"/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61064260.939999998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63"/>
      <c r="B51" s="84" t="s">
        <v>276</v>
      </c>
      <c r="C51" s="73">
        <v>60945485939.689987</v>
      </c>
      <c r="D51" s="99">
        <f t="shared" ref="D51" si="2">F51+G51+H51+I51</f>
        <v>1935906527.9999998</v>
      </c>
      <c r="E51" s="101">
        <f t="shared" si="1"/>
        <v>3.1764559723352126E-2</v>
      </c>
      <c r="F51" s="73">
        <v>490257621.15999997</v>
      </c>
      <c r="G51" s="73">
        <v>1310768033.8899999</v>
      </c>
      <c r="H51" s="73">
        <v>132196723.12000002</v>
      </c>
      <c r="I51" s="73">
        <v>2684149.83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12DD1-E86D-4E05-94BD-4883FBFC2A01}">
  <dimension ref="A1:K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302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6445498356.0299997</v>
      </c>
      <c r="D8" s="98">
        <f t="shared" ref="D8:D50" si="0">F8+G8+H8+I8</f>
        <v>595649316.04000008</v>
      </c>
      <c r="E8" s="100">
        <f>D8/C8</f>
        <v>9.241322906905225E-2</v>
      </c>
      <c r="F8" s="98">
        <v>140584597.24000001</v>
      </c>
      <c r="G8" s="98">
        <v>454617439.31000006</v>
      </c>
      <c r="H8" s="98">
        <v>436353.28000000003</v>
      </c>
      <c r="I8" s="98">
        <v>10926.21</v>
      </c>
    </row>
    <row r="9" spans="1:9" x14ac:dyDescent="0.3">
      <c r="A9" s="70">
        <v>2</v>
      </c>
      <c r="B9" s="111" t="s">
        <v>230</v>
      </c>
      <c r="C9" s="98">
        <v>5939437296.6500006</v>
      </c>
      <c r="D9" s="98">
        <f t="shared" si="0"/>
        <v>366498430.39047998</v>
      </c>
      <c r="E9" s="100">
        <f t="shared" ref="E9:E51" si="1">D9/C9</f>
        <v>6.1705917932191115E-2</v>
      </c>
      <c r="F9" s="98">
        <v>108718546.3</v>
      </c>
      <c r="G9" s="98">
        <v>257380210.38999999</v>
      </c>
      <c r="H9" s="113">
        <v>0.44047999999999998</v>
      </c>
      <c r="I9" s="98">
        <v>399673.26</v>
      </c>
    </row>
    <row r="10" spans="1:9" x14ac:dyDescent="0.3">
      <c r="A10" s="70">
        <v>3</v>
      </c>
      <c r="B10" s="63" t="s">
        <v>231</v>
      </c>
      <c r="C10" s="106">
        <v>3335486528.6199999</v>
      </c>
      <c r="D10" s="98">
        <f t="shared" si="0"/>
        <v>298224498.98000002</v>
      </c>
      <c r="E10" s="100">
        <f t="shared" si="1"/>
        <v>8.9409594798569095E-2</v>
      </c>
      <c r="F10" s="82">
        <v>84758411.25</v>
      </c>
      <c r="G10" s="82">
        <v>197058002.48000002</v>
      </c>
      <c r="H10" s="82">
        <v>16408085.25</v>
      </c>
      <c r="I10" s="83">
        <v>0</v>
      </c>
    </row>
    <row r="11" spans="1:9" x14ac:dyDescent="0.3">
      <c r="A11" s="70">
        <v>4</v>
      </c>
      <c r="B11" s="111" t="s">
        <v>232</v>
      </c>
      <c r="C11" s="98">
        <v>7507714170.8900003</v>
      </c>
      <c r="D11" s="98">
        <f t="shared" si="0"/>
        <v>188442413.56</v>
      </c>
      <c r="E11" s="100">
        <f t="shared" si="1"/>
        <v>2.5099838548816401E-2</v>
      </c>
      <c r="F11" s="98">
        <v>38589246.059999995</v>
      </c>
      <c r="G11" s="98">
        <v>141069407.80000001</v>
      </c>
      <c r="H11" s="98">
        <v>8783759.6999999993</v>
      </c>
      <c r="I11" s="94">
        <v>0</v>
      </c>
    </row>
    <row r="12" spans="1:9" x14ac:dyDescent="0.3">
      <c r="A12" s="70">
        <v>5</v>
      </c>
      <c r="B12" s="63" t="s">
        <v>233</v>
      </c>
      <c r="C12" s="82">
        <v>2645673799.2399998</v>
      </c>
      <c r="D12" s="98">
        <f t="shared" si="0"/>
        <v>118318255.13999999</v>
      </c>
      <c r="E12" s="100">
        <f t="shared" si="1"/>
        <v>4.4721407141722562E-2</v>
      </c>
      <c r="F12" s="98">
        <v>23658467.43</v>
      </c>
      <c r="G12" s="82">
        <v>77083387.709999993</v>
      </c>
      <c r="H12" s="82">
        <v>17576400</v>
      </c>
      <c r="I12" s="83">
        <v>0</v>
      </c>
    </row>
    <row r="13" spans="1:9" x14ac:dyDescent="0.3">
      <c r="A13" s="70">
        <v>6</v>
      </c>
      <c r="B13" s="111" t="s">
        <v>235</v>
      </c>
      <c r="C13" s="98">
        <v>325667869.74000001</v>
      </c>
      <c r="D13" s="98">
        <f t="shared" si="0"/>
        <v>66227544.269999996</v>
      </c>
      <c r="E13" s="100">
        <f t="shared" si="1"/>
        <v>0.20335915951080274</v>
      </c>
      <c r="F13" s="98">
        <v>16830335.420000002</v>
      </c>
      <c r="G13" s="98">
        <v>49340841.909999996</v>
      </c>
      <c r="H13" s="98">
        <v>17866.939999999999</v>
      </c>
      <c r="I13" s="98">
        <v>38500</v>
      </c>
    </row>
    <row r="14" spans="1:9" x14ac:dyDescent="0.3">
      <c r="A14" s="70">
        <v>7</v>
      </c>
      <c r="B14" s="63" t="s">
        <v>234</v>
      </c>
      <c r="C14" s="82">
        <v>10408682299.660002</v>
      </c>
      <c r="D14" s="98">
        <f t="shared" si="0"/>
        <v>59364415.620000005</v>
      </c>
      <c r="E14" s="100">
        <f t="shared" si="1"/>
        <v>5.703355517147366E-3</v>
      </c>
      <c r="F14" s="82">
        <v>16235951.140000001</v>
      </c>
      <c r="G14" s="82">
        <v>41469305.830000006</v>
      </c>
      <c r="H14" s="82">
        <v>204793.68999999997</v>
      </c>
      <c r="I14" s="82">
        <v>1454364.96</v>
      </c>
    </row>
    <row r="15" spans="1:9" x14ac:dyDescent="0.3">
      <c r="A15" s="70">
        <v>8</v>
      </c>
      <c r="B15" s="111" t="s">
        <v>236</v>
      </c>
      <c r="C15" s="98">
        <v>764495625.74000001</v>
      </c>
      <c r="D15" s="98">
        <f t="shared" si="0"/>
        <v>50826456.539999992</v>
      </c>
      <c r="E15" s="100">
        <f t="shared" si="1"/>
        <v>6.648364598659684E-2</v>
      </c>
      <c r="F15" s="98">
        <v>7853245.6099999994</v>
      </c>
      <c r="G15" s="98">
        <v>26246544.239999998</v>
      </c>
      <c r="H15" s="98">
        <v>16726666.690000001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4423719459.4700003</v>
      </c>
      <c r="D16" s="98">
        <f t="shared" si="0"/>
        <v>42529210.359999999</v>
      </c>
      <c r="E16" s="100">
        <f t="shared" si="1"/>
        <v>9.6139031305333654E-3</v>
      </c>
      <c r="F16" s="98">
        <v>10107204.840000002</v>
      </c>
      <c r="G16" s="98">
        <v>28446766.300000001</v>
      </c>
      <c r="H16" s="98">
        <v>3975239.22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329062707.87</v>
      </c>
      <c r="D17" s="98">
        <f t="shared" si="0"/>
        <v>31240454.190000005</v>
      </c>
      <c r="E17" s="100">
        <f t="shared" si="1"/>
        <v>9.4937692551724531E-2</v>
      </c>
      <c r="F17" s="98">
        <v>1076481.74</v>
      </c>
      <c r="G17" s="98">
        <v>9654389.5300000012</v>
      </c>
      <c r="H17" s="98">
        <v>20448382.740000002</v>
      </c>
      <c r="I17" s="98">
        <v>61200.179999999993</v>
      </c>
    </row>
    <row r="18" spans="1:9" x14ac:dyDescent="0.3">
      <c r="A18" s="70">
        <v>11</v>
      </c>
      <c r="B18" s="63" t="s">
        <v>246</v>
      </c>
      <c r="C18" s="98">
        <v>1839291595.77</v>
      </c>
      <c r="D18" s="98">
        <f t="shared" si="0"/>
        <v>23052136.350000001</v>
      </c>
      <c r="E18" s="100">
        <f t="shared" si="1"/>
        <v>1.2533160268342045E-2</v>
      </c>
      <c r="F18" s="98">
        <v>10584839.300000001</v>
      </c>
      <c r="G18" s="98">
        <v>6091316.6799999997</v>
      </c>
      <c r="H18" s="98">
        <v>6375980.3700000001</v>
      </c>
      <c r="I18" s="94">
        <v>0</v>
      </c>
    </row>
    <row r="19" spans="1:9" x14ac:dyDescent="0.3">
      <c r="A19" s="70">
        <v>12</v>
      </c>
      <c r="B19" s="111" t="s">
        <v>252</v>
      </c>
      <c r="C19" s="98">
        <v>103139276.31</v>
      </c>
      <c r="D19" s="98">
        <f t="shared" si="0"/>
        <v>19043718.829999998</v>
      </c>
      <c r="E19" s="100">
        <f t="shared" si="1"/>
        <v>0.1846408033033056</v>
      </c>
      <c r="F19" s="94">
        <v>0</v>
      </c>
      <c r="G19" s="94">
        <v>0</v>
      </c>
      <c r="H19" s="98">
        <v>19043718.829999998</v>
      </c>
      <c r="I19" s="94">
        <v>0</v>
      </c>
    </row>
    <row r="20" spans="1:9" x14ac:dyDescent="0.3">
      <c r="A20" s="70">
        <v>13</v>
      </c>
      <c r="B20" s="63" t="s">
        <v>240</v>
      </c>
      <c r="C20" s="98">
        <v>369431751.72000003</v>
      </c>
      <c r="D20" s="98">
        <f t="shared" si="0"/>
        <v>18932265.460000001</v>
      </c>
      <c r="E20" s="100">
        <f t="shared" si="1"/>
        <v>5.124699047078432E-2</v>
      </c>
      <c r="F20" s="98">
        <v>4288680.17</v>
      </c>
      <c r="G20" s="98">
        <v>3961530.09</v>
      </c>
      <c r="H20" s="98">
        <v>10682055.199999999</v>
      </c>
      <c r="I20" s="94">
        <v>0</v>
      </c>
    </row>
    <row r="21" spans="1:9" x14ac:dyDescent="0.3">
      <c r="A21" s="70">
        <v>14</v>
      </c>
      <c r="B21" s="111" t="s">
        <v>242</v>
      </c>
      <c r="C21" s="98">
        <v>1772987776.3199999</v>
      </c>
      <c r="D21" s="98">
        <f t="shared" si="0"/>
        <v>18005473.07</v>
      </c>
      <c r="E21" s="100">
        <f t="shared" si="1"/>
        <v>1.0155441177023806E-2</v>
      </c>
      <c r="F21" s="98">
        <v>7598931.5499999998</v>
      </c>
      <c r="G21" s="98">
        <v>10262432.24</v>
      </c>
      <c r="H21" s="94">
        <v>0</v>
      </c>
      <c r="I21" s="98">
        <v>144109.28</v>
      </c>
    </row>
    <row r="22" spans="1:9" x14ac:dyDescent="0.3">
      <c r="A22" s="70">
        <v>15</v>
      </c>
      <c r="B22" s="111" t="s">
        <v>243</v>
      </c>
      <c r="C22" s="98">
        <v>591946706.7700001</v>
      </c>
      <c r="D22" s="98">
        <f t="shared" si="0"/>
        <v>11262574.25</v>
      </c>
      <c r="E22" s="100">
        <f t="shared" si="1"/>
        <v>1.9026331460571932E-2</v>
      </c>
      <c r="F22" s="98">
        <v>5977336.3599999994</v>
      </c>
      <c r="G22" s="98">
        <v>2185237.89</v>
      </c>
      <c r="H22" s="98">
        <v>3100000</v>
      </c>
      <c r="I22" s="94">
        <v>0</v>
      </c>
    </row>
    <row r="23" spans="1:9" x14ac:dyDescent="0.3">
      <c r="A23" s="70">
        <v>16</v>
      </c>
      <c r="B23" s="63" t="s">
        <v>244</v>
      </c>
      <c r="C23" s="82">
        <v>202251632.27999997</v>
      </c>
      <c r="D23" s="98">
        <f t="shared" si="0"/>
        <v>9766862.7200000007</v>
      </c>
      <c r="E23" s="100">
        <f t="shared" si="1"/>
        <v>4.8290649671883096E-2</v>
      </c>
      <c r="F23" s="82">
        <v>6051809.25</v>
      </c>
      <c r="G23" s="82">
        <v>3522668.24</v>
      </c>
      <c r="H23" s="82">
        <v>192385.23</v>
      </c>
      <c r="I23" s="83">
        <v>0</v>
      </c>
    </row>
    <row r="24" spans="1:9" x14ac:dyDescent="0.3">
      <c r="A24" s="70">
        <v>17</v>
      </c>
      <c r="B24" s="111" t="s">
        <v>270</v>
      </c>
      <c r="C24" s="98">
        <v>497734284.17000002</v>
      </c>
      <c r="D24" s="98">
        <f t="shared" si="0"/>
        <v>8000000</v>
      </c>
      <c r="E24" s="100">
        <f t="shared" si="1"/>
        <v>1.6072832944068641E-2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1259426234.1900001</v>
      </c>
      <c r="D25" s="98">
        <f t="shared" si="0"/>
        <v>5734373.0399999991</v>
      </c>
      <c r="E25" s="100">
        <f t="shared" si="1"/>
        <v>4.5531630867512145E-3</v>
      </c>
      <c r="F25" s="98">
        <v>2520782.86</v>
      </c>
      <c r="G25" s="98">
        <v>3151427.25</v>
      </c>
      <c r="H25" s="94">
        <v>0</v>
      </c>
      <c r="I25" s="98">
        <v>62162.93</v>
      </c>
    </row>
    <row r="26" spans="1:9" x14ac:dyDescent="0.3">
      <c r="A26" s="70">
        <v>19</v>
      </c>
      <c r="B26" s="111" t="s">
        <v>248</v>
      </c>
      <c r="C26" s="98">
        <v>96255640.319999993</v>
      </c>
      <c r="D26" s="98">
        <f t="shared" si="0"/>
        <v>4376842.7600000016</v>
      </c>
      <c r="E26" s="100">
        <f t="shared" si="1"/>
        <v>4.5471026377771458E-2</v>
      </c>
      <c r="F26" s="94">
        <v>0</v>
      </c>
      <c r="G26" s="98">
        <v>4376194.0600000015</v>
      </c>
      <c r="H26" s="94">
        <v>0</v>
      </c>
      <c r="I26" s="98">
        <v>648.70000000000005</v>
      </c>
    </row>
    <row r="27" spans="1:9" x14ac:dyDescent="0.3">
      <c r="A27" s="70">
        <v>20</v>
      </c>
      <c r="B27" s="111" t="s">
        <v>247</v>
      </c>
      <c r="C27" s="98">
        <v>446765813.11000001</v>
      </c>
      <c r="D27" s="98">
        <f t="shared" si="0"/>
        <v>3753276.32</v>
      </c>
      <c r="E27" s="100">
        <f t="shared" si="1"/>
        <v>8.4009926674400454E-3</v>
      </c>
      <c r="F27" s="98">
        <v>3753276.32</v>
      </c>
      <c r="G27" s="94">
        <v>0</v>
      </c>
      <c r="H27" s="94">
        <v>0</v>
      </c>
      <c r="I27" s="94">
        <v>0</v>
      </c>
    </row>
    <row r="28" spans="1:9" x14ac:dyDescent="0.3">
      <c r="A28" s="70">
        <v>21</v>
      </c>
      <c r="B28" s="63" t="s">
        <v>249</v>
      </c>
      <c r="C28" s="98">
        <v>30653785.750000004</v>
      </c>
      <c r="D28" s="98">
        <f t="shared" si="0"/>
        <v>1540742.91</v>
      </c>
      <c r="E28" s="100">
        <f t="shared" si="1"/>
        <v>5.026272847881439E-2</v>
      </c>
      <c r="F28" s="98">
        <v>1540742.91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253</v>
      </c>
      <c r="C29" s="98">
        <v>4598319217.4799995</v>
      </c>
      <c r="D29" s="98">
        <f t="shared" si="0"/>
        <v>731497.71</v>
      </c>
      <c r="E29" s="100">
        <f t="shared" si="1"/>
        <v>1.5907936691721895E-4</v>
      </c>
      <c r="F29" s="98">
        <v>240000</v>
      </c>
      <c r="G29" s="94">
        <v>0</v>
      </c>
      <c r="H29" s="94">
        <v>0</v>
      </c>
      <c r="I29" s="98">
        <v>491497.71</v>
      </c>
    </row>
    <row r="30" spans="1:9" x14ac:dyDescent="0.3">
      <c r="A30" s="70">
        <v>23</v>
      </c>
      <c r="B30" s="111" t="s">
        <v>257</v>
      </c>
      <c r="C30" s="98">
        <v>250361596.40000001</v>
      </c>
      <c r="D30" s="98">
        <f t="shared" si="0"/>
        <v>398291.05</v>
      </c>
      <c r="E30" s="100">
        <f t="shared" si="1"/>
        <v>1.5908631983782956E-3</v>
      </c>
      <c r="F30" s="98">
        <v>361313.74</v>
      </c>
      <c r="G30" s="98">
        <v>36977.31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250</v>
      </c>
      <c r="C31" s="98">
        <v>2990130114.2200003</v>
      </c>
      <c r="D31" s="98">
        <f t="shared" si="0"/>
        <v>323902.27</v>
      </c>
      <c r="E31" s="100">
        <f t="shared" si="1"/>
        <v>1.0832380452597548E-4</v>
      </c>
      <c r="F31" s="98">
        <v>85000</v>
      </c>
      <c r="G31" s="98">
        <v>238902.27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429794677.39000005</v>
      </c>
      <c r="D32" s="98">
        <f t="shared" si="0"/>
        <v>43174.17</v>
      </c>
      <c r="E32" s="100">
        <f t="shared" si="1"/>
        <v>1.0045301226665336E-4</v>
      </c>
      <c r="F32" s="94">
        <v>0</v>
      </c>
      <c r="G32" s="98">
        <v>43174.17</v>
      </c>
      <c r="H32" s="94">
        <v>0</v>
      </c>
      <c r="I32" s="94">
        <v>0</v>
      </c>
    </row>
    <row r="33" spans="1:11" x14ac:dyDescent="0.3">
      <c r="A33" s="70">
        <v>26</v>
      </c>
      <c r="B33" s="111" t="s">
        <v>256</v>
      </c>
      <c r="C33" s="98">
        <v>193744385.61000001</v>
      </c>
      <c r="D33" s="98">
        <f t="shared" si="0"/>
        <v>10000.31061</v>
      </c>
      <c r="E33" s="100">
        <f t="shared" si="1"/>
        <v>5.161600207672722E-5</v>
      </c>
      <c r="F33" s="98">
        <v>10000</v>
      </c>
      <c r="G33" s="94">
        <v>0</v>
      </c>
      <c r="H33" s="113">
        <v>0.31061</v>
      </c>
      <c r="I33" s="94">
        <v>0</v>
      </c>
    </row>
    <row r="34" spans="1:11" x14ac:dyDescent="0.3">
      <c r="A34" s="70">
        <v>27</v>
      </c>
      <c r="B34" s="111" t="s">
        <v>263</v>
      </c>
      <c r="C34" s="98">
        <v>2897538.4000000004</v>
      </c>
      <c r="D34" s="94">
        <f t="shared" si="0"/>
        <v>3.64E-3</v>
      </c>
      <c r="E34" s="100">
        <f t="shared" si="1"/>
        <v>1.2562387438937823E-9</v>
      </c>
      <c r="F34" s="94">
        <v>0</v>
      </c>
      <c r="G34" s="94">
        <v>0</v>
      </c>
      <c r="H34" s="94">
        <v>3.64E-3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728812407.78999996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63" t="s">
        <v>258</v>
      </c>
      <c r="C36" s="82">
        <v>183931115.03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63" t="s">
        <v>251</v>
      </c>
      <c r="C37" s="98">
        <v>70475245.590000004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63" t="s">
        <v>259</v>
      </c>
      <c r="C38" s="98">
        <v>145045829.30999997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63" t="s">
        <v>260</v>
      </c>
      <c r="C39" s="98">
        <v>163950671.31999999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111" t="s">
        <v>261</v>
      </c>
      <c r="C40" s="98">
        <v>23783215.07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111" t="s">
        <v>262</v>
      </c>
      <c r="C41" s="98">
        <v>418842199.47000003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36</v>
      </c>
      <c r="B42" s="111" t="s">
        <v>255</v>
      </c>
      <c r="C42" s="98">
        <v>174353488.78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37</v>
      </c>
      <c r="B43" s="63" t="s">
        <v>264</v>
      </c>
      <c r="C43" s="98">
        <v>594680107.38999999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x14ac:dyDescent="0.3">
      <c r="A44" s="70">
        <v>38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39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s="78" customFormat="1" x14ac:dyDescent="0.3">
      <c r="A46" s="70">
        <v>40</v>
      </c>
      <c r="B46" s="111" t="s">
        <v>267</v>
      </c>
      <c r="C46" s="98">
        <v>12685589.67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  <c r="J46" s="62"/>
    </row>
    <row r="47" spans="1:11" s="78" customFormat="1" x14ac:dyDescent="0.3">
      <c r="A47" s="70">
        <v>41</v>
      </c>
      <c r="B47" s="111" t="s">
        <v>268</v>
      </c>
      <c r="C47" s="98">
        <v>94244518.710000008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  <c r="J47" s="62"/>
    </row>
    <row r="48" spans="1:11" x14ac:dyDescent="0.3">
      <c r="A48" s="70">
        <v>42</v>
      </c>
      <c r="B48" s="111" t="s">
        <v>269</v>
      </c>
      <c r="C48" s="98">
        <v>1637300.18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43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63"/>
      <c r="B50" s="63" t="s">
        <v>271</v>
      </c>
      <c r="C50" s="106">
        <v>61800363.829999998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276</v>
      </c>
      <c r="C51" s="73">
        <v>60603743228.209991</v>
      </c>
      <c r="D51" s="99">
        <f t="shared" ref="D51" si="2">F51+G51+H51+I51</f>
        <v>1942296880.2900002</v>
      </c>
      <c r="E51" s="101">
        <f t="shared" si="1"/>
        <v>3.2049123978630661E-2</v>
      </c>
      <c r="F51" s="73">
        <v>491425199.49000013</v>
      </c>
      <c r="G51" s="73">
        <v>1316236155.7</v>
      </c>
      <c r="H51" s="73">
        <v>131972441.87000002</v>
      </c>
      <c r="I51" s="73">
        <v>2663083.23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B329D-9347-417D-8237-B10DACA5AF47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303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6583025221.9499998</v>
      </c>
      <c r="D8" s="98">
        <f t="shared" ref="D8:D50" si="0">F8+G8+H8+I8</f>
        <v>594421568.5200001</v>
      </c>
      <c r="E8" s="100">
        <f>D8/C8</f>
        <v>9.0296109839895569E-2</v>
      </c>
      <c r="F8" s="98">
        <v>136475875.50999999</v>
      </c>
      <c r="G8" s="98">
        <v>457498556.92000002</v>
      </c>
      <c r="H8" s="98">
        <v>436209.88</v>
      </c>
      <c r="I8" s="98">
        <v>10926.21</v>
      </c>
    </row>
    <row r="9" spans="1:9" x14ac:dyDescent="0.3">
      <c r="A9" s="70">
        <v>2</v>
      </c>
      <c r="B9" s="63" t="s">
        <v>230</v>
      </c>
      <c r="C9" s="82">
        <v>5943411206.7699995</v>
      </c>
      <c r="D9" s="98">
        <f t="shared" si="0"/>
        <v>361724879.93999994</v>
      </c>
      <c r="E9" s="100">
        <f t="shared" ref="E9:E51" si="1">D9/C9</f>
        <v>6.0861493064448859E-2</v>
      </c>
      <c r="F9" s="82">
        <v>108849691.69999999</v>
      </c>
      <c r="G9" s="82">
        <v>252475514.97999996</v>
      </c>
      <c r="H9" s="83">
        <v>0</v>
      </c>
      <c r="I9" s="82">
        <v>399673.26</v>
      </c>
    </row>
    <row r="10" spans="1:9" x14ac:dyDescent="0.3">
      <c r="A10" s="70">
        <v>3</v>
      </c>
      <c r="B10" s="63" t="s">
        <v>231</v>
      </c>
      <c r="C10" s="106">
        <v>3318862774.0799999</v>
      </c>
      <c r="D10" s="98">
        <f t="shared" si="0"/>
        <v>297766746.36999995</v>
      </c>
      <c r="E10" s="100">
        <f t="shared" si="1"/>
        <v>8.9719511362605794E-2</v>
      </c>
      <c r="F10" s="82">
        <v>84951348.409999996</v>
      </c>
      <c r="G10" s="82">
        <v>196425809.92999998</v>
      </c>
      <c r="H10" s="82">
        <v>16389588.029999999</v>
      </c>
      <c r="I10" s="83">
        <v>0</v>
      </c>
    </row>
    <row r="11" spans="1:9" x14ac:dyDescent="0.3">
      <c r="A11" s="70">
        <v>4</v>
      </c>
      <c r="B11" s="111" t="s">
        <v>232</v>
      </c>
      <c r="C11" s="98">
        <v>7585967378.8700008</v>
      </c>
      <c r="D11" s="98">
        <f t="shared" si="0"/>
        <v>186273656.16999999</v>
      </c>
      <c r="E11" s="100">
        <f t="shared" si="1"/>
        <v>2.455502994764356E-2</v>
      </c>
      <c r="F11" s="98">
        <v>38995174.560000002</v>
      </c>
      <c r="G11" s="98">
        <v>138466014.5</v>
      </c>
      <c r="H11" s="98">
        <v>8220089.9399999995</v>
      </c>
      <c r="I11" s="98">
        <v>592377.17000000004</v>
      </c>
    </row>
    <row r="12" spans="1:9" x14ac:dyDescent="0.3">
      <c r="A12" s="70">
        <v>5</v>
      </c>
      <c r="B12" s="111" t="s">
        <v>233</v>
      </c>
      <c r="C12" s="98">
        <v>2638428224.6500001</v>
      </c>
      <c r="D12" s="98">
        <f t="shared" si="0"/>
        <v>114873253.50000001</v>
      </c>
      <c r="E12" s="100">
        <f t="shared" si="1"/>
        <v>4.3538517525993525E-2</v>
      </c>
      <c r="F12" s="98">
        <v>22932750.530000001</v>
      </c>
      <c r="G12" s="98">
        <v>74164002.970000014</v>
      </c>
      <c r="H12" s="98">
        <v>17371500</v>
      </c>
      <c r="I12" s="98">
        <v>405000</v>
      </c>
    </row>
    <row r="13" spans="1:9" x14ac:dyDescent="0.3">
      <c r="A13" s="70">
        <v>6</v>
      </c>
      <c r="B13" s="111" t="s">
        <v>235</v>
      </c>
      <c r="C13" s="98">
        <v>327780039.56999999</v>
      </c>
      <c r="D13" s="98">
        <f t="shared" si="0"/>
        <v>66263757.109999999</v>
      </c>
      <c r="E13" s="100">
        <f t="shared" si="1"/>
        <v>0.2021592199358096</v>
      </c>
      <c r="F13" s="98">
        <v>16847030.960000001</v>
      </c>
      <c r="G13" s="98">
        <v>49398705.449999996</v>
      </c>
      <c r="H13" s="98">
        <v>18020.7</v>
      </c>
      <c r="I13" s="94">
        <v>0</v>
      </c>
    </row>
    <row r="14" spans="1:9" x14ac:dyDescent="0.3">
      <c r="A14" s="70">
        <v>7</v>
      </c>
      <c r="B14" s="63" t="s">
        <v>234</v>
      </c>
      <c r="C14" s="106">
        <v>10453321981.08</v>
      </c>
      <c r="D14" s="98">
        <f t="shared" si="0"/>
        <v>59514160.289999999</v>
      </c>
      <c r="E14" s="100">
        <f t="shared" si="1"/>
        <v>5.693325088208104E-3</v>
      </c>
      <c r="F14" s="82">
        <v>16213862.32</v>
      </c>
      <c r="G14" s="82">
        <v>41642225.460000001</v>
      </c>
      <c r="H14" s="82">
        <v>211265.18</v>
      </c>
      <c r="I14" s="82">
        <v>1446807.33</v>
      </c>
    </row>
    <row r="15" spans="1:9" x14ac:dyDescent="0.3">
      <c r="A15" s="70">
        <v>8</v>
      </c>
      <c r="B15" s="111" t="s">
        <v>236</v>
      </c>
      <c r="C15" s="98">
        <v>764041758.81999993</v>
      </c>
      <c r="D15" s="98">
        <f t="shared" si="0"/>
        <v>51839029.189999998</v>
      </c>
      <c r="E15" s="100">
        <f t="shared" si="1"/>
        <v>6.7848423978895012E-2</v>
      </c>
      <c r="F15" s="98">
        <v>9033112.7300000004</v>
      </c>
      <c r="G15" s="98">
        <v>26079249.77</v>
      </c>
      <c r="H15" s="98">
        <v>16726666.690000001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4443590181.5699997</v>
      </c>
      <c r="D16" s="98">
        <f t="shared" si="0"/>
        <v>42485113.160000004</v>
      </c>
      <c r="E16" s="100">
        <f t="shared" si="1"/>
        <v>9.5609881703783168E-3</v>
      </c>
      <c r="F16" s="98">
        <v>10585479.82</v>
      </c>
      <c r="G16" s="98">
        <v>27946097.700000003</v>
      </c>
      <c r="H16" s="98">
        <v>3953535.64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322978865.82999998</v>
      </c>
      <c r="D17" s="98">
        <f t="shared" si="0"/>
        <v>23687221.880000003</v>
      </c>
      <c r="E17" s="100">
        <f t="shared" si="1"/>
        <v>7.3339850950085939E-2</v>
      </c>
      <c r="F17" s="98">
        <v>1177316.4799999997</v>
      </c>
      <c r="G17" s="98">
        <v>9543718.4600000009</v>
      </c>
      <c r="H17" s="98">
        <v>12646006.16</v>
      </c>
      <c r="I17" s="98">
        <v>320180.77999999997</v>
      </c>
    </row>
    <row r="18" spans="1:9" x14ac:dyDescent="0.3">
      <c r="A18" s="70">
        <v>11</v>
      </c>
      <c r="B18" s="111" t="s">
        <v>246</v>
      </c>
      <c r="C18" s="98">
        <v>1840324348.6499999</v>
      </c>
      <c r="D18" s="98">
        <f t="shared" si="0"/>
        <v>22872338.52</v>
      </c>
      <c r="E18" s="100">
        <f t="shared" si="1"/>
        <v>1.2428427921838006E-2</v>
      </c>
      <c r="F18" s="98">
        <v>10506466.52</v>
      </c>
      <c r="G18" s="98">
        <v>6051502.5800000001</v>
      </c>
      <c r="H18" s="98">
        <v>6314369.4199999999</v>
      </c>
      <c r="I18" s="94">
        <v>0</v>
      </c>
    </row>
    <row r="19" spans="1:9" x14ac:dyDescent="0.3">
      <c r="A19" s="70">
        <v>12</v>
      </c>
      <c r="B19" s="111" t="s">
        <v>242</v>
      </c>
      <c r="C19" s="98">
        <v>1764851262.6400003</v>
      </c>
      <c r="D19" s="98">
        <f t="shared" si="0"/>
        <v>20728472.237350002</v>
      </c>
      <c r="E19" s="100">
        <f t="shared" si="1"/>
        <v>1.1745166675600049E-2</v>
      </c>
      <c r="F19" s="98">
        <v>10432021.73</v>
      </c>
      <c r="G19" s="98">
        <v>10148561.550000001</v>
      </c>
      <c r="H19" s="113">
        <v>0.20735000000000001</v>
      </c>
      <c r="I19" s="98">
        <v>147888.75</v>
      </c>
    </row>
    <row r="20" spans="1:9" x14ac:dyDescent="0.3">
      <c r="A20" s="70">
        <v>13</v>
      </c>
      <c r="B20" s="111" t="s">
        <v>252</v>
      </c>
      <c r="C20" s="98">
        <v>99238442.469999999</v>
      </c>
      <c r="D20" s="98">
        <f t="shared" si="0"/>
        <v>19025561.699999999</v>
      </c>
      <c r="E20" s="100">
        <f t="shared" si="1"/>
        <v>0.19171564190713158</v>
      </c>
      <c r="F20" s="94">
        <v>0</v>
      </c>
      <c r="G20" s="94">
        <v>0</v>
      </c>
      <c r="H20" s="98">
        <v>19025561.699999999</v>
      </c>
      <c r="I20" s="94">
        <v>0</v>
      </c>
    </row>
    <row r="21" spans="1:9" x14ac:dyDescent="0.3">
      <c r="A21" s="70">
        <v>14</v>
      </c>
      <c r="B21" s="111" t="s">
        <v>240</v>
      </c>
      <c r="C21" s="98">
        <v>364820246</v>
      </c>
      <c r="D21" s="98">
        <f t="shared" si="0"/>
        <v>12434278.760000002</v>
      </c>
      <c r="E21" s="100">
        <f t="shared" si="1"/>
        <v>3.4083302383388012E-2</v>
      </c>
      <c r="F21" s="98">
        <v>4187096.7</v>
      </c>
      <c r="G21" s="98">
        <v>3897303.37</v>
      </c>
      <c r="H21" s="98">
        <v>4349878.6900000004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621361446.32000005</v>
      </c>
      <c r="D22" s="98">
        <f t="shared" si="0"/>
        <v>11758548.639999999</v>
      </c>
      <c r="E22" s="100">
        <f t="shared" si="1"/>
        <v>1.8923846514198383E-2</v>
      </c>
      <c r="F22" s="98">
        <v>6357634.7499999991</v>
      </c>
      <c r="G22" s="98">
        <v>2300913.89</v>
      </c>
      <c r="H22" s="98">
        <v>3100000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203024405.73000002</v>
      </c>
      <c r="D23" s="98">
        <f t="shared" si="0"/>
        <v>9793893.0899999999</v>
      </c>
      <c r="E23" s="100">
        <f t="shared" si="1"/>
        <v>4.8239979103915191E-2</v>
      </c>
      <c r="F23" s="98">
        <v>6152379.3400000008</v>
      </c>
      <c r="G23" s="98">
        <v>3430489.3900000006</v>
      </c>
      <c r="H23" s="98">
        <v>211024.36</v>
      </c>
      <c r="I23" s="94">
        <v>0</v>
      </c>
    </row>
    <row r="24" spans="1:9" x14ac:dyDescent="0.3">
      <c r="A24" s="70">
        <v>17</v>
      </c>
      <c r="B24" s="111" t="s">
        <v>270</v>
      </c>
      <c r="C24" s="98">
        <v>508597268.14999992</v>
      </c>
      <c r="D24" s="98">
        <f t="shared" si="0"/>
        <v>8000000</v>
      </c>
      <c r="E24" s="100">
        <f t="shared" si="1"/>
        <v>1.5729537889772091E-2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1270528620.2599998</v>
      </c>
      <c r="D25" s="98">
        <f t="shared" si="0"/>
        <v>5699760.21</v>
      </c>
      <c r="E25" s="100">
        <f t="shared" si="1"/>
        <v>4.4861328734441307E-3</v>
      </c>
      <c r="F25" s="98">
        <v>2710976.6299999994</v>
      </c>
      <c r="G25" s="98">
        <v>2927215.47</v>
      </c>
      <c r="H25" s="94">
        <v>0</v>
      </c>
      <c r="I25" s="98">
        <v>61568.11</v>
      </c>
    </row>
    <row r="26" spans="1:9" x14ac:dyDescent="0.3">
      <c r="A26" s="70">
        <v>19</v>
      </c>
      <c r="B26" s="111" t="s">
        <v>248</v>
      </c>
      <c r="C26" s="98">
        <v>91900300.550000012</v>
      </c>
      <c r="D26" s="98">
        <f t="shared" si="0"/>
        <v>4362126.1100000003</v>
      </c>
      <c r="E26" s="100">
        <f t="shared" si="1"/>
        <v>4.7465852493340947E-2</v>
      </c>
      <c r="F26" s="94">
        <v>0</v>
      </c>
      <c r="G26" s="98">
        <v>4360185.21</v>
      </c>
      <c r="H26" s="94">
        <v>0</v>
      </c>
      <c r="I26" s="98">
        <v>1940.9</v>
      </c>
    </row>
    <row r="27" spans="1:9" x14ac:dyDescent="0.3">
      <c r="A27" s="70">
        <v>20</v>
      </c>
      <c r="B27" s="111" t="s">
        <v>247</v>
      </c>
      <c r="C27" s="98">
        <v>445890770.11000001</v>
      </c>
      <c r="D27" s="98">
        <f t="shared" si="0"/>
        <v>3752743.9819300007</v>
      </c>
      <c r="E27" s="100">
        <f t="shared" si="1"/>
        <v>8.416285407756274E-3</v>
      </c>
      <c r="F27" s="98">
        <v>3752743.9600000009</v>
      </c>
      <c r="G27" s="94">
        <v>0</v>
      </c>
      <c r="H27" s="113">
        <v>2.1930000000000002E-2</v>
      </c>
      <c r="I27" s="94">
        <v>0</v>
      </c>
    </row>
    <row r="28" spans="1:9" x14ac:dyDescent="0.3">
      <c r="A28" s="70">
        <v>21</v>
      </c>
      <c r="B28" s="111" t="s">
        <v>249</v>
      </c>
      <c r="C28" s="98">
        <v>30680017.150000002</v>
      </c>
      <c r="D28" s="98">
        <f t="shared" si="0"/>
        <v>1540042.91</v>
      </c>
      <c r="E28" s="100">
        <f t="shared" si="1"/>
        <v>5.0196937715857821E-2</v>
      </c>
      <c r="F28" s="98">
        <v>1540042.91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253</v>
      </c>
      <c r="C29" s="98">
        <v>4661252781.6700001</v>
      </c>
      <c r="D29" s="98">
        <f t="shared" si="0"/>
        <v>729804.14</v>
      </c>
      <c r="E29" s="100">
        <f t="shared" si="1"/>
        <v>1.5656823909441166E-4</v>
      </c>
      <c r="F29" s="98">
        <v>240000</v>
      </c>
      <c r="G29" s="94">
        <v>0</v>
      </c>
      <c r="H29" s="94">
        <v>0</v>
      </c>
      <c r="I29" s="98">
        <v>489804.14</v>
      </c>
    </row>
    <row r="30" spans="1:9" x14ac:dyDescent="0.3">
      <c r="A30" s="70">
        <v>23</v>
      </c>
      <c r="B30" s="63" t="s">
        <v>257</v>
      </c>
      <c r="C30" s="82">
        <v>255636801.54000002</v>
      </c>
      <c r="D30" s="98">
        <f t="shared" si="0"/>
        <v>396715.39</v>
      </c>
      <c r="E30" s="100">
        <f t="shared" si="1"/>
        <v>1.5518712001171911E-3</v>
      </c>
      <c r="F30" s="98">
        <v>359738.08</v>
      </c>
      <c r="G30" s="82">
        <v>36977.31</v>
      </c>
      <c r="H30" s="83">
        <v>0</v>
      </c>
      <c r="I30" s="83">
        <v>0</v>
      </c>
    </row>
    <row r="31" spans="1:9" x14ac:dyDescent="0.3">
      <c r="A31" s="70">
        <v>24</v>
      </c>
      <c r="B31" s="111" t="s">
        <v>250</v>
      </c>
      <c r="C31" s="98">
        <v>3008521005.1700001</v>
      </c>
      <c r="D31" s="98">
        <f t="shared" si="0"/>
        <v>323452.95999999996</v>
      </c>
      <c r="E31" s="100">
        <f t="shared" si="1"/>
        <v>1.0751228242852932E-4</v>
      </c>
      <c r="F31" s="98">
        <v>85000</v>
      </c>
      <c r="G31" s="98">
        <v>238452.96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428794900.25</v>
      </c>
      <c r="D32" s="98">
        <f t="shared" si="0"/>
        <v>42674.93</v>
      </c>
      <c r="E32" s="100">
        <f t="shared" si="1"/>
        <v>9.9522942029206188E-5</v>
      </c>
      <c r="F32" s="94">
        <v>0</v>
      </c>
      <c r="G32" s="98">
        <v>42674.93</v>
      </c>
      <c r="H32" s="94">
        <v>0</v>
      </c>
      <c r="I32" s="94">
        <v>0</v>
      </c>
    </row>
    <row r="33" spans="1:10" x14ac:dyDescent="0.3">
      <c r="A33" s="70">
        <v>26</v>
      </c>
      <c r="B33" s="63" t="s">
        <v>256</v>
      </c>
      <c r="C33" s="98">
        <v>189659448.44999999</v>
      </c>
      <c r="D33" s="98">
        <f t="shared" si="0"/>
        <v>24685.79</v>
      </c>
      <c r="E33" s="100">
        <f t="shared" si="1"/>
        <v>1.3015850357968287E-4</v>
      </c>
      <c r="F33" s="98">
        <v>8423.7000000000007</v>
      </c>
      <c r="G33" s="94">
        <v>0</v>
      </c>
      <c r="H33" s="98">
        <v>16262.09</v>
      </c>
      <c r="I33" s="94">
        <v>0</v>
      </c>
    </row>
    <row r="34" spans="1:10" x14ac:dyDescent="0.3">
      <c r="A34" s="70">
        <v>27</v>
      </c>
      <c r="B34" s="111" t="s">
        <v>239</v>
      </c>
      <c r="C34" s="98">
        <v>753419356.45999992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10" x14ac:dyDescent="0.3">
      <c r="A35" s="70">
        <v>28</v>
      </c>
      <c r="B35" s="63" t="s">
        <v>258</v>
      </c>
      <c r="C35" s="82">
        <v>164186105.31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10" x14ac:dyDescent="0.3">
      <c r="A36" s="70">
        <v>29</v>
      </c>
      <c r="B36" s="111" t="s">
        <v>251</v>
      </c>
      <c r="C36" s="98">
        <v>70596863.349999994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0" x14ac:dyDescent="0.3">
      <c r="A37" s="70">
        <v>30</v>
      </c>
      <c r="B37" s="63" t="s">
        <v>259</v>
      </c>
      <c r="C37" s="98">
        <v>142499465.41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63" t="s">
        <v>260</v>
      </c>
      <c r="C38" s="98">
        <v>165852620.16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63" t="s">
        <v>261</v>
      </c>
      <c r="C39" s="98">
        <v>23435577.940000001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111" t="s">
        <v>262</v>
      </c>
      <c r="C40" s="98">
        <v>418649077.06999993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x14ac:dyDescent="0.3">
      <c r="A41" s="70">
        <v>34</v>
      </c>
      <c r="B41" s="63" t="s">
        <v>263</v>
      </c>
      <c r="C41" s="82">
        <v>3247270.07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10" x14ac:dyDescent="0.3">
      <c r="A42" s="70">
        <v>35</v>
      </c>
      <c r="B42" s="63" t="s">
        <v>255</v>
      </c>
      <c r="C42" s="98">
        <v>173635737.69999999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x14ac:dyDescent="0.3">
      <c r="A43" s="70">
        <v>36</v>
      </c>
      <c r="B43" s="63" t="s">
        <v>264</v>
      </c>
      <c r="C43" s="98">
        <v>597206592.66999996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s="78" customFormat="1" x14ac:dyDescent="0.3">
      <c r="A45" s="70">
        <v>38</v>
      </c>
      <c r="B45" s="63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  <c r="J45" s="62"/>
    </row>
    <row r="46" spans="1:10" s="78" customFormat="1" x14ac:dyDescent="0.3">
      <c r="A46" s="70">
        <v>39</v>
      </c>
      <c r="B46" s="111" t="s">
        <v>267</v>
      </c>
      <c r="C46" s="98">
        <v>13511474.91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  <c r="J46" s="62"/>
    </row>
    <row r="47" spans="1:10" x14ac:dyDescent="0.3">
      <c r="A47" s="70">
        <v>40</v>
      </c>
      <c r="B47" s="111" t="s">
        <v>268</v>
      </c>
      <c r="C47" s="98">
        <v>105184682.55000001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111" t="s">
        <v>269</v>
      </c>
      <c r="C48" s="98">
        <v>1586314.72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63517937.229999997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276</v>
      </c>
      <c r="C51" s="73">
        <v>60991949809.800018</v>
      </c>
      <c r="D51" s="99">
        <f t="shared" ref="D51" si="2">F51+G51+H51+I51</f>
        <v>1920334714.55</v>
      </c>
      <c r="E51" s="101">
        <f t="shared" si="1"/>
        <v>3.1485052052581633E-2</v>
      </c>
      <c r="F51" s="73">
        <v>492394167.33999979</v>
      </c>
      <c r="G51" s="73">
        <v>1307074172.8000002</v>
      </c>
      <c r="H51" s="73">
        <v>116990207.76000001</v>
      </c>
      <c r="I51" s="73">
        <v>3876166.6499999994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C0F6-0D99-4007-956A-A57B9A7D4942}">
  <dimension ref="A1:J51"/>
  <sheetViews>
    <sheetView workbookViewId="0">
      <selection activeCell="J10" sqref="J10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304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6589104185.3300009</v>
      </c>
      <c r="D8" s="98">
        <f t="shared" ref="D8:D50" si="0">F8+G8+H8+I8</f>
        <v>596343902.68000007</v>
      </c>
      <c r="E8" s="100">
        <f>D8/C8</f>
        <v>9.0504549011032748E-2</v>
      </c>
      <c r="F8" s="98">
        <v>136657012.84000003</v>
      </c>
      <c r="G8" s="98">
        <v>459240324.56000006</v>
      </c>
      <c r="H8" s="98">
        <v>436065.62</v>
      </c>
      <c r="I8" s="98">
        <v>10499.66</v>
      </c>
    </row>
    <row r="9" spans="1:9" x14ac:dyDescent="0.3">
      <c r="A9" s="70">
        <v>2</v>
      </c>
      <c r="B9" s="111" t="s">
        <v>230</v>
      </c>
      <c r="C9" s="98">
        <v>5977275392.7199993</v>
      </c>
      <c r="D9" s="98">
        <f t="shared" si="0"/>
        <v>361276209.16999996</v>
      </c>
      <c r="E9" s="100">
        <f t="shared" ref="E9:E51" si="1">D9/C9</f>
        <v>6.0441620208768532E-2</v>
      </c>
      <c r="F9" s="98">
        <v>108690593.00999999</v>
      </c>
      <c r="G9" s="98">
        <v>252185942.90000001</v>
      </c>
      <c r="H9" s="94">
        <v>0</v>
      </c>
      <c r="I9" s="98">
        <v>399673.26</v>
      </c>
    </row>
    <row r="10" spans="1:9" x14ac:dyDescent="0.3">
      <c r="A10" s="70">
        <v>3</v>
      </c>
      <c r="B10" s="63" t="s">
        <v>231</v>
      </c>
      <c r="C10" s="106">
        <v>3326509504.4100003</v>
      </c>
      <c r="D10" s="98">
        <f t="shared" si="0"/>
        <v>295302043.80000001</v>
      </c>
      <c r="E10" s="100">
        <f t="shared" si="1"/>
        <v>8.8772343325192349E-2</v>
      </c>
      <c r="F10" s="82">
        <v>83258561.799999997</v>
      </c>
      <c r="G10" s="82">
        <v>196174514.25</v>
      </c>
      <c r="H10" s="82">
        <v>15868967.750000002</v>
      </c>
      <c r="I10" s="83">
        <v>0</v>
      </c>
    </row>
    <row r="11" spans="1:9" x14ac:dyDescent="0.3">
      <c r="A11" s="70">
        <v>4</v>
      </c>
      <c r="B11" s="111" t="s">
        <v>232</v>
      </c>
      <c r="C11" s="98">
        <v>7565257384.6300001</v>
      </c>
      <c r="D11" s="98">
        <f t="shared" si="0"/>
        <v>188734985.29999998</v>
      </c>
      <c r="E11" s="100">
        <f t="shared" si="1"/>
        <v>2.4947596057134095E-2</v>
      </c>
      <c r="F11" s="98">
        <v>38664589.350000001</v>
      </c>
      <c r="G11" s="98">
        <v>138323460.21000001</v>
      </c>
      <c r="H11" s="98">
        <v>8155298.6399999997</v>
      </c>
      <c r="I11" s="98">
        <v>3591637.1</v>
      </c>
    </row>
    <row r="12" spans="1:9" x14ac:dyDescent="0.3">
      <c r="A12" s="70">
        <v>5</v>
      </c>
      <c r="B12" s="111" t="s">
        <v>233</v>
      </c>
      <c r="C12" s="98">
        <v>2617321143.1499996</v>
      </c>
      <c r="D12" s="98">
        <f t="shared" si="0"/>
        <v>115112167.8</v>
      </c>
      <c r="E12" s="100">
        <f t="shared" si="1"/>
        <v>4.398091082604412E-2</v>
      </c>
      <c r="F12" s="98">
        <v>23063473.66</v>
      </c>
      <c r="G12" s="98">
        <v>74897094.140000001</v>
      </c>
      <c r="H12" s="98">
        <v>16746600</v>
      </c>
      <c r="I12" s="98">
        <v>405000</v>
      </c>
    </row>
    <row r="13" spans="1:9" x14ac:dyDescent="0.3">
      <c r="A13" s="70">
        <v>6</v>
      </c>
      <c r="B13" s="111" t="s">
        <v>235</v>
      </c>
      <c r="C13" s="98">
        <v>320079933.94999999</v>
      </c>
      <c r="D13" s="98">
        <f t="shared" si="0"/>
        <v>66199536.479999997</v>
      </c>
      <c r="E13" s="100">
        <f t="shared" si="1"/>
        <v>0.20682188871715118</v>
      </c>
      <c r="F13" s="98">
        <v>16858076.380000003</v>
      </c>
      <c r="G13" s="98">
        <v>49323294.109999992</v>
      </c>
      <c r="H13" s="98">
        <v>18165.990000000002</v>
      </c>
      <c r="I13" s="94">
        <v>0</v>
      </c>
    </row>
    <row r="14" spans="1:9" x14ac:dyDescent="0.3">
      <c r="A14" s="70">
        <v>7</v>
      </c>
      <c r="B14" s="111" t="s">
        <v>236</v>
      </c>
      <c r="C14" s="98">
        <v>767984077.32000005</v>
      </c>
      <c r="D14" s="98">
        <f t="shared" si="0"/>
        <v>54329039.739999995</v>
      </c>
      <c r="E14" s="100">
        <f t="shared" si="1"/>
        <v>7.074240383939942E-2</v>
      </c>
      <c r="F14" s="98">
        <v>11317164.350000001</v>
      </c>
      <c r="G14" s="98">
        <v>26288594.09</v>
      </c>
      <c r="H14" s="98">
        <v>16723281.300000001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10454102159.379999</v>
      </c>
      <c r="D15" s="98">
        <f t="shared" si="0"/>
        <v>50309329.140000001</v>
      </c>
      <c r="E15" s="100">
        <f t="shared" si="1"/>
        <v>4.812400756468568E-3</v>
      </c>
      <c r="F15" s="82">
        <v>17220887.469999999</v>
      </c>
      <c r="G15" s="82">
        <v>31439421.100000001</v>
      </c>
      <c r="H15" s="82">
        <v>205331.42</v>
      </c>
      <c r="I15" s="82">
        <v>1443689.15</v>
      </c>
    </row>
    <row r="16" spans="1:9" x14ac:dyDescent="0.3">
      <c r="A16" s="70">
        <v>9</v>
      </c>
      <c r="B16" s="111" t="s">
        <v>238</v>
      </c>
      <c r="C16" s="98">
        <v>4478902154.54</v>
      </c>
      <c r="D16" s="98">
        <f t="shared" si="0"/>
        <v>42767054.489999995</v>
      </c>
      <c r="E16" s="100">
        <f t="shared" si="1"/>
        <v>9.5485574398292104E-3</v>
      </c>
      <c r="F16" s="98">
        <v>10040418.020000001</v>
      </c>
      <c r="G16" s="98">
        <v>28842225.419999994</v>
      </c>
      <c r="H16" s="98">
        <v>3884411.05</v>
      </c>
      <c r="I16" s="94">
        <v>0</v>
      </c>
    </row>
    <row r="17" spans="1:9" x14ac:dyDescent="0.3">
      <c r="A17" s="70">
        <v>10</v>
      </c>
      <c r="B17" s="63" t="s">
        <v>237</v>
      </c>
      <c r="C17" s="82">
        <v>319521820.99000007</v>
      </c>
      <c r="D17" s="98">
        <f t="shared" si="0"/>
        <v>24051659.52</v>
      </c>
      <c r="E17" s="100">
        <f t="shared" si="1"/>
        <v>7.5273918524496428E-2</v>
      </c>
      <c r="F17" s="82">
        <v>1764245.06</v>
      </c>
      <c r="G17" s="82">
        <v>9389451.5699999984</v>
      </c>
      <c r="H17" s="82">
        <v>12582249.859999999</v>
      </c>
      <c r="I17" s="82">
        <v>315713.03000000003</v>
      </c>
    </row>
    <row r="18" spans="1:9" x14ac:dyDescent="0.3">
      <c r="A18" s="70">
        <v>11</v>
      </c>
      <c r="B18" s="111" t="s">
        <v>246</v>
      </c>
      <c r="C18" s="98">
        <v>1858211796.0899997</v>
      </c>
      <c r="D18" s="98">
        <f t="shared" si="0"/>
        <v>23771561.229999997</v>
      </c>
      <c r="E18" s="100">
        <f t="shared" si="1"/>
        <v>1.2792708172458861E-2</v>
      </c>
      <c r="F18" s="98">
        <v>10488914.279999999</v>
      </c>
      <c r="G18" s="98">
        <v>7026927.3899999997</v>
      </c>
      <c r="H18" s="98">
        <v>6255719.5599999996</v>
      </c>
      <c r="I18" s="94">
        <v>0</v>
      </c>
    </row>
    <row r="19" spans="1:9" x14ac:dyDescent="0.3">
      <c r="A19" s="70">
        <v>12</v>
      </c>
      <c r="B19" s="111" t="s">
        <v>252</v>
      </c>
      <c r="C19" s="98">
        <v>91938916.790000007</v>
      </c>
      <c r="D19" s="98">
        <f t="shared" si="0"/>
        <v>18414918.280000001</v>
      </c>
      <c r="E19" s="100">
        <f t="shared" si="1"/>
        <v>0.20029514076244753</v>
      </c>
      <c r="F19" s="94">
        <v>0</v>
      </c>
      <c r="G19" s="94">
        <v>0</v>
      </c>
      <c r="H19" s="98">
        <v>18414918.280000001</v>
      </c>
      <c r="I19" s="94">
        <v>0</v>
      </c>
    </row>
    <row r="20" spans="1:9" x14ac:dyDescent="0.3">
      <c r="A20" s="70">
        <v>13</v>
      </c>
      <c r="B20" s="111" t="s">
        <v>242</v>
      </c>
      <c r="C20" s="98">
        <v>1781759374.5</v>
      </c>
      <c r="D20" s="98">
        <f t="shared" si="0"/>
        <v>15821105.370000001</v>
      </c>
      <c r="E20" s="100">
        <f t="shared" si="1"/>
        <v>8.8794848487550367E-3</v>
      </c>
      <c r="F20" s="98">
        <v>5094545.3000000007</v>
      </c>
      <c r="G20" s="98">
        <v>10585694.550000001</v>
      </c>
      <c r="H20" s="94">
        <v>0</v>
      </c>
      <c r="I20" s="98">
        <v>140865.51999999999</v>
      </c>
    </row>
    <row r="21" spans="1:9" x14ac:dyDescent="0.3">
      <c r="A21" s="70">
        <v>14</v>
      </c>
      <c r="B21" s="111" t="s">
        <v>243</v>
      </c>
      <c r="C21" s="98">
        <v>652802773.53999996</v>
      </c>
      <c r="D21" s="98">
        <f t="shared" si="0"/>
        <v>14120703.08</v>
      </c>
      <c r="E21" s="100">
        <f t="shared" si="1"/>
        <v>2.1630887080069622E-2</v>
      </c>
      <c r="F21" s="98">
        <v>8394753.1899999995</v>
      </c>
      <c r="G21" s="98">
        <v>2625949.89</v>
      </c>
      <c r="H21" s="98">
        <v>3100000</v>
      </c>
      <c r="I21" s="94">
        <v>0</v>
      </c>
    </row>
    <row r="22" spans="1:9" x14ac:dyDescent="0.3">
      <c r="A22" s="70">
        <v>15</v>
      </c>
      <c r="B22" s="111" t="s">
        <v>240</v>
      </c>
      <c r="C22" s="98">
        <v>369192627.95999998</v>
      </c>
      <c r="D22" s="98">
        <f t="shared" si="0"/>
        <v>12387247.799999999</v>
      </c>
      <c r="E22" s="100">
        <f t="shared" si="1"/>
        <v>3.3552262049344306E-2</v>
      </c>
      <c r="F22" s="98">
        <v>4241071.72</v>
      </c>
      <c r="G22" s="98">
        <v>3884313.48</v>
      </c>
      <c r="H22" s="98">
        <v>4261862.5999999996</v>
      </c>
      <c r="I22" s="94">
        <v>0</v>
      </c>
    </row>
    <row r="23" spans="1:9" x14ac:dyDescent="0.3">
      <c r="A23" s="70">
        <v>16</v>
      </c>
      <c r="B23" s="63" t="s">
        <v>244</v>
      </c>
      <c r="C23" s="82">
        <v>203199746.72</v>
      </c>
      <c r="D23" s="98">
        <f t="shared" si="0"/>
        <v>9437599.9900000002</v>
      </c>
      <c r="E23" s="100">
        <f t="shared" si="1"/>
        <v>4.6444939732157166E-2</v>
      </c>
      <c r="F23" s="98">
        <v>5890231.6000000006</v>
      </c>
      <c r="G23" s="82">
        <v>3342404.7399999998</v>
      </c>
      <c r="H23" s="82">
        <v>204963.65</v>
      </c>
      <c r="I23" s="83">
        <v>0</v>
      </c>
    </row>
    <row r="24" spans="1:9" x14ac:dyDescent="0.3">
      <c r="A24" s="70">
        <v>17</v>
      </c>
      <c r="B24" s="111" t="s">
        <v>270</v>
      </c>
      <c r="C24" s="98">
        <v>510653264.49000001</v>
      </c>
      <c r="D24" s="98">
        <f t="shared" si="0"/>
        <v>8000000</v>
      </c>
      <c r="E24" s="100">
        <f t="shared" si="1"/>
        <v>1.5666207495980203E-2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1265686035.5799999</v>
      </c>
      <c r="D25" s="98">
        <f t="shared" si="0"/>
        <v>5517517.1500000004</v>
      </c>
      <c r="E25" s="100">
        <f t="shared" si="1"/>
        <v>4.3593094929514657E-3</v>
      </c>
      <c r="F25" s="98">
        <v>2656021.0099999998</v>
      </c>
      <c r="G25" s="98">
        <v>2800511.31</v>
      </c>
      <c r="H25" s="94">
        <v>0</v>
      </c>
      <c r="I25" s="98">
        <v>60984.83</v>
      </c>
    </row>
    <row r="26" spans="1:9" x14ac:dyDescent="0.3">
      <c r="A26" s="70">
        <v>19</v>
      </c>
      <c r="B26" s="111" t="s">
        <v>248</v>
      </c>
      <c r="C26" s="98">
        <v>88046740.140000001</v>
      </c>
      <c r="D26" s="98">
        <f t="shared" si="0"/>
        <v>4324417.5</v>
      </c>
      <c r="E26" s="100">
        <f t="shared" si="1"/>
        <v>4.911502110269951E-2</v>
      </c>
      <c r="F26" s="94">
        <v>0</v>
      </c>
      <c r="G26" s="98">
        <v>4314011.82</v>
      </c>
      <c r="H26" s="94">
        <v>0</v>
      </c>
      <c r="I26" s="98">
        <v>10405.68</v>
      </c>
    </row>
    <row r="27" spans="1:9" x14ac:dyDescent="0.3">
      <c r="A27" s="70">
        <v>20</v>
      </c>
      <c r="B27" s="111" t="s">
        <v>247</v>
      </c>
      <c r="C27" s="98">
        <v>446555377.66999996</v>
      </c>
      <c r="D27" s="98">
        <f t="shared" si="0"/>
        <v>3752691.7909300011</v>
      </c>
      <c r="E27" s="100">
        <f t="shared" si="1"/>
        <v>8.4036425907812115E-3</v>
      </c>
      <c r="F27" s="98">
        <v>3752691.7700000009</v>
      </c>
      <c r="G27" s="94">
        <v>0</v>
      </c>
      <c r="H27" s="113">
        <v>2.0930000000000001E-2</v>
      </c>
      <c r="I27" s="94">
        <v>0</v>
      </c>
    </row>
    <row r="28" spans="1:9" x14ac:dyDescent="0.3">
      <c r="A28" s="70">
        <v>21</v>
      </c>
      <c r="B28" s="63" t="s">
        <v>249</v>
      </c>
      <c r="C28" s="82">
        <v>30706694.740000002</v>
      </c>
      <c r="D28" s="98">
        <f t="shared" si="0"/>
        <v>1539342.91</v>
      </c>
      <c r="E28" s="100">
        <f t="shared" si="1"/>
        <v>5.0130530916268838E-2</v>
      </c>
      <c r="F28" s="98">
        <v>1539342.91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253</v>
      </c>
      <c r="C29" s="82">
        <v>4694044062.539999</v>
      </c>
      <c r="D29" s="98">
        <f t="shared" si="0"/>
        <v>728101.09000000008</v>
      </c>
      <c r="E29" s="100">
        <f t="shared" si="1"/>
        <v>1.5511168627718773E-4</v>
      </c>
      <c r="F29" s="82">
        <v>240000</v>
      </c>
      <c r="G29" s="83">
        <v>0</v>
      </c>
      <c r="H29" s="83">
        <v>0</v>
      </c>
      <c r="I29" s="82">
        <v>488101.09</v>
      </c>
    </row>
    <row r="30" spans="1:9" x14ac:dyDescent="0.3">
      <c r="A30" s="70">
        <v>23</v>
      </c>
      <c r="B30" s="111" t="s">
        <v>257</v>
      </c>
      <c r="C30" s="98">
        <v>250002129.38</v>
      </c>
      <c r="D30" s="98">
        <f t="shared" si="0"/>
        <v>395114.02999999997</v>
      </c>
      <c r="E30" s="100">
        <f t="shared" si="1"/>
        <v>1.5804426585480469E-3</v>
      </c>
      <c r="F30" s="98">
        <v>358136.72</v>
      </c>
      <c r="G30" s="98">
        <v>36977.31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250</v>
      </c>
      <c r="C31" s="98">
        <v>3017498649.7799997</v>
      </c>
      <c r="D31" s="98">
        <f t="shared" si="0"/>
        <v>322983.76</v>
      </c>
      <c r="E31" s="100">
        <f t="shared" si="1"/>
        <v>1.07036919477511E-4</v>
      </c>
      <c r="F31" s="98">
        <v>85000</v>
      </c>
      <c r="G31" s="98">
        <v>237983.76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426614525.44</v>
      </c>
      <c r="D32" s="98">
        <f t="shared" si="0"/>
        <v>42274.58</v>
      </c>
      <c r="E32" s="100">
        <f t="shared" si="1"/>
        <v>9.9093156653301979E-5</v>
      </c>
      <c r="F32" s="94">
        <v>0</v>
      </c>
      <c r="G32" s="98">
        <v>42274.58</v>
      </c>
      <c r="H32" s="94">
        <v>0</v>
      </c>
      <c r="I32" s="94">
        <v>0</v>
      </c>
    </row>
    <row r="33" spans="1:10" x14ac:dyDescent="0.3">
      <c r="A33" s="70">
        <v>26</v>
      </c>
      <c r="B33" s="63" t="s">
        <v>256</v>
      </c>
      <c r="C33" s="98">
        <v>194764911.31</v>
      </c>
      <c r="D33" s="98">
        <f t="shared" si="0"/>
        <v>37191.89</v>
      </c>
      <c r="E33" s="100">
        <f t="shared" si="1"/>
        <v>1.90957856576142E-4</v>
      </c>
      <c r="F33" s="94">
        <v>0</v>
      </c>
      <c r="G33" s="94">
        <v>0</v>
      </c>
      <c r="H33" s="98">
        <v>37191.89</v>
      </c>
      <c r="I33" s="94">
        <v>0</v>
      </c>
    </row>
    <row r="34" spans="1:10" x14ac:dyDescent="0.3">
      <c r="A34" s="70">
        <v>27</v>
      </c>
      <c r="B34" s="111" t="s">
        <v>239</v>
      </c>
      <c r="C34" s="98">
        <v>868213950.05000007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10" x14ac:dyDescent="0.3">
      <c r="A35" s="70">
        <v>28</v>
      </c>
      <c r="B35" s="63" t="s">
        <v>258</v>
      </c>
      <c r="C35" s="106">
        <v>131646473.06000002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10" x14ac:dyDescent="0.3">
      <c r="A36" s="70">
        <v>29</v>
      </c>
      <c r="B36" s="111" t="s">
        <v>251</v>
      </c>
      <c r="C36" s="98">
        <v>70856868.890000001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0" x14ac:dyDescent="0.3">
      <c r="A37" s="70">
        <v>30</v>
      </c>
      <c r="B37" s="111" t="s">
        <v>259</v>
      </c>
      <c r="C37" s="98">
        <v>133683454.31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111" t="s">
        <v>260</v>
      </c>
      <c r="C38" s="98">
        <v>169780740.21000001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111" t="s">
        <v>261</v>
      </c>
      <c r="C39" s="98">
        <v>23640525.079999998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111" t="s">
        <v>262</v>
      </c>
      <c r="C40" s="98">
        <v>425020502.23000002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x14ac:dyDescent="0.3">
      <c r="A41" s="70">
        <v>34</v>
      </c>
      <c r="B41" s="111" t="s">
        <v>263</v>
      </c>
      <c r="C41" s="98">
        <v>2916356.9000000004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10" x14ac:dyDescent="0.3">
      <c r="A42" s="70">
        <v>35</v>
      </c>
      <c r="B42" s="63" t="s">
        <v>255</v>
      </c>
      <c r="C42" s="98">
        <v>178916937.17999998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x14ac:dyDescent="0.3">
      <c r="A43" s="70">
        <v>36</v>
      </c>
      <c r="B43" s="63" t="s">
        <v>264</v>
      </c>
      <c r="C43" s="98">
        <v>598927492.16999996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s="78" customFormat="1" x14ac:dyDescent="0.3">
      <c r="A44" s="70">
        <v>37</v>
      </c>
      <c r="B44" s="63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  <c r="J44" s="62"/>
    </row>
    <row r="45" spans="1:10" s="78" customFormat="1" x14ac:dyDescent="0.3">
      <c r="A45" s="70">
        <v>38</v>
      </c>
      <c r="B45" s="63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  <c r="J45" s="62"/>
    </row>
    <row r="46" spans="1:10" x14ac:dyDescent="0.3">
      <c r="A46" s="70">
        <v>39</v>
      </c>
      <c r="B46" s="111" t="s">
        <v>267</v>
      </c>
      <c r="C46" s="98">
        <v>13779756.460000001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63" t="s">
        <v>268</v>
      </c>
      <c r="C47" s="98">
        <v>113341826.77000001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111" t="s">
        <v>269</v>
      </c>
      <c r="C48" s="98">
        <v>1491593.94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66953084.030000001</v>
      </c>
      <c r="D50" s="94">
        <f t="shared" si="0"/>
        <v>0</v>
      </c>
      <c r="E50" s="100">
        <f t="shared" si="1"/>
        <v>0</v>
      </c>
      <c r="F50" s="109">
        <v>0</v>
      </c>
      <c r="G50" s="109">
        <v>0</v>
      </c>
      <c r="H50" s="109">
        <v>0</v>
      </c>
      <c r="I50" s="109">
        <v>0</v>
      </c>
    </row>
    <row r="51" spans="1:9" x14ac:dyDescent="0.3">
      <c r="A51" s="84"/>
      <c r="B51" s="84" t="s">
        <v>276</v>
      </c>
      <c r="C51" s="73">
        <v>61225835980.319984</v>
      </c>
      <c r="D51" s="99">
        <f t="shared" ref="D51" si="2">F51+G51+H51+I51</f>
        <v>1913038719.48</v>
      </c>
      <c r="E51" s="101">
        <f t="shared" si="1"/>
        <v>3.1245612066365482E-2</v>
      </c>
      <c r="F51" s="73">
        <v>490275730.44000006</v>
      </c>
      <c r="G51" s="73">
        <v>1301001371.1800001</v>
      </c>
      <c r="H51" s="73">
        <v>114895048.53999999</v>
      </c>
      <c r="I51" s="73">
        <v>6866569.3200000003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91EA9-967C-4ECC-9BEB-A87FBC9D23A6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6530692803.1400003</v>
      </c>
      <c r="D8" s="98">
        <v>598877199.25</v>
      </c>
      <c r="E8" s="100">
        <v>9.170193994763555E-2</v>
      </c>
      <c r="F8" s="98">
        <v>137080590.58000001</v>
      </c>
      <c r="G8" s="98">
        <v>461350043.38999999</v>
      </c>
      <c r="H8" s="98">
        <v>436065.62</v>
      </c>
      <c r="I8" s="98">
        <v>10499.66</v>
      </c>
    </row>
    <row r="9" spans="1:9" x14ac:dyDescent="0.3">
      <c r="A9" s="70">
        <v>2</v>
      </c>
      <c r="B9" s="63" t="s">
        <v>230</v>
      </c>
      <c r="C9" s="82">
        <v>5985421334.5600004</v>
      </c>
      <c r="D9" s="98">
        <v>356661995.82999998</v>
      </c>
      <c r="E9" s="100">
        <v>5.9588452657563643E-2</v>
      </c>
      <c r="F9" s="98">
        <v>107427291.73</v>
      </c>
      <c r="G9" s="82">
        <v>248830369.06</v>
      </c>
      <c r="H9" s="82">
        <v>4661.78</v>
      </c>
      <c r="I9" s="82">
        <v>399673.26</v>
      </c>
    </row>
    <row r="10" spans="1:9" x14ac:dyDescent="0.3">
      <c r="A10" s="70">
        <v>3</v>
      </c>
      <c r="B10" s="63" t="s">
        <v>231</v>
      </c>
      <c r="C10" s="106">
        <v>3318658014.1499996</v>
      </c>
      <c r="D10" s="98">
        <v>289213619.17000002</v>
      </c>
      <c r="E10" s="100">
        <v>8.7147762118560942E-2</v>
      </c>
      <c r="F10" s="82">
        <v>79714812.899999991</v>
      </c>
      <c r="G10" s="82">
        <v>193208282.79000002</v>
      </c>
      <c r="H10" s="82">
        <v>16290523.479999999</v>
      </c>
      <c r="I10" s="83">
        <v>0</v>
      </c>
    </row>
    <row r="11" spans="1:9" x14ac:dyDescent="0.3">
      <c r="A11" s="70">
        <v>4</v>
      </c>
      <c r="B11" s="111" t="s">
        <v>232</v>
      </c>
      <c r="C11" s="98">
        <v>7721539900.4699993</v>
      </c>
      <c r="D11" s="98">
        <v>239260848.69999999</v>
      </c>
      <c r="E11" s="100">
        <v>3.0986157137572586E-2</v>
      </c>
      <c r="F11" s="98">
        <v>87304414.520000011</v>
      </c>
      <c r="G11" s="98">
        <v>144287495.81999999</v>
      </c>
      <c r="H11" s="98">
        <v>6977301.2599999998</v>
      </c>
      <c r="I11" s="98">
        <v>691637.1</v>
      </c>
    </row>
    <row r="12" spans="1:9" x14ac:dyDescent="0.3">
      <c r="A12" s="70">
        <v>5</v>
      </c>
      <c r="B12" s="111" t="s">
        <v>233</v>
      </c>
      <c r="C12" s="98">
        <v>2629956843.8600006</v>
      </c>
      <c r="D12" s="98">
        <v>108485677.95999999</v>
      </c>
      <c r="E12" s="100">
        <v>4.1249984087486022E-2</v>
      </c>
      <c r="F12" s="98">
        <v>22946636.849999998</v>
      </c>
      <c r="G12" s="98">
        <v>74312341.109999999</v>
      </c>
      <c r="H12" s="98">
        <v>10821700</v>
      </c>
      <c r="I12" s="98">
        <v>405000</v>
      </c>
    </row>
    <row r="13" spans="1:9" x14ac:dyDescent="0.3">
      <c r="A13" s="70">
        <v>6</v>
      </c>
      <c r="B13" s="63" t="s">
        <v>235</v>
      </c>
      <c r="C13" s="98">
        <v>325100910.54999995</v>
      </c>
      <c r="D13" s="98">
        <v>69479879.460000008</v>
      </c>
      <c r="E13" s="100">
        <v>0.21371788637089689</v>
      </c>
      <c r="F13" s="98">
        <v>20493258.810000002</v>
      </c>
      <c r="G13" s="98">
        <v>48968331.089999996</v>
      </c>
      <c r="H13" s="98">
        <v>18289.560000000001</v>
      </c>
      <c r="I13" s="94">
        <v>0</v>
      </c>
    </row>
    <row r="14" spans="1:9" x14ac:dyDescent="0.3">
      <c r="A14" s="70">
        <v>7</v>
      </c>
      <c r="B14" s="111" t="s">
        <v>236</v>
      </c>
      <c r="C14" s="98">
        <v>794112830.68999994</v>
      </c>
      <c r="D14" s="98">
        <v>56008005.540000007</v>
      </c>
      <c r="E14" s="100">
        <v>7.0529027331462435E-2</v>
      </c>
      <c r="F14" s="98">
        <v>12178714.280000001</v>
      </c>
      <c r="G14" s="98">
        <v>27372624.57</v>
      </c>
      <c r="H14" s="98">
        <v>16456666.690000001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10445752021.66</v>
      </c>
      <c r="D15" s="98">
        <v>50563760.189999998</v>
      </c>
      <c r="E15" s="100">
        <v>4.8406050694246323E-3</v>
      </c>
      <c r="F15" s="82">
        <v>17289052.32</v>
      </c>
      <c r="G15" s="82">
        <v>31627672.979999997</v>
      </c>
      <c r="H15" s="82">
        <v>207381.19999999998</v>
      </c>
      <c r="I15" s="82">
        <v>1439653.69</v>
      </c>
    </row>
    <row r="16" spans="1:9" x14ac:dyDescent="0.3">
      <c r="A16" s="70">
        <v>9</v>
      </c>
      <c r="B16" s="111" t="s">
        <v>238</v>
      </c>
      <c r="C16" s="98">
        <v>4538346774.7900009</v>
      </c>
      <c r="D16" s="98">
        <v>42028157.390000001</v>
      </c>
      <c r="E16" s="100">
        <v>9.2606756326910986E-3</v>
      </c>
      <c r="F16" s="98">
        <v>8125240.5500000007</v>
      </c>
      <c r="G16" s="98">
        <v>30075981.809999999</v>
      </c>
      <c r="H16" s="98">
        <v>3826935.03</v>
      </c>
      <c r="I16" s="94">
        <v>0</v>
      </c>
    </row>
    <row r="17" spans="1:9" x14ac:dyDescent="0.3">
      <c r="A17" s="70">
        <v>10</v>
      </c>
      <c r="B17" s="63" t="s">
        <v>237</v>
      </c>
      <c r="C17" s="106">
        <v>315650893.69999999</v>
      </c>
      <c r="D17" s="98">
        <v>23692298.25</v>
      </c>
      <c r="E17" s="100">
        <v>7.5058549564942983E-2</v>
      </c>
      <c r="F17" s="82">
        <v>1877496.99</v>
      </c>
      <c r="G17" s="82">
        <v>9151332.4700000007</v>
      </c>
      <c r="H17" s="82">
        <v>12352996.98</v>
      </c>
      <c r="I17" s="82">
        <v>310471.81</v>
      </c>
    </row>
    <row r="18" spans="1:9" x14ac:dyDescent="0.3">
      <c r="A18" s="70">
        <v>11</v>
      </c>
      <c r="B18" s="63" t="s">
        <v>252</v>
      </c>
      <c r="C18" s="82">
        <v>90209328.859999999</v>
      </c>
      <c r="D18" s="98">
        <v>17900330.170000002</v>
      </c>
      <c r="E18" s="100">
        <v>0.19843103142669807</v>
      </c>
      <c r="F18" s="83">
        <v>0</v>
      </c>
      <c r="G18" s="83">
        <v>0</v>
      </c>
      <c r="H18" s="82">
        <v>17900330.170000002</v>
      </c>
      <c r="I18" s="83">
        <v>0</v>
      </c>
    </row>
    <row r="19" spans="1:9" x14ac:dyDescent="0.3">
      <c r="A19" s="70">
        <v>12</v>
      </c>
      <c r="B19" s="63" t="s">
        <v>242</v>
      </c>
      <c r="C19" s="82">
        <v>1742384377.99</v>
      </c>
      <c r="D19" s="98">
        <v>15812869.08</v>
      </c>
      <c r="E19" s="100">
        <v>9.0754194537956048E-3</v>
      </c>
      <c r="F19" s="82">
        <v>5094662.41</v>
      </c>
      <c r="G19" s="82">
        <v>10574331.859999999</v>
      </c>
      <c r="H19" s="83">
        <v>0</v>
      </c>
      <c r="I19" s="82">
        <v>143874.81</v>
      </c>
    </row>
    <row r="20" spans="1:9" x14ac:dyDescent="0.3">
      <c r="A20" s="70">
        <v>13</v>
      </c>
      <c r="B20" s="111" t="s">
        <v>246</v>
      </c>
      <c r="C20" s="98">
        <v>1852764810.6400003</v>
      </c>
      <c r="D20" s="98">
        <v>15691648.870000001</v>
      </c>
      <c r="E20" s="100">
        <v>8.4693150365801884E-3</v>
      </c>
      <c r="F20" s="98">
        <v>2476694.2400000002</v>
      </c>
      <c r="G20" s="98">
        <v>7027007.1699999999</v>
      </c>
      <c r="H20" s="98">
        <v>6187947.46</v>
      </c>
      <c r="I20" s="94">
        <v>0</v>
      </c>
    </row>
    <row r="21" spans="1:9" x14ac:dyDescent="0.3">
      <c r="A21" s="70">
        <v>14</v>
      </c>
      <c r="B21" s="111" t="s">
        <v>240</v>
      </c>
      <c r="C21" s="98">
        <v>358125142.26000005</v>
      </c>
      <c r="D21" s="98">
        <v>12385285.16</v>
      </c>
      <c r="E21" s="100">
        <v>3.4583679553579744E-2</v>
      </c>
      <c r="F21" s="98">
        <v>4210242.66</v>
      </c>
      <c r="G21" s="98">
        <v>3920074.99</v>
      </c>
      <c r="H21" s="98">
        <v>4254967.51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761336098.67999995</v>
      </c>
      <c r="D22" s="98">
        <v>10992728.41</v>
      </c>
      <c r="E22" s="100">
        <v>1.4438732682003557E-2</v>
      </c>
      <c r="F22" s="98">
        <v>8970748.5</v>
      </c>
      <c r="G22" s="98">
        <v>2021979.9100000001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204896331.61000001</v>
      </c>
      <c r="D23" s="98">
        <v>9424944.1600000001</v>
      </c>
      <c r="E23" s="100">
        <v>4.5998598832601129E-2</v>
      </c>
      <c r="F23" s="98">
        <v>6514413.75</v>
      </c>
      <c r="G23" s="98">
        <v>2700255.83</v>
      </c>
      <c r="H23" s="98">
        <v>210274.58000000002</v>
      </c>
      <c r="I23" s="94">
        <v>0</v>
      </c>
    </row>
    <row r="24" spans="1:9" x14ac:dyDescent="0.3">
      <c r="A24" s="70">
        <v>17</v>
      </c>
      <c r="B24" s="111" t="s">
        <v>270</v>
      </c>
      <c r="C24" s="98">
        <v>517017608.75000006</v>
      </c>
      <c r="D24" s="98">
        <v>8000000</v>
      </c>
      <c r="E24" s="100">
        <v>1.5473360799725371E-2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1270337251.53</v>
      </c>
      <c r="D25" s="98">
        <v>5361157.0200000005</v>
      </c>
      <c r="E25" s="100">
        <v>4.2202627794650583E-3</v>
      </c>
      <c r="F25" s="98">
        <v>2641856.27</v>
      </c>
      <c r="G25" s="98">
        <v>2658920.06</v>
      </c>
      <c r="H25" s="94">
        <v>0</v>
      </c>
      <c r="I25" s="98">
        <v>60380.69</v>
      </c>
    </row>
    <row r="26" spans="1:9" x14ac:dyDescent="0.3">
      <c r="A26" s="70">
        <v>19</v>
      </c>
      <c r="B26" s="111" t="s">
        <v>248</v>
      </c>
      <c r="C26" s="98">
        <v>81694767.150000006</v>
      </c>
      <c r="D26" s="98">
        <v>4297959.3200000012</v>
      </c>
      <c r="E26" s="100">
        <v>5.2609970870086516E-2</v>
      </c>
      <c r="F26" s="94">
        <v>0</v>
      </c>
      <c r="G26" s="98">
        <v>4297384.7200000016</v>
      </c>
      <c r="H26" s="94">
        <v>0</v>
      </c>
      <c r="I26" s="98">
        <v>574.6</v>
      </c>
    </row>
    <row r="27" spans="1:9" x14ac:dyDescent="0.3">
      <c r="A27" s="70">
        <v>20</v>
      </c>
      <c r="B27" s="111" t="s">
        <v>247</v>
      </c>
      <c r="C27" s="98">
        <v>448258287.80000001</v>
      </c>
      <c r="D27" s="98">
        <v>3752691.8058900009</v>
      </c>
      <c r="E27" s="100">
        <v>8.3717176191159329E-3</v>
      </c>
      <c r="F27" s="98">
        <v>3752691.7700000009</v>
      </c>
      <c r="G27" s="94">
        <v>0</v>
      </c>
      <c r="H27" s="113">
        <v>3.5889999999999998E-2</v>
      </c>
      <c r="I27" s="94">
        <v>0</v>
      </c>
    </row>
    <row r="28" spans="1:9" x14ac:dyDescent="0.3">
      <c r="A28" s="70">
        <v>21</v>
      </c>
      <c r="B28" s="111" t="s">
        <v>249</v>
      </c>
      <c r="C28" s="98">
        <v>30517967.710000008</v>
      </c>
      <c r="D28" s="98">
        <v>1538642.91</v>
      </c>
      <c r="E28" s="100">
        <v>5.0417607247674731E-2</v>
      </c>
      <c r="F28" s="98">
        <v>1538642.91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253</v>
      </c>
      <c r="C29" s="98">
        <v>4651521594.3699999</v>
      </c>
      <c r="D29" s="98">
        <v>886212.25</v>
      </c>
      <c r="E29" s="100">
        <v>1.9052093643349584E-4</v>
      </c>
      <c r="F29" s="98">
        <v>400000</v>
      </c>
      <c r="G29" s="94">
        <v>0</v>
      </c>
      <c r="H29" s="94">
        <v>0</v>
      </c>
      <c r="I29" s="98">
        <v>486212.25</v>
      </c>
    </row>
    <row r="30" spans="1:9" x14ac:dyDescent="0.3">
      <c r="A30" s="70">
        <v>23</v>
      </c>
      <c r="B30" s="111" t="s">
        <v>257</v>
      </c>
      <c r="C30" s="98">
        <v>312764583.15999997</v>
      </c>
      <c r="D30" s="98">
        <v>393501.3</v>
      </c>
      <c r="E30" s="100">
        <v>1.2581389363983638E-3</v>
      </c>
      <c r="F30" s="98">
        <v>356523.99</v>
      </c>
      <c r="G30" s="98">
        <v>36977.31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250</v>
      </c>
      <c r="C31" s="98">
        <v>3011054011.1999998</v>
      </c>
      <c r="D31" s="98">
        <v>322502.70999999996</v>
      </c>
      <c r="E31" s="100">
        <v>1.0710625209657812E-4</v>
      </c>
      <c r="F31" s="98">
        <v>85000</v>
      </c>
      <c r="G31" s="98">
        <v>237502.71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428627826.24000001</v>
      </c>
      <c r="D32" s="98">
        <v>43056.44</v>
      </c>
      <c r="E32" s="100">
        <v>1.0045180775522392E-4</v>
      </c>
      <c r="F32" s="94">
        <v>0</v>
      </c>
      <c r="G32" s="98">
        <v>43056.44</v>
      </c>
      <c r="H32" s="94">
        <v>0</v>
      </c>
      <c r="I32" s="94">
        <v>0</v>
      </c>
    </row>
    <row r="33" spans="1:10" x14ac:dyDescent="0.3">
      <c r="A33" s="70">
        <v>26</v>
      </c>
      <c r="B33" s="111" t="s">
        <v>256</v>
      </c>
      <c r="C33" s="98">
        <v>198984767.56000003</v>
      </c>
      <c r="D33" s="98">
        <v>42023.51</v>
      </c>
      <c r="E33" s="100">
        <v>2.1118958257610658E-4</v>
      </c>
      <c r="F33" s="94">
        <v>0</v>
      </c>
      <c r="G33" s="94">
        <v>0</v>
      </c>
      <c r="H33" s="98">
        <v>42023.51</v>
      </c>
      <c r="I33" s="94">
        <v>0</v>
      </c>
    </row>
    <row r="34" spans="1:10" x14ac:dyDescent="0.3">
      <c r="A34" s="70">
        <v>27</v>
      </c>
      <c r="B34" s="111" t="s">
        <v>239</v>
      </c>
      <c r="C34" s="98">
        <v>784302799.24000001</v>
      </c>
      <c r="D34" s="94">
        <v>0</v>
      </c>
      <c r="E34" s="100">
        <v>0</v>
      </c>
      <c r="F34" s="94">
        <v>0</v>
      </c>
      <c r="G34" s="94">
        <v>0</v>
      </c>
      <c r="H34" s="94">
        <v>0</v>
      </c>
      <c r="I34" s="94">
        <v>0</v>
      </c>
    </row>
    <row r="35" spans="1:10" x14ac:dyDescent="0.3">
      <c r="A35" s="70">
        <v>28</v>
      </c>
      <c r="B35" s="111" t="s">
        <v>258</v>
      </c>
      <c r="C35" s="98">
        <v>144049083.56000003</v>
      </c>
      <c r="D35" s="94">
        <v>0</v>
      </c>
      <c r="E35" s="100">
        <v>0</v>
      </c>
      <c r="F35" s="94">
        <v>0</v>
      </c>
      <c r="G35" s="94">
        <v>0</v>
      </c>
      <c r="H35" s="94">
        <v>0</v>
      </c>
      <c r="I35" s="94">
        <v>0</v>
      </c>
    </row>
    <row r="36" spans="1:10" x14ac:dyDescent="0.3">
      <c r="A36" s="70">
        <v>29</v>
      </c>
      <c r="B36" s="63" t="s">
        <v>251</v>
      </c>
      <c r="C36" s="106">
        <v>70678108.680000007</v>
      </c>
      <c r="D36" s="94">
        <v>0</v>
      </c>
      <c r="E36" s="100">
        <v>0</v>
      </c>
      <c r="F36" s="83">
        <v>0</v>
      </c>
      <c r="G36" s="83">
        <v>0</v>
      </c>
      <c r="H36" s="83">
        <v>0</v>
      </c>
      <c r="I36" s="83">
        <v>0</v>
      </c>
    </row>
    <row r="37" spans="1:10" x14ac:dyDescent="0.3">
      <c r="A37" s="70">
        <v>30</v>
      </c>
      <c r="B37" s="111" t="s">
        <v>259</v>
      </c>
      <c r="C37" s="98">
        <v>117763731.09999999</v>
      </c>
      <c r="D37" s="94">
        <v>0</v>
      </c>
      <c r="E37" s="100"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111" t="s">
        <v>260</v>
      </c>
      <c r="C38" s="98">
        <v>150713720.90000001</v>
      </c>
      <c r="D38" s="94">
        <v>0</v>
      </c>
      <c r="E38" s="100"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63" t="s">
        <v>261</v>
      </c>
      <c r="C39" s="82">
        <v>23915237.260000002</v>
      </c>
      <c r="D39" s="94">
        <v>0</v>
      </c>
      <c r="E39" s="100"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111" t="s">
        <v>262</v>
      </c>
      <c r="C40" s="98">
        <v>427902035.47999996</v>
      </c>
      <c r="D40" s="94">
        <v>0</v>
      </c>
      <c r="E40" s="100"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x14ac:dyDescent="0.3">
      <c r="A41" s="70">
        <v>34</v>
      </c>
      <c r="B41" s="111" t="s">
        <v>263</v>
      </c>
      <c r="C41" s="98">
        <v>2914469.8200000003</v>
      </c>
      <c r="D41" s="94">
        <v>0</v>
      </c>
      <c r="E41" s="100">
        <v>0</v>
      </c>
      <c r="F41" s="94">
        <v>0</v>
      </c>
      <c r="G41" s="94">
        <v>0</v>
      </c>
      <c r="H41" s="94">
        <v>0</v>
      </c>
      <c r="I41" s="94">
        <v>0</v>
      </c>
    </row>
    <row r="42" spans="1:10" x14ac:dyDescent="0.3">
      <c r="A42" s="70">
        <v>35</v>
      </c>
      <c r="B42" s="111" t="s">
        <v>255</v>
      </c>
      <c r="C42" s="98">
        <v>185846914.23999998</v>
      </c>
      <c r="D42" s="94">
        <v>0</v>
      </c>
      <c r="E42" s="100"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s="78" customFormat="1" x14ac:dyDescent="0.3">
      <c r="A43" s="70">
        <v>36</v>
      </c>
      <c r="B43" s="111" t="s">
        <v>264</v>
      </c>
      <c r="C43" s="98">
        <v>600434331.94000006</v>
      </c>
      <c r="D43" s="94">
        <v>0</v>
      </c>
      <c r="E43" s="100">
        <v>0</v>
      </c>
      <c r="F43" s="94">
        <v>0</v>
      </c>
      <c r="G43" s="94">
        <v>0</v>
      </c>
      <c r="H43" s="94">
        <v>0</v>
      </c>
      <c r="I43" s="94">
        <v>0</v>
      </c>
      <c r="J43" s="62"/>
    </row>
    <row r="44" spans="1:10" s="78" customFormat="1" x14ac:dyDescent="0.3">
      <c r="A44" s="70">
        <v>37</v>
      </c>
      <c r="B44" s="63" t="s">
        <v>265</v>
      </c>
      <c r="C44" s="98">
        <v>3397.36</v>
      </c>
      <c r="D44" s="94">
        <v>0</v>
      </c>
      <c r="E44" s="100">
        <v>0</v>
      </c>
      <c r="F44" s="94">
        <v>0</v>
      </c>
      <c r="G44" s="94">
        <v>0</v>
      </c>
      <c r="H44" s="94">
        <v>0</v>
      </c>
      <c r="I44" s="94">
        <v>0</v>
      </c>
      <c r="J44" s="62"/>
    </row>
    <row r="45" spans="1:10" x14ac:dyDescent="0.3">
      <c r="A45" s="70">
        <v>38</v>
      </c>
      <c r="B45" s="63" t="s">
        <v>266</v>
      </c>
      <c r="C45" s="98">
        <v>77780747</v>
      </c>
      <c r="D45" s="94">
        <v>0</v>
      </c>
      <c r="E45" s="100">
        <v>0</v>
      </c>
      <c r="F45" s="94">
        <v>0</v>
      </c>
      <c r="G45" s="94">
        <v>0</v>
      </c>
      <c r="H45" s="94">
        <v>0</v>
      </c>
      <c r="I45" s="94">
        <v>0</v>
      </c>
    </row>
    <row r="46" spans="1:10" x14ac:dyDescent="0.3">
      <c r="A46" s="70">
        <v>39</v>
      </c>
      <c r="B46" s="63" t="s">
        <v>267</v>
      </c>
      <c r="C46" s="98">
        <v>17499205.430000003</v>
      </c>
      <c r="D46" s="94">
        <v>0</v>
      </c>
      <c r="E46" s="100"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63" t="s">
        <v>268</v>
      </c>
      <c r="C47" s="98">
        <v>140253743.45000002</v>
      </c>
      <c r="D47" s="94">
        <v>0</v>
      </c>
      <c r="E47" s="100"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111" t="s">
        <v>269</v>
      </c>
      <c r="C48" s="98">
        <v>1490583.53</v>
      </c>
      <c r="D48" s="94">
        <v>0</v>
      </c>
      <c r="E48" s="100"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v>0</v>
      </c>
      <c r="E49" s="100"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68016343.75</v>
      </c>
      <c r="D50" s="94">
        <v>0</v>
      </c>
      <c r="E50" s="100"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63"/>
      <c r="B51" s="84" t="s">
        <v>276</v>
      </c>
      <c r="C51" s="73">
        <v>61380438427.410011</v>
      </c>
      <c r="D51" s="99">
        <v>1941117030.71</v>
      </c>
      <c r="E51" s="101">
        <v>3.1624359167874171E-2</v>
      </c>
      <c r="F51" s="73">
        <v>530478986.03000015</v>
      </c>
      <c r="G51" s="73">
        <v>1302701966.0899999</v>
      </c>
      <c r="H51" s="73">
        <v>103988100.72000003</v>
      </c>
      <c r="I51" s="73">
        <v>3947977.8700000006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2A7A3-F9D8-4327-BA98-7E808EADD617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306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6759560302.3399982</v>
      </c>
      <c r="D8" s="98">
        <f t="shared" ref="D8:D50" si="0">F8+G8+H8+I8</f>
        <v>599953623.21999991</v>
      </c>
      <c r="E8" s="100">
        <f>D8/C8</f>
        <v>8.8756309047544155E-2</v>
      </c>
      <c r="F8" s="98">
        <v>137487084.27000001</v>
      </c>
      <c r="G8" s="98">
        <v>462020755.40999997</v>
      </c>
      <c r="H8" s="98">
        <v>435765.8</v>
      </c>
      <c r="I8" s="98">
        <v>10017.74</v>
      </c>
    </row>
    <row r="9" spans="1:9" x14ac:dyDescent="0.3">
      <c r="A9" s="70">
        <v>2</v>
      </c>
      <c r="B9" s="111" t="s">
        <v>230</v>
      </c>
      <c r="C9" s="98">
        <v>5927835302.7600002</v>
      </c>
      <c r="D9" s="98">
        <f t="shared" si="0"/>
        <v>354382097.06999999</v>
      </c>
      <c r="E9" s="100">
        <f t="shared" ref="E9:E51" si="1">D9/C9</f>
        <v>5.978271645047218E-2</v>
      </c>
      <c r="F9" s="98">
        <v>108518244.08</v>
      </c>
      <c r="G9" s="98">
        <v>245464179.72999999</v>
      </c>
      <c r="H9" s="94">
        <v>0</v>
      </c>
      <c r="I9" s="98">
        <v>399673.26</v>
      </c>
    </row>
    <row r="10" spans="1:9" x14ac:dyDescent="0.3">
      <c r="A10" s="70">
        <v>3</v>
      </c>
      <c r="B10" s="63" t="s">
        <v>231</v>
      </c>
      <c r="C10" s="106">
        <v>3338306836.6499996</v>
      </c>
      <c r="D10" s="98">
        <f t="shared" si="0"/>
        <v>292464507.94</v>
      </c>
      <c r="E10" s="100">
        <f t="shared" si="1"/>
        <v>8.7608635829739656E-2</v>
      </c>
      <c r="F10" s="82">
        <v>78560423.659999996</v>
      </c>
      <c r="G10" s="82">
        <v>196065280.10000002</v>
      </c>
      <c r="H10" s="82">
        <v>17838804.180000003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7686865750.3400002</v>
      </c>
      <c r="D11" s="98">
        <f t="shared" si="0"/>
        <v>242248321.53999999</v>
      </c>
      <c r="E11" s="100">
        <f t="shared" si="1"/>
        <v>3.1514576864996639E-2</v>
      </c>
      <c r="F11" s="98">
        <v>90538065.320000008</v>
      </c>
      <c r="G11" s="98">
        <v>144781109.74000001</v>
      </c>
      <c r="H11" s="98">
        <v>6238786.2599999998</v>
      </c>
      <c r="I11" s="98">
        <v>690360.22</v>
      </c>
    </row>
    <row r="12" spans="1:9" x14ac:dyDescent="0.3">
      <c r="A12" s="70">
        <v>5</v>
      </c>
      <c r="B12" s="111" t="s">
        <v>233</v>
      </c>
      <c r="C12" s="98">
        <v>2630860559.46</v>
      </c>
      <c r="D12" s="98">
        <f t="shared" si="0"/>
        <v>107063355.28999999</v>
      </c>
      <c r="E12" s="100">
        <f t="shared" si="1"/>
        <v>4.0695184282961538E-2</v>
      </c>
      <c r="F12" s="98">
        <v>22240759.740000002</v>
      </c>
      <c r="G12" s="98">
        <v>74125795.549999997</v>
      </c>
      <c r="H12" s="98">
        <v>10696800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326843919.89999998</v>
      </c>
      <c r="D13" s="98">
        <f t="shared" si="0"/>
        <v>73121772.860000014</v>
      </c>
      <c r="E13" s="100">
        <f t="shared" si="1"/>
        <v>0.22372076825651857</v>
      </c>
      <c r="F13" s="98">
        <v>21817896.630000003</v>
      </c>
      <c r="G13" s="98">
        <v>51285423.570000008</v>
      </c>
      <c r="H13" s="98">
        <v>18452.66</v>
      </c>
      <c r="I13" s="94">
        <v>0</v>
      </c>
    </row>
    <row r="14" spans="1:9" x14ac:dyDescent="0.3">
      <c r="A14" s="70">
        <v>7</v>
      </c>
      <c r="B14" s="111" t="s">
        <v>236</v>
      </c>
      <c r="C14" s="98">
        <v>796524530.83000004</v>
      </c>
      <c r="D14" s="98">
        <f t="shared" si="0"/>
        <v>54016877.969999999</v>
      </c>
      <c r="E14" s="100">
        <f t="shared" si="1"/>
        <v>6.7815711731706432E-2</v>
      </c>
      <c r="F14" s="98">
        <v>10673000.880000001</v>
      </c>
      <c r="G14" s="98">
        <v>27220543.399999999</v>
      </c>
      <c r="H14" s="98">
        <v>16123333.690000001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10479602743.830002</v>
      </c>
      <c r="D15" s="98">
        <f t="shared" si="0"/>
        <v>50029628.660000004</v>
      </c>
      <c r="E15" s="100">
        <f t="shared" si="1"/>
        <v>4.7740004924762608E-3</v>
      </c>
      <c r="F15" s="82">
        <v>16440498.18</v>
      </c>
      <c r="G15" s="82">
        <v>31861581.5</v>
      </c>
      <c r="H15" s="82">
        <v>202667.09000000003</v>
      </c>
      <c r="I15" s="98">
        <v>1524881.8900000001</v>
      </c>
    </row>
    <row r="16" spans="1:9" x14ac:dyDescent="0.3">
      <c r="A16" s="70">
        <v>9</v>
      </c>
      <c r="B16" s="111" t="s">
        <v>238</v>
      </c>
      <c r="C16" s="98">
        <v>4537460164.5599995</v>
      </c>
      <c r="D16" s="98">
        <f t="shared" si="0"/>
        <v>43035364.159999996</v>
      </c>
      <c r="E16" s="100">
        <f t="shared" si="1"/>
        <v>9.484461041912676E-3</v>
      </c>
      <c r="F16" s="98">
        <v>8486850.9100000001</v>
      </c>
      <c r="G16" s="98">
        <v>30837561.189999998</v>
      </c>
      <c r="H16" s="98">
        <v>3710952.06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315255696.26999998</v>
      </c>
      <c r="D17" s="98">
        <f t="shared" si="0"/>
        <v>23647016.830000002</v>
      </c>
      <c r="E17" s="100">
        <f t="shared" si="1"/>
        <v>7.5009007322575302E-2</v>
      </c>
      <c r="F17" s="98">
        <v>1974304.7500000002</v>
      </c>
      <c r="G17" s="98">
        <v>9061638.1400000006</v>
      </c>
      <c r="H17" s="98">
        <v>12305570.17</v>
      </c>
      <c r="I17" s="98">
        <v>305503.76999999996</v>
      </c>
    </row>
    <row r="18" spans="1:9" x14ac:dyDescent="0.3">
      <c r="A18" s="70">
        <v>11</v>
      </c>
      <c r="B18" s="63" t="s">
        <v>242</v>
      </c>
      <c r="C18" s="106">
        <v>1793455874.5599999</v>
      </c>
      <c r="D18" s="98">
        <f t="shared" si="0"/>
        <v>15770307.430000002</v>
      </c>
      <c r="E18" s="100">
        <f t="shared" si="1"/>
        <v>8.7932508704007192E-3</v>
      </c>
      <c r="F18" s="82">
        <v>5085632.9399999995</v>
      </c>
      <c r="G18" s="82">
        <v>10537555.420000002</v>
      </c>
      <c r="H18" s="83">
        <v>0</v>
      </c>
      <c r="I18" s="98">
        <v>147119.07</v>
      </c>
    </row>
    <row r="19" spans="1:9" x14ac:dyDescent="0.3">
      <c r="A19" s="70">
        <v>12</v>
      </c>
      <c r="B19" s="111" t="s">
        <v>252</v>
      </c>
      <c r="C19" s="98">
        <v>85766380.88000001</v>
      </c>
      <c r="D19" s="98">
        <f t="shared" si="0"/>
        <v>15750333.890000001</v>
      </c>
      <c r="E19" s="100">
        <f t="shared" si="1"/>
        <v>0.18364228184044601</v>
      </c>
      <c r="F19" s="94">
        <v>0</v>
      </c>
      <c r="G19" s="94">
        <v>0</v>
      </c>
      <c r="H19" s="98">
        <v>15750333.890000001</v>
      </c>
      <c r="I19" s="94">
        <v>0</v>
      </c>
    </row>
    <row r="20" spans="1:9" x14ac:dyDescent="0.3">
      <c r="A20" s="70">
        <v>13</v>
      </c>
      <c r="B20" s="111" t="s">
        <v>246</v>
      </c>
      <c r="C20" s="98">
        <v>1846798831.6199996</v>
      </c>
      <c r="D20" s="98">
        <f t="shared" si="0"/>
        <v>15566849.9</v>
      </c>
      <c r="E20" s="100">
        <f t="shared" si="1"/>
        <v>8.4290988457821712E-3</v>
      </c>
      <c r="F20" s="98">
        <v>2370098.8199999998</v>
      </c>
      <c r="G20" s="98">
        <v>7068775.9699999997</v>
      </c>
      <c r="H20" s="98">
        <v>6127975.1100000013</v>
      </c>
      <c r="I20" s="94">
        <v>0</v>
      </c>
    </row>
    <row r="21" spans="1:9" x14ac:dyDescent="0.3">
      <c r="A21" s="70">
        <v>14</v>
      </c>
      <c r="B21" s="111" t="s">
        <v>240</v>
      </c>
      <c r="C21" s="98">
        <v>357652524.19</v>
      </c>
      <c r="D21" s="98">
        <f t="shared" si="0"/>
        <v>12162592.83</v>
      </c>
      <c r="E21" s="100">
        <f t="shared" si="1"/>
        <v>3.4006730016922018E-2</v>
      </c>
      <c r="F21" s="98">
        <v>4191098.4099999997</v>
      </c>
      <c r="G21" s="98">
        <v>3640935.77</v>
      </c>
      <c r="H21" s="98">
        <v>4330558.6500000004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786583777.45000005</v>
      </c>
      <c r="D22" s="98">
        <f t="shared" si="0"/>
        <v>11662686.439999999</v>
      </c>
      <c r="E22" s="100">
        <f t="shared" si="1"/>
        <v>1.4827011151703226E-2</v>
      </c>
      <c r="F22" s="98">
        <v>8700188.9499999993</v>
      </c>
      <c r="G22" s="98">
        <v>2962497.49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205996336.44999999</v>
      </c>
      <c r="D23" s="98">
        <f t="shared" si="0"/>
        <v>9298803.0300000012</v>
      </c>
      <c r="E23" s="100">
        <f t="shared" si="1"/>
        <v>4.5140623324905746E-2</v>
      </c>
      <c r="F23" s="98">
        <v>6433653.5300000003</v>
      </c>
      <c r="G23" s="98">
        <v>2656786.6</v>
      </c>
      <c r="H23" s="98">
        <v>208362.9</v>
      </c>
      <c r="I23" s="94">
        <v>0</v>
      </c>
    </row>
    <row r="24" spans="1:9" x14ac:dyDescent="0.3">
      <c r="A24" s="70">
        <v>17</v>
      </c>
      <c r="B24" s="111" t="s">
        <v>270</v>
      </c>
      <c r="C24" s="98">
        <v>530176753.90000004</v>
      </c>
      <c r="D24" s="98">
        <f t="shared" si="0"/>
        <v>8000000</v>
      </c>
      <c r="E24" s="100">
        <f t="shared" si="1"/>
        <v>1.5089307369951061E-2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1270960838.6900001</v>
      </c>
      <c r="D25" s="98">
        <f t="shared" si="0"/>
        <v>5472741.8700000001</v>
      </c>
      <c r="E25" s="100">
        <f t="shared" si="1"/>
        <v>4.3059878034014364E-3</v>
      </c>
      <c r="F25" s="98">
        <v>2881230.51</v>
      </c>
      <c r="G25" s="98">
        <v>2531723.67</v>
      </c>
      <c r="H25" s="94">
        <v>0</v>
      </c>
      <c r="I25" s="98">
        <v>59787.69</v>
      </c>
    </row>
    <row r="26" spans="1:9" x14ac:dyDescent="0.3">
      <c r="A26" s="70">
        <v>19</v>
      </c>
      <c r="B26" s="111" t="s">
        <v>248</v>
      </c>
      <c r="C26" s="98">
        <v>79592952.789999992</v>
      </c>
      <c r="D26" s="98">
        <f t="shared" si="0"/>
        <v>4554249.4600000009</v>
      </c>
      <c r="E26" s="100">
        <f t="shared" si="1"/>
        <v>5.7219254976204302E-2</v>
      </c>
      <c r="F26" s="94">
        <v>0</v>
      </c>
      <c r="G26" s="98">
        <v>4553118.9700000007</v>
      </c>
      <c r="H26" s="94">
        <v>0</v>
      </c>
      <c r="I26" s="98">
        <v>1130.49</v>
      </c>
    </row>
    <row r="27" spans="1:9" x14ac:dyDescent="0.3">
      <c r="A27" s="70">
        <v>20</v>
      </c>
      <c r="B27" s="111" t="s">
        <v>247</v>
      </c>
      <c r="C27" s="98">
        <v>444197592.33000004</v>
      </c>
      <c r="D27" s="98">
        <f t="shared" si="0"/>
        <v>3461253.84</v>
      </c>
      <c r="E27" s="100">
        <f t="shared" si="1"/>
        <v>7.7921490340465199E-3</v>
      </c>
      <c r="F27" s="98">
        <v>3461253.84</v>
      </c>
      <c r="G27" s="94">
        <v>0</v>
      </c>
      <c r="H27" s="94">
        <v>0</v>
      </c>
      <c r="I27" s="94">
        <v>0</v>
      </c>
    </row>
    <row r="28" spans="1:9" x14ac:dyDescent="0.3">
      <c r="A28" s="70">
        <v>21</v>
      </c>
      <c r="B28" s="111" t="s">
        <v>249</v>
      </c>
      <c r="C28" s="98">
        <v>29645473.080000002</v>
      </c>
      <c r="D28" s="98">
        <f t="shared" si="0"/>
        <v>1537942.91</v>
      </c>
      <c r="E28" s="100">
        <f t="shared" si="1"/>
        <v>5.1877833281653934E-2</v>
      </c>
      <c r="F28" s="98">
        <v>1537942.91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253</v>
      </c>
      <c r="C29" s="82">
        <v>4659367451.8699999</v>
      </c>
      <c r="D29" s="98">
        <f t="shared" si="0"/>
        <v>884489.1</v>
      </c>
      <c r="E29" s="100">
        <f t="shared" si="1"/>
        <v>1.8983029545030139E-4</v>
      </c>
      <c r="F29" s="98">
        <v>400000</v>
      </c>
      <c r="G29" s="83">
        <v>0</v>
      </c>
      <c r="H29" s="83">
        <v>0</v>
      </c>
      <c r="I29" s="98">
        <v>484489.1</v>
      </c>
    </row>
    <row r="30" spans="1:9" x14ac:dyDescent="0.3">
      <c r="A30" s="70">
        <v>23</v>
      </c>
      <c r="B30" s="111" t="s">
        <v>250</v>
      </c>
      <c r="C30" s="98">
        <v>3016978462.2499995</v>
      </c>
      <c r="D30" s="98">
        <f t="shared" si="0"/>
        <v>430045.53</v>
      </c>
      <c r="E30" s="100">
        <f t="shared" si="1"/>
        <v>1.4254179649637972E-4</v>
      </c>
      <c r="F30" s="98">
        <v>193000</v>
      </c>
      <c r="G30" s="98">
        <v>237045.53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257</v>
      </c>
      <c r="C31" s="98">
        <v>203823387.35999998</v>
      </c>
      <c r="D31" s="98">
        <f t="shared" si="0"/>
        <v>391889.73</v>
      </c>
      <c r="E31" s="100">
        <f t="shared" si="1"/>
        <v>1.9226926560092471E-3</v>
      </c>
      <c r="F31" s="98">
        <v>354912.42</v>
      </c>
      <c r="G31" s="98">
        <v>36977.31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254</v>
      </c>
      <c r="C32" s="82">
        <v>429896911.38000005</v>
      </c>
      <c r="D32" s="98">
        <f t="shared" si="0"/>
        <v>43052.27</v>
      </c>
      <c r="E32" s="100">
        <f t="shared" si="1"/>
        <v>1.0014556713561656E-4</v>
      </c>
      <c r="F32" s="83">
        <v>0</v>
      </c>
      <c r="G32" s="82">
        <v>43052.27</v>
      </c>
      <c r="H32" s="83">
        <v>0</v>
      </c>
      <c r="I32" s="94">
        <v>0</v>
      </c>
    </row>
    <row r="33" spans="1:10" x14ac:dyDescent="0.3">
      <c r="A33" s="70">
        <v>26</v>
      </c>
      <c r="B33" s="111" t="s">
        <v>256</v>
      </c>
      <c r="C33" s="98">
        <v>213127552.76000002</v>
      </c>
      <c r="D33" s="98">
        <f t="shared" si="0"/>
        <v>998.19</v>
      </c>
      <c r="E33" s="100">
        <f t="shared" si="1"/>
        <v>4.6835333445790935E-6</v>
      </c>
      <c r="F33" s="94">
        <v>0</v>
      </c>
      <c r="G33" s="94">
        <v>0</v>
      </c>
      <c r="H33" s="98">
        <v>998.19</v>
      </c>
      <c r="I33" s="94">
        <v>0</v>
      </c>
    </row>
    <row r="34" spans="1:10" x14ac:dyDescent="0.3">
      <c r="A34" s="70">
        <v>27</v>
      </c>
      <c r="B34" s="63" t="s">
        <v>263</v>
      </c>
      <c r="C34" s="106">
        <v>2915891.4000000004</v>
      </c>
      <c r="D34" s="98">
        <f t="shared" si="0"/>
        <v>636.64</v>
      </c>
      <c r="E34" s="100">
        <f t="shared" si="1"/>
        <v>2.1833460601447635E-4</v>
      </c>
      <c r="F34" s="83">
        <v>0</v>
      </c>
      <c r="G34" s="83">
        <v>0</v>
      </c>
      <c r="H34" s="82">
        <v>636.64</v>
      </c>
      <c r="I34" s="94">
        <v>0</v>
      </c>
    </row>
    <row r="35" spans="1:10" x14ac:dyDescent="0.3">
      <c r="A35" s="70">
        <v>28</v>
      </c>
      <c r="B35" s="63" t="s">
        <v>239</v>
      </c>
      <c r="C35" s="98">
        <v>791345262.06999993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0" x14ac:dyDescent="0.3">
      <c r="A36" s="70">
        <v>29</v>
      </c>
      <c r="B36" s="111" t="s">
        <v>258</v>
      </c>
      <c r="C36" s="98">
        <v>137066267.98000002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0" x14ac:dyDescent="0.3">
      <c r="A37" s="70">
        <v>30</v>
      </c>
      <c r="B37" s="63" t="s">
        <v>251</v>
      </c>
      <c r="C37" s="106">
        <v>70494314.550000012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10" x14ac:dyDescent="0.3">
      <c r="A38" s="70">
        <v>31</v>
      </c>
      <c r="B38" s="63" t="s">
        <v>259</v>
      </c>
      <c r="C38" s="82">
        <v>117817570.54999998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94">
        <v>0</v>
      </c>
    </row>
    <row r="39" spans="1:10" x14ac:dyDescent="0.3">
      <c r="A39" s="70">
        <v>32</v>
      </c>
      <c r="B39" s="111" t="s">
        <v>260</v>
      </c>
      <c r="C39" s="98">
        <v>152263685.25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111" t="s">
        <v>261</v>
      </c>
      <c r="C40" s="98">
        <v>23770063.629999999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x14ac:dyDescent="0.3">
      <c r="A41" s="70">
        <v>34</v>
      </c>
      <c r="B41" s="111" t="s">
        <v>262</v>
      </c>
      <c r="C41" s="98">
        <v>429715706.94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10" s="78" customFormat="1" x14ac:dyDescent="0.3">
      <c r="A42" s="70">
        <v>35</v>
      </c>
      <c r="B42" s="111" t="s">
        <v>255</v>
      </c>
      <c r="C42" s="98">
        <v>177831525.64000002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  <c r="J42" s="62"/>
    </row>
    <row r="43" spans="1:10" s="78" customFormat="1" x14ac:dyDescent="0.3">
      <c r="A43" s="70">
        <v>36</v>
      </c>
      <c r="B43" s="63" t="s">
        <v>264</v>
      </c>
      <c r="C43" s="82">
        <v>600959010.43999994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  <c r="J43" s="62"/>
    </row>
    <row r="44" spans="1:10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x14ac:dyDescent="0.3">
      <c r="A45" s="70">
        <v>38</v>
      </c>
      <c r="B45" s="111" t="s">
        <v>266</v>
      </c>
      <c r="C45" s="98">
        <v>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0" x14ac:dyDescent="0.3">
      <c r="A46" s="70">
        <v>39</v>
      </c>
      <c r="B46" s="63" t="s">
        <v>267</v>
      </c>
      <c r="C46" s="98">
        <v>16826558.890000001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63" t="s">
        <v>268</v>
      </c>
      <c r="C47" s="98">
        <v>160049537.40000001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63" t="s">
        <v>269</v>
      </c>
      <c r="C48" s="98">
        <v>1489552.14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69500000</v>
      </c>
      <c r="D50" s="94">
        <f t="shared" si="0"/>
        <v>0</v>
      </c>
      <c r="E50" s="100">
        <f t="shared" si="1"/>
        <v>0</v>
      </c>
      <c r="F50" s="109">
        <v>0</v>
      </c>
      <c r="G50" s="109">
        <v>0</v>
      </c>
      <c r="H50" s="109">
        <v>0</v>
      </c>
      <c r="I50" s="94">
        <v>0</v>
      </c>
    </row>
    <row r="51" spans="1:9" x14ac:dyDescent="0.3">
      <c r="A51" s="84"/>
      <c r="B51" s="84" t="s">
        <v>276</v>
      </c>
      <c r="C51" s="73">
        <v>61584112891.330009</v>
      </c>
      <c r="D51" s="99">
        <f t="shared" ref="D51" si="2">F51+G51+H51+I51</f>
        <v>1944951438.5999999</v>
      </c>
      <c r="E51" s="101">
        <f t="shared" si="1"/>
        <v>3.1582032236658487E-2</v>
      </c>
      <c r="F51" s="73">
        <v>532346140.75</v>
      </c>
      <c r="G51" s="73">
        <v>1306992337.3299999</v>
      </c>
      <c r="H51" s="73">
        <v>101989997.29000001</v>
      </c>
      <c r="I51" s="99">
        <v>3622963.23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2520-823E-4C65-A488-5C75322DAFF0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6785610815.4100008</v>
      </c>
      <c r="D8" s="98">
        <f t="shared" ref="D8:D50" si="0">F8+G8+H8+I8</f>
        <v>607145063.33000004</v>
      </c>
      <c r="E8" s="100">
        <f>D8/C8</f>
        <v>8.9475373676189102E-2</v>
      </c>
      <c r="F8" s="98">
        <v>141583218.18000001</v>
      </c>
      <c r="G8" s="98">
        <v>465117501.70999998</v>
      </c>
      <c r="H8" s="98">
        <v>435290.95</v>
      </c>
      <c r="I8" s="98">
        <v>9052.49</v>
      </c>
    </row>
    <row r="9" spans="1:9" x14ac:dyDescent="0.3">
      <c r="A9" s="70">
        <v>2</v>
      </c>
      <c r="B9" s="111" t="s">
        <v>230</v>
      </c>
      <c r="C9" s="98">
        <v>5929595577.0100012</v>
      </c>
      <c r="D9" s="98">
        <f t="shared" si="0"/>
        <v>355690915.38999999</v>
      </c>
      <c r="E9" s="100">
        <f t="shared" ref="E9:E51" si="1">D9/C9</f>
        <v>5.9985695612879746E-2</v>
      </c>
      <c r="F9" s="98">
        <v>110574580.63</v>
      </c>
      <c r="G9" s="98">
        <v>244716661.5</v>
      </c>
      <c r="H9" s="94">
        <v>0</v>
      </c>
      <c r="I9" s="98">
        <v>399673.26</v>
      </c>
    </row>
    <row r="10" spans="1:9" x14ac:dyDescent="0.3">
      <c r="A10" s="70">
        <v>3</v>
      </c>
      <c r="B10" s="63" t="s">
        <v>231</v>
      </c>
      <c r="C10" s="106">
        <v>3334685960.8299999</v>
      </c>
      <c r="D10" s="98">
        <f t="shared" si="0"/>
        <v>280255426.03000003</v>
      </c>
      <c r="E10" s="100">
        <f t="shared" si="1"/>
        <v>8.4042524340206454E-2</v>
      </c>
      <c r="F10" s="82">
        <v>76868179.840000004</v>
      </c>
      <c r="G10" s="82">
        <v>188635506.36000004</v>
      </c>
      <c r="H10" s="82">
        <v>14751739.829999998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7789621373.4800005</v>
      </c>
      <c r="D11" s="98">
        <f t="shared" si="0"/>
        <v>244251754.27000001</v>
      </c>
      <c r="E11" s="100">
        <f t="shared" si="1"/>
        <v>3.1356049615140789E-2</v>
      </c>
      <c r="F11" s="98">
        <v>89828607.020000011</v>
      </c>
      <c r="G11" s="98">
        <v>149240236.42000002</v>
      </c>
      <c r="H11" s="98">
        <v>4492911.5999999996</v>
      </c>
      <c r="I11" s="98">
        <v>689999.23</v>
      </c>
    </row>
    <row r="12" spans="1:9" x14ac:dyDescent="0.3">
      <c r="A12" s="70">
        <v>5</v>
      </c>
      <c r="B12" s="111" t="s">
        <v>233</v>
      </c>
      <c r="C12" s="98">
        <v>2649305106.2300005</v>
      </c>
      <c r="D12" s="98">
        <f t="shared" si="0"/>
        <v>105554480.08000001</v>
      </c>
      <c r="E12" s="100">
        <f t="shared" si="1"/>
        <v>3.9842326892354639E-2</v>
      </c>
      <c r="F12" s="98">
        <v>21562788.039999999</v>
      </c>
      <c r="G12" s="98">
        <v>73419792.040000007</v>
      </c>
      <c r="H12" s="98">
        <v>10571900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323320033.05000001</v>
      </c>
      <c r="D13" s="98">
        <f t="shared" si="0"/>
        <v>71873527.620000005</v>
      </c>
      <c r="E13" s="100">
        <f t="shared" si="1"/>
        <v>0.22229840490238068</v>
      </c>
      <c r="F13" s="98">
        <v>21756163.560000002</v>
      </c>
      <c r="G13" s="98">
        <v>50098751.130000003</v>
      </c>
      <c r="H13" s="98">
        <v>18612.93</v>
      </c>
      <c r="I13" s="94">
        <v>0</v>
      </c>
    </row>
    <row r="14" spans="1:9" x14ac:dyDescent="0.3">
      <c r="A14" s="70">
        <v>7</v>
      </c>
      <c r="B14" s="63" t="s">
        <v>234</v>
      </c>
      <c r="C14" s="106">
        <v>10550302007.449999</v>
      </c>
      <c r="D14" s="98">
        <f t="shared" si="0"/>
        <v>51256117.450000003</v>
      </c>
      <c r="E14" s="100">
        <f t="shared" si="1"/>
        <v>4.858260684272921E-3</v>
      </c>
      <c r="F14" s="82">
        <v>16812619.509999998</v>
      </c>
      <c r="G14" s="82">
        <v>32558080.180000003</v>
      </c>
      <c r="H14" s="82">
        <v>202913.6</v>
      </c>
      <c r="I14" s="98">
        <v>1682504.1600000001</v>
      </c>
    </row>
    <row r="15" spans="1:9" x14ac:dyDescent="0.3">
      <c r="A15" s="70">
        <v>8</v>
      </c>
      <c r="B15" s="111" t="s">
        <v>236</v>
      </c>
      <c r="C15" s="98">
        <v>789013637.54000008</v>
      </c>
      <c r="D15" s="98">
        <f t="shared" si="0"/>
        <v>50262488.280000001</v>
      </c>
      <c r="E15" s="100">
        <f t="shared" si="1"/>
        <v>6.3702939833472624E-2</v>
      </c>
      <c r="F15" s="98">
        <v>7023963.0300000003</v>
      </c>
      <c r="G15" s="98">
        <v>27135191.560000002</v>
      </c>
      <c r="H15" s="98">
        <v>16103333.690000001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4560481296.75</v>
      </c>
      <c r="D16" s="98">
        <f t="shared" si="0"/>
        <v>43599998.439999998</v>
      </c>
      <c r="E16" s="100">
        <f t="shared" si="1"/>
        <v>9.560394090656895E-3</v>
      </c>
      <c r="F16" s="98">
        <v>8483801.8100000005</v>
      </c>
      <c r="G16" s="98">
        <v>31467788.739999998</v>
      </c>
      <c r="H16" s="98">
        <v>3648407.89</v>
      </c>
      <c r="I16" s="94">
        <v>0</v>
      </c>
    </row>
    <row r="17" spans="1:9" x14ac:dyDescent="0.3">
      <c r="A17" s="70">
        <v>10</v>
      </c>
      <c r="B17" s="63" t="s">
        <v>237</v>
      </c>
      <c r="C17" s="98">
        <v>314745796.21999997</v>
      </c>
      <c r="D17" s="98">
        <f t="shared" si="0"/>
        <v>23556342.329999998</v>
      </c>
      <c r="E17" s="100">
        <f t="shared" si="1"/>
        <v>7.4842436699407627E-2</v>
      </c>
      <c r="F17" s="98">
        <v>2040196.01</v>
      </c>
      <c r="G17" s="98">
        <v>8960963.540000001</v>
      </c>
      <c r="H17" s="98">
        <v>12254355.029999999</v>
      </c>
      <c r="I17" s="98">
        <v>300827.75</v>
      </c>
    </row>
    <row r="18" spans="1:9" x14ac:dyDescent="0.3">
      <c r="A18" s="70">
        <v>11</v>
      </c>
      <c r="B18" s="63" t="s">
        <v>246</v>
      </c>
      <c r="C18" s="106">
        <v>1874623993.76</v>
      </c>
      <c r="D18" s="98">
        <f t="shared" si="0"/>
        <v>16594379.199999997</v>
      </c>
      <c r="E18" s="100">
        <f t="shared" si="1"/>
        <v>8.8521107460681012E-3</v>
      </c>
      <c r="F18" s="82">
        <v>2632012.3999999994</v>
      </c>
      <c r="G18" s="82">
        <v>7930106.9499999993</v>
      </c>
      <c r="H18" s="82">
        <v>6032259.8499999996</v>
      </c>
      <c r="I18" s="94">
        <v>0</v>
      </c>
    </row>
    <row r="19" spans="1:9" x14ac:dyDescent="0.3">
      <c r="A19" s="70">
        <v>12</v>
      </c>
      <c r="B19" s="111" t="s">
        <v>242</v>
      </c>
      <c r="C19" s="98">
        <v>1802511584.4400001</v>
      </c>
      <c r="D19" s="98">
        <f t="shared" si="0"/>
        <v>15925767.870000001</v>
      </c>
      <c r="E19" s="100">
        <f t="shared" si="1"/>
        <v>8.8353206755937604E-3</v>
      </c>
      <c r="F19" s="98">
        <v>5132492.290000001</v>
      </c>
      <c r="G19" s="98">
        <v>10652408.460000001</v>
      </c>
      <c r="H19" s="94">
        <v>0</v>
      </c>
      <c r="I19" s="98">
        <v>140867.12</v>
      </c>
    </row>
    <row r="20" spans="1:9" x14ac:dyDescent="0.3">
      <c r="A20" s="70">
        <v>13</v>
      </c>
      <c r="B20" s="63" t="s">
        <v>252</v>
      </c>
      <c r="C20" s="82">
        <v>85984366.75999999</v>
      </c>
      <c r="D20" s="98">
        <f t="shared" si="0"/>
        <v>14785624.470000001</v>
      </c>
      <c r="E20" s="100">
        <f t="shared" si="1"/>
        <v>0.17195712461626556</v>
      </c>
      <c r="F20" s="94">
        <v>0</v>
      </c>
      <c r="G20" s="83">
        <v>0</v>
      </c>
      <c r="H20" s="82">
        <v>14785624.470000001</v>
      </c>
      <c r="I20" s="94">
        <v>0</v>
      </c>
    </row>
    <row r="21" spans="1:9" x14ac:dyDescent="0.3">
      <c r="A21" s="70">
        <v>14</v>
      </c>
      <c r="B21" s="111" t="s">
        <v>243</v>
      </c>
      <c r="C21" s="98">
        <v>779769592.48000002</v>
      </c>
      <c r="D21" s="98">
        <f t="shared" si="0"/>
        <v>13105378.050000001</v>
      </c>
      <c r="E21" s="100">
        <f t="shared" si="1"/>
        <v>1.6806731342676889E-2</v>
      </c>
      <c r="F21" s="98">
        <v>7044268.1099999994</v>
      </c>
      <c r="G21" s="98">
        <v>6061109.9400000004</v>
      </c>
      <c r="H21" s="94">
        <v>0</v>
      </c>
      <c r="I21" s="94">
        <v>0</v>
      </c>
    </row>
    <row r="22" spans="1:9" x14ac:dyDescent="0.3">
      <c r="A22" s="70">
        <v>15</v>
      </c>
      <c r="B22" s="111" t="s">
        <v>240</v>
      </c>
      <c r="C22" s="98">
        <v>361401317.41999996</v>
      </c>
      <c r="D22" s="98">
        <f t="shared" si="0"/>
        <v>12028233.380000001</v>
      </c>
      <c r="E22" s="100">
        <f t="shared" si="1"/>
        <v>3.3282206788475745E-2</v>
      </c>
      <c r="F22" s="98">
        <v>4402208.9400000004</v>
      </c>
      <c r="G22" s="98">
        <v>3519008.66</v>
      </c>
      <c r="H22" s="98">
        <v>4107015.78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207888338.34</v>
      </c>
      <c r="D23" s="98">
        <f t="shared" si="0"/>
        <v>9270987.370000001</v>
      </c>
      <c r="E23" s="100">
        <f t="shared" si="1"/>
        <v>4.4595995350337363E-2</v>
      </c>
      <c r="F23" s="98">
        <v>6563525.9700000016</v>
      </c>
      <c r="G23" s="98">
        <v>2504628.0499999998</v>
      </c>
      <c r="H23" s="98">
        <v>202833.35</v>
      </c>
      <c r="I23" s="94">
        <v>0</v>
      </c>
    </row>
    <row r="24" spans="1:9" x14ac:dyDescent="0.3">
      <c r="A24" s="70">
        <v>17</v>
      </c>
      <c r="B24" s="63" t="s">
        <v>270</v>
      </c>
      <c r="C24" s="98">
        <v>552931619.51999998</v>
      </c>
      <c r="D24" s="98">
        <f t="shared" si="0"/>
        <v>8439380.120000001</v>
      </c>
      <c r="E24" s="100">
        <f t="shared" si="1"/>
        <v>1.5262972530538637E-2</v>
      </c>
      <c r="F24" s="98">
        <v>0</v>
      </c>
      <c r="G24" s="98">
        <v>450000</v>
      </c>
      <c r="H24" s="98">
        <v>7989380.1200000001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1264119468.55</v>
      </c>
      <c r="D25" s="98">
        <f t="shared" si="0"/>
        <v>5412797.1599999992</v>
      </c>
      <c r="E25" s="100">
        <f t="shared" si="1"/>
        <v>4.2818715277035593E-3</v>
      </c>
      <c r="F25" s="98">
        <v>2856263.3699999996</v>
      </c>
      <c r="G25" s="98">
        <v>2496746.0999999996</v>
      </c>
      <c r="H25" s="94">
        <v>0</v>
      </c>
      <c r="I25" s="98">
        <v>59787.69</v>
      </c>
    </row>
    <row r="26" spans="1:9" x14ac:dyDescent="0.3">
      <c r="A26" s="70">
        <v>19</v>
      </c>
      <c r="B26" s="111" t="s">
        <v>248</v>
      </c>
      <c r="C26" s="98">
        <v>92325202.279999971</v>
      </c>
      <c r="D26" s="98">
        <f t="shared" si="0"/>
        <v>4574383.47</v>
      </c>
      <c r="E26" s="100">
        <f t="shared" si="1"/>
        <v>4.9546422396422193E-2</v>
      </c>
      <c r="F26" s="94">
        <v>0</v>
      </c>
      <c r="G26" s="98">
        <v>4573180.58</v>
      </c>
      <c r="H26" s="94">
        <v>0</v>
      </c>
      <c r="I26" s="98">
        <v>1202.8900000000001</v>
      </c>
    </row>
    <row r="27" spans="1:9" x14ac:dyDescent="0.3">
      <c r="A27" s="70">
        <v>20</v>
      </c>
      <c r="B27" s="111" t="s">
        <v>247</v>
      </c>
      <c r="C27" s="98">
        <v>443166173.78000003</v>
      </c>
      <c r="D27" s="98">
        <f t="shared" si="0"/>
        <v>3457326.15</v>
      </c>
      <c r="E27" s="100">
        <f t="shared" si="1"/>
        <v>7.8014215762692947E-3</v>
      </c>
      <c r="F27" s="98">
        <v>3457326.15</v>
      </c>
      <c r="G27" s="94">
        <v>0</v>
      </c>
      <c r="H27" s="94">
        <v>0</v>
      </c>
      <c r="I27" s="94">
        <v>0</v>
      </c>
    </row>
    <row r="28" spans="1:9" x14ac:dyDescent="0.3">
      <c r="A28" s="70">
        <v>21</v>
      </c>
      <c r="B28" s="111" t="s">
        <v>249</v>
      </c>
      <c r="C28" s="98">
        <v>29670216.059999999</v>
      </c>
      <c r="D28" s="98">
        <f t="shared" si="0"/>
        <v>1537242.91</v>
      </c>
      <c r="E28" s="100">
        <f t="shared" si="1"/>
        <v>5.1810977948099239E-2</v>
      </c>
      <c r="F28" s="98">
        <v>1537242.91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253</v>
      </c>
      <c r="C29" s="98">
        <v>4663098248</v>
      </c>
      <c r="D29" s="98">
        <f t="shared" si="0"/>
        <v>882668.83000000007</v>
      </c>
      <c r="E29" s="100">
        <f t="shared" si="1"/>
        <v>1.8928806194005803E-4</v>
      </c>
      <c r="F29" s="98">
        <v>400000</v>
      </c>
      <c r="G29" s="94">
        <v>0</v>
      </c>
      <c r="H29" s="94">
        <v>0</v>
      </c>
      <c r="I29" s="98">
        <v>482668.83</v>
      </c>
    </row>
    <row r="30" spans="1:9" x14ac:dyDescent="0.3">
      <c r="A30" s="70">
        <v>23</v>
      </c>
      <c r="B30" s="111" t="s">
        <v>257</v>
      </c>
      <c r="C30" s="98">
        <v>235940807.53000003</v>
      </c>
      <c r="D30" s="98">
        <f t="shared" si="0"/>
        <v>390247.24</v>
      </c>
      <c r="E30" s="100">
        <f t="shared" si="1"/>
        <v>1.6540048501375913E-3</v>
      </c>
      <c r="F30" s="98">
        <v>353269.93</v>
      </c>
      <c r="G30" s="98">
        <v>36977.31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250</v>
      </c>
      <c r="C31" s="98">
        <v>2973622353.9699998</v>
      </c>
      <c r="D31" s="98">
        <f t="shared" si="0"/>
        <v>385045.53</v>
      </c>
      <c r="E31" s="100">
        <f t="shared" si="1"/>
        <v>1.2948703102326915E-4</v>
      </c>
      <c r="F31" s="98">
        <v>148000</v>
      </c>
      <c r="G31" s="98">
        <v>237045.53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425594616.85999995</v>
      </c>
      <c r="D32" s="98">
        <f t="shared" si="0"/>
        <v>42461.89</v>
      </c>
      <c r="E32" s="100">
        <f t="shared" si="1"/>
        <v>9.977074031922708E-5</v>
      </c>
      <c r="F32" s="94">
        <v>0</v>
      </c>
      <c r="G32" s="98">
        <v>42461.89</v>
      </c>
      <c r="H32" s="94">
        <v>0</v>
      </c>
      <c r="I32" s="94">
        <v>0</v>
      </c>
    </row>
    <row r="33" spans="1:10" x14ac:dyDescent="0.3">
      <c r="A33" s="70">
        <v>26</v>
      </c>
      <c r="B33" s="63" t="s">
        <v>256</v>
      </c>
      <c r="C33" s="82">
        <v>215739338.12000003</v>
      </c>
      <c r="D33" s="98">
        <f t="shared" si="0"/>
        <v>5424.66</v>
      </c>
      <c r="E33" s="100">
        <f t="shared" si="1"/>
        <v>2.5144510256088103E-5</v>
      </c>
      <c r="F33" s="83">
        <v>0</v>
      </c>
      <c r="G33" s="83">
        <v>0</v>
      </c>
      <c r="H33" s="82">
        <v>5424.66</v>
      </c>
      <c r="I33" s="94">
        <v>0</v>
      </c>
    </row>
    <row r="34" spans="1:10" x14ac:dyDescent="0.3">
      <c r="A34" s="70">
        <v>27</v>
      </c>
      <c r="B34" s="63" t="s">
        <v>239</v>
      </c>
      <c r="C34" s="98">
        <v>713794391.09000003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10" x14ac:dyDescent="0.3">
      <c r="A35" s="70">
        <v>28</v>
      </c>
      <c r="B35" s="111" t="s">
        <v>258</v>
      </c>
      <c r="C35" s="98">
        <v>141616288.15000004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0" x14ac:dyDescent="0.3">
      <c r="A36" s="70">
        <v>29</v>
      </c>
      <c r="B36" s="63" t="s">
        <v>251</v>
      </c>
      <c r="C36" s="106">
        <v>80430914.739999995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94">
        <v>0</v>
      </c>
    </row>
    <row r="37" spans="1:10" x14ac:dyDescent="0.3">
      <c r="A37" s="70">
        <v>30</v>
      </c>
      <c r="B37" s="63" t="s">
        <v>259</v>
      </c>
      <c r="C37" s="106">
        <v>117289994.17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10" x14ac:dyDescent="0.3">
      <c r="A38" s="70">
        <v>31</v>
      </c>
      <c r="B38" s="111" t="s">
        <v>260</v>
      </c>
      <c r="C38" s="98">
        <v>168057894.90000001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111" t="s">
        <v>261</v>
      </c>
      <c r="C39" s="98">
        <v>23717731.100000001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63" t="s">
        <v>262</v>
      </c>
      <c r="C40" s="82">
        <v>433514964.88999999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94">
        <v>0</v>
      </c>
    </row>
    <row r="41" spans="1:10" s="78" customFormat="1" x14ac:dyDescent="0.3">
      <c r="A41" s="70">
        <v>34</v>
      </c>
      <c r="B41" s="111" t="s">
        <v>263</v>
      </c>
      <c r="C41" s="98">
        <v>3261767.74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J41" s="62"/>
    </row>
    <row r="42" spans="1:10" s="78" customFormat="1" x14ac:dyDescent="0.3">
      <c r="A42" s="70">
        <v>35</v>
      </c>
      <c r="B42" s="63" t="s">
        <v>255</v>
      </c>
      <c r="C42" s="106">
        <v>176496799.87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94">
        <v>0</v>
      </c>
      <c r="J42" s="62"/>
    </row>
    <row r="43" spans="1:10" x14ac:dyDescent="0.3">
      <c r="A43" s="70">
        <v>36</v>
      </c>
      <c r="B43" s="111" t="s">
        <v>264</v>
      </c>
      <c r="C43" s="98">
        <v>601672257.83000004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x14ac:dyDescent="0.3">
      <c r="A45" s="70">
        <v>38</v>
      </c>
      <c r="B45" s="63" t="s">
        <v>266</v>
      </c>
      <c r="C45" s="82">
        <v>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0" x14ac:dyDescent="0.3">
      <c r="A46" s="70">
        <v>39</v>
      </c>
      <c r="B46" s="111" t="s">
        <v>267</v>
      </c>
      <c r="C46" s="98">
        <v>16454510.890000001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111" t="s">
        <v>268</v>
      </c>
      <c r="C47" s="98">
        <v>191348686.53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63" t="s">
        <v>269</v>
      </c>
      <c r="C48" s="98">
        <v>1488690.13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94">
        <v>0</v>
      </c>
    </row>
    <row r="51" spans="1:9" x14ac:dyDescent="0.3">
      <c r="A51" s="84"/>
      <c r="B51" s="84" t="s">
        <v>276</v>
      </c>
      <c r="C51" s="73">
        <v>61859144769.82</v>
      </c>
      <c r="D51" s="99">
        <f t="shared" ref="D51" si="2">F51+G51+H51+I51</f>
        <v>1940283461.5200002</v>
      </c>
      <c r="E51" s="101">
        <f t="shared" si="1"/>
        <v>3.1366154005844429E-2</v>
      </c>
      <c r="F51" s="73">
        <v>531060727.70000005</v>
      </c>
      <c r="G51" s="73">
        <v>1309854146.6500001</v>
      </c>
      <c r="H51" s="73">
        <v>95602003.750000015</v>
      </c>
      <c r="I51" s="73">
        <v>3766583.42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98466-F975-4874-91F9-80A59961A87B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308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7557748471.0199986</v>
      </c>
      <c r="D8" s="98">
        <f t="shared" ref="D8:D50" si="0">F8+G8+H8+I8</f>
        <v>613595255.62</v>
      </c>
      <c r="E8" s="100">
        <f>D8/C8</f>
        <v>8.118757298854494E-2</v>
      </c>
      <c r="F8" s="98">
        <v>143245599.30000001</v>
      </c>
      <c r="G8" s="98">
        <v>469920708.34999996</v>
      </c>
      <c r="H8" s="98">
        <v>419895.48</v>
      </c>
      <c r="I8" s="98">
        <v>9052.49</v>
      </c>
    </row>
    <row r="9" spans="1:9" x14ac:dyDescent="0.3">
      <c r="A9" s="70">
        <v>2</v>
      </c>
      <c r="B9" s="111" t="s">
        <v>230</v>
      </c>
      <c r="C9" s="98">
        <v>5926730532.8400002</v>
      </c>
      <c r="D9" s="98">
        <f t="shared" si="0"/>
        <v>350199739.52069998</v>
      </c>
      <c r="E9" s="100">
        <f t="shared" ref="E9:E51" si="1">D9/C9</f>
        <v>5.9088183203242335E-2</v>
      </c>
      <c r="F9" s="98">
        <v>110061723.94999997</v>
      </c>
      <c r="G9" s="98">
        <v>239738342.31000003</v>
      </c>
      <c r="H9" s="114">
        <v>6.9999999999999999E-4</v>
      </c>
      <c r="I9" s="98">
        <v>399673.26</v>
      </c>
    </row>
    <row r="10" spans="1:9" x14ac:dyDescent="0.3">
      <c r="A10" s="70">
        <v>3</v>
      </c>
      <c r="B10" s="63" t="s">
        <v>231</v>
      </c>
      <c r="C10" s="106">
        <v>3362987158.1400003</v>
      </c>
      <c r="D10" s="98">
        <f t="shared" si="0"/>
        <v>282561919.77000004</v>
      </c>
      <c r="E10" s="100">
        <f t="shared" si="1"/>
        <v>8.4021111732784398E-2</v>
      </c>
      <c r="F10" s="82">
        <v>77757723.830000013</v>
      </c>
      <c r="G10" s="82">
        <v>190074597.24000001</v>
      </c>
      <c r="H10" s="82">
        <v>14729598.699999999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7811530791.8499994</v>
      </c>
      <c r="D11" s="98">
        <f t="shared" si="0"/>
        <v>244260409.75999999</v>
      </c>
      <c r="E11" s="100">
        <f t="shared" si="1"/>
        <v>3.1269211665253129E-2</v>
      </c>
      <c r="F11" s="98">
        <v>92761873.030000001</v>
      </c>
      <c r="G11" s="98">
        <v>145285981.31</v>
      </c>
      <c r="H11" s="98">
        <v>5523434.3499999996</v>
      </c>
      <c r="I11" s="98">
        <v>689121.07</v>
      </c>
    </row>
    <row r="12" spans="1:9" x14ac:dyDescent="0.3">
      <c r="A12" s="70">
        <v>5</v>
      </c>
      <c r="B12" s="111" t="s">
        <v>233</v>
      </c>
      <c r="C12" s="98">
        <v>2657628973.8600006</v>
      </c>
      <c r="D12" s="98">
        <f t="shared" si="0"/>
        <v>104548739.77</v>
      </c>
      <c r="E12" s="100">
        <f t="shared" si="1"/>
        <v>3.9339102936611588E-2</v>
      </c>
      <c r="F12" s="98">
        <v>21546091.52</v>
      </c>
      <c r="G12" s="98">
        <v>72527148.25</v>
      </c>
      <c r="H12" s="98">
        <v>10447000</v>
      </c>
      <c r="I12" s="98">
        <v>28500</v>
      </c>
    </row>
    <row r="13" spans="1:9" x14ac:dyDescent="0.3">
      <c r="A13" s="70">
        <v>6</v>
      </c>
      <c r="B13" s="111" t="s">
        <v>235</v>
      </c>
      <c r="C13" s="98">
        <v>321948012.94</v>
      </c>
      <c r="D13" s="98">
        <f t="shared" si="0"/>
        <v>71946480.590000004</v>
      </c>
      <c r="E13" s="100">
        <f t="shared" si="1"/>
        <v>0.22347235484695582</v>
      </c>
      <c r="F13" s="98">
        <v>21977667.990000002</v>
      </c>
      <c r="G13" s="98">
        <v>49950544.450000003</v>
      </c>
      <c r="H13" s="98">
        <v>18268.150000000001</v>
      </c>
      <c r="I13" s="94">
        <v>0</v>
      </c>
    </row>
    <row r="14" spans="1:9" x14ac:dyDescent="0.3">
      <c r="A14" s="70">
        <v>7</v>
      </c>
      <c r="B14" s="63" t="s">
        <v>234</v>
      </c>
      <c r="C14" s="106">
        <v>10639986694.629999</v>
      </c>
      <c r="D14" s="98">
        <f t="shared" si="0"/>
        <v>51687762.559999995</v>
      </c>
      <c r="E14" s="100">
        <f t="shared" si="1"/>
        <v>4.8578784958525191E-3</v>
      </c>
      <c r="F14" s="82">
        <v>17387071.299999997</v>
      </c>
      <c r="G14" s="82">
        <v>32400357.91</v>
      </c>
      <c r="H14" s="82">
        <v>199511.2</v>
      </c>
      <c r="I14" s="98">
        <v>1700822.15</v>
      </c>
    </row>
    <row r="15" spans="1:9" x14ac:dyDescent="0.3">
      <c r="A15" s="70">
        <v>8</v>
      </c>
      <c r="B15" s="111" t="s">
        <v>236</v>
      </c>
      <c r="C15" s="98">
        <v>777556326.95999992</v>
      </c>
      <c r="D15" s="98">
        <f t="shared" si="0"/>
        <v>49929923.230000004</v>
      </c>
      <c r="E15" s="100">
        <f t="shared" si="1"/>
        <v>6.4213898721923152E-2</v>
      </c>
      <c r="F15" s="98">
        <v>6999536.9299999997</v>
      </c>
      <c r="G15" s="98">
        <v>27077052.609999999</v>
      </c>
      <c r="H15" s="98">
        <v>15853333.690000001</v>
      </c>
      <c r="I15" s="94">
        <v>0</v>
      </c>
    </row>
    <row r="16" spans="1:9" x14ac:dyDescent="0.3">
      <c r="A16" s="70">
        <v>9</v>
      </c>
      <c r="B16" s="63" t="s">
        <v>238</v>
      </c>
      <c r="C16" s="98">
        <v>4587335666.2000008</v>
      </c>
      <c r="D16" s="98">
        <f t="shared" si="0"/>
        <v>44319306.960000001</v>
      </c>
      <c r="E16" s="100">
        <f t="shared" si="1"/>
        <v>9.6612304363401132E-3</v>
      </c>
      <c r="F16" s="98">
        <v>8728412.1199999992</v>
      </c>
      <c r="G16" s="98">
        <v>31957637.989999998</v>
      </c>
      <c r="H16" s="98">
        <v>3633256.85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309367222.04000002</v>
      </c>
      <c r="D17" s="98">
        <f t="shared" si="0"/>
        <v>23514336.719999999</v>
      </c>
      <c r="E17" s="100">
        <f t="shared" si="1"/>
        <v>7.6007847776968701E-2</v>
      </c>
      <c r="F17" s="98">
        <v>2002883.6899999997</v>
      </c>
      <c r="G17" s="98">
        <v>8861072.7599999998</v>
      </c>
      <c r="H17" s="98">
        <v>12354575.359999999</v>
      </c>
      <c r="I17" s="98">
        <v>295804.90999999997</v>
      </c>
    </row>
    <row r="18" spans="1:9" x14ac:dyDescent="0.3">
      <c r="A18" s="70">
        <v>11</v>
      </c>
      <c r="B18" s="63" t="s">
        <v>246</v>
      </c>
      <c r="C18" s="98">
        <v>1929279360.0599999</v>
      </c>
      <c r="D18" s="98">
        <f t="shared" si="0"/>
        <v>16856964.82</v>
      </c>
      <c r="E18" s="100">
        <f t="shared" si="1"/>
        <v>8.7374411238586806E-3</v>
      </c>
      <c r="F18" s="98">
        <v>2999230.58</v>
      </c>
      <c r="G18" s="98">
        <v>7893976.9000000004</v>
      </c>
      <c r="H18" s="98">
        <v>5963757.3399999999</v>
      </c>
      <c r="I18" s="94">
        <v>0</v>
      </c>
    </row>
    <row r="19" spans="1:9" x14ac:dyDescent="0.3">
      <c r="A19" s="70">
        <v>12</v>
      </c>
      <c r="B19" s="63" t="s">
        <v>242</v>
      </c>
      <c r="C19" s="98">
        <v>1835713991.5799999</v>
      </c>
      <c r="D19" s="98">
        <f t="shared" si="0"/>
        <v>15402033.18</v>
      </c>
      <c r="E19" s="100">
        <f t="shared" si="1"/>
        <v>8.3902139715912177E-3</v>
      </c>
      <c r="F19" s="98">
        <v>5124739.01</v>
      </c>
      <c r="G19" s="98">
        <v>10131491.91</v>
      </c>
      <c r="H19" s="94">
        <v>0</v>
      </c>
      <c r="I19" s="98">
        <v>145802.26</v>
      </c>
    </row>
    <row r="20" spans="1:9" x14ac:dyDescent="0.3">
      <c r="A20" s="70">
        <v>13</v>
      </c>
      <c r="B20" s="111" t="s">
        <v>243</v>
      </c>
      <c r="C20" s="98">
        <v>780657419.07999992</v>
      </c>
      <c r="D20" s="98">
        <f t="shared" si="0"/>
        <v>14554353.289999999</v>
      </c>
      <c r="E20" s="100">
        <f t="shared" si="1"/>
        <v>1.8643713534615757E-2</v>
      </c>
      <c r="F20" s="98">
        <v>9493243.3499999996</v>
      </c>
      <c r="G20" s="98">
        <v>5061109.9400000004</v>
      </c>
      <c r="H20" s="94">
        <v>0</v>
      </c>
      <c r="I20" s="94">
        <v>0</v>
      </c>
    </row>
    <row r="21" spans="1:9" x14ac:dyDescent="0.3">
      <c r="A21" s="70">
        <v>14</v>
      </c>
      <c r="B21" s="111" t="s">
        <v>252</v>
      </c>
      <c r="C21" s="98">
        <v>79842900.719999999</v>
      </c>
      <c r="D21" s="98">
        <f t="shared" si="0"/>
        <v>12444681.73</v>
      </c>
      <c r="E21" s="100">
        <f t="shared" si="1"/>
        <v>0.15586459932915123</v>
      </c>
      <c r="F21" s="94">
        <v>0</v>
      </c>
      <c r="G21" s="94">
        <v>0</v>
      </c>
      <c r="H21" s="98">
        <v>12444681.73</v>
      </c>
      <c r="I21" s="94">
        <v>0</v>
      </c>
    </row>
    <row r="22" spans="1:9" x14ac:dyDescent="0.3">
      <c r="A22" s="70">
        <v>15</v>
      </c>
      <c r="B22" s="63" t="s">
        <v>240</v>
      </c>
      <c r="C22" s="82">
        <v>365416336.59000003</v>
      </c>
      <c r="D22" s="98">
        <f t="shared" si="0"/>
        <v>12084796.780000001</v>
      </c>
      <c r="E22" s="100">
        <f t="shared" si="1"/>
        <v>3.3071309544540801E-2</v>
      </c>
      <c r="F22" s="82">
        <v>4342766.1000000006</v>
      </c>
      <c r="G22" s="82">
        <v>3543584.89</v>
      </c>
      <c r="H22" s="82">
        <v>4198445.79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209455853.21999997</v>
      </c>
      <c r="D23" s="98">
        <f t="shared" si="0"/>
        <v>9117490.8500000015</v>
      </c>
      <c r="E23" s="100">
        <f t="shared" si="1"/>
        <v>4.3529415434495074E-2</v>
      </c>
      <c r="F23" s="98">
        <v>6365303.5600000015</v>
      </c>
      <c r="G23" s="98">
        <v>2551648.63</v>
      </c>
      <c r="H23" s="98">
        <v>200538.66</v>
      </c>
      <c r="I23" s="94">
        <v>0</v>
      </c>
    </row>
    <row r="24" spans="1:9" x14ac:dyDescent="0.3">
      <c r="A24" s="70">
        <v>17</v>
      </c>
      <c r="B24" s="63" t="s">
        <v>270</v>
      </c>
      <c r="C24" s="98">
        <v>570587735.35000002</v>
      </c>
      <c r="D24" s="98">
        <f t="shared" si="0"/>
        <v>8428459.25</v>
      </c>
      <c r="E24" s="100">
        <f t="shared" si="1"/>
        <v>1.4771539463304378E-2</v>
      </c>
      <c r="F24" s="94">
        <v>0</v>
      </c>
      <c r="G24" s="98">
        <v>450000</v>
      </c>
      <c r="H24" s="98">
        <v>7978459.25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1253037350.3000002</v>
      </c>
      <c r="D25" s="98">
        <f t="shared" si="0"/>
        <v>5270561.28</v>
      </c>
      <c r="E25" s="100">
        <f t="shared" si="1"/>
        <v>4.2062283927435454E-3</v>
      </c>
      <c r="F25" s="98">
        <v>2696705.76</v>
      </c>
      <c r="G25" s="98">
        <v>2514067.8299999996</v>
      </c>
      <c r="H25" s="94">
        <v>0</v>
      </c>
      <c r="I25" s="98">
        <v>59787.69</v>
      </c>
    </row>
    <row r="26" spans="1:9" x14ac:dyDescent="0.3">
      <c r="A26" s="70">
        <v>19</v>
      </c>
      <c r="B26" s="111" t="s">
        <v>248</v>
      </c>
      <c r="C26" s="98">
        <v>86931376.549999997</v>
      </c>
      <c r="D26" s="98">
        <f t="shared" si="0"/>
        <v>4555970.1700000009</v>
      </c>
      <c r="E26" s="100">
        <f t="shared" si="1"/>
        <v>5.2408811994131492E-2</v>
      </c>
      <c r="F26" s="94">
        <v>0</v>
      </c>
      <c r="G26" s="98">
        <v>4548841.6700000009</v>
      </c>
      <c r="H26" s="94">
        <v>0</v>
      </c>
      <c r="I26" s="98">
        <v>7128.5</v>
      </c>
    </row>
    <row r="27" spans="1:9" x14ac:dyDescent="0.3">
      <c r="A27" s="70">
        <v>20</v>
      </c>
      <c r="B27" s="111" t="s">
        <v>247</v>
      </c>
      <c r="C27" s="98">
        <v>438684647.38</v>
      </c>
      <c r="D27" s="98">
        <f t="shared" si="0"/>
        <v>3457324.31</v>
      </c>
      <c r="E27" s="100">
        <f t="shared" si="1"/>
        <v>7.8811153539302594E-3</v>
      </c>
      <c r="F27" s="98">
        <v>3457324.31</v>
      </c>
      <c r="G27" s="94">
        <v>0</v>
      </c>
      <c r="H27" s="94">
        <v>0</v>
      </c>
      <c r="I27" s="94">
        <v>0</v>
      </c>
    </row>
    <row r="28" spans="1:9" x14ac:dyDescent="0.3">
      <c r="A28" s="70">
        <v>21</v>
      </c>
      <c r="B28" s="111" t="s">
        <v>249</v>
      </c>
      <c r="C28" s="98">
        <v>29507102.34</v>
      </c>
      <c r="D28" s="98">
        <f t="shared" si="0"/>
        <v>1536542.91</v>
      </c>
      <c r="E28" s="100">
        <f t="shared" si="1"/>
        <v>5.20736632250417E-2</v>
      </c>
      <c r="F28" s="98">
        <v>1536542.91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253</v>
      </c>
      <c r="C29" s="98">
        <v>4653452996.1100006</v>
      </c>
      <c r="D29" s="98">
        <f t="shared" si="0"/>
        <v>880925.84000000008</v>
      </c>
      <c r="E29" s="100">
        <f t="shared" si="1"/>
        <v>1.8930584250800422E-4</v>
      </c>
      <c r="F29" s="98">
        <v>400000</v>
      </c>
      <c r="G29" s="94">
        <v>0</v>
      </c>
      <c r="H29" s="94">
        <v>0</v>
      </c>
      <c r="I29" s="98">
        <v>480925.84</v>
      </c>
    </row>
    <row r="30" spans="1:9" x14ac:dyDescent="0.3">
      <c r="A30" s="70">
        <v>23</v>
      </c>
      <c r="B30" s="111" t="s">
        <v>250</v>
      </c>
      <c r="C30" s="98">
        <v>2941422619.1400003</v>
      </c>
      <c r="D30" s="98">
        <f t="shared" si="0"/>
        <v>423262.78</v>
      </c>
      <c r="E30" s="100">
        <f t="shared" si="1"/>
        <v>1.4389730236172307E-4</v>
      </c>
      <c r="F30" s="98">
        <v>186537.96000000002</v>
      </c>
      <c r="G30" s="98">
        <v>236724.82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257</v>
      </c>
      <c r="C31" s="98">
        <v>235952254.71000001</v>
      </c>
      <c r="D31" s="98">
        <f t="shared" si="0"/>
        <v>388605.68</v>
      </c>
      <c r="E31" s="100">
        <f t="shared" si="1"/>
        <v>1.6469674361773764E-3</v>
      </c>
      <c r="F31" s="98">
        <v>351628.37</v>
      </c>
      <c r="G31" s="98">
        <v>36977.31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423615334.02000004</v>
      </c>
      <c r="D32" s="98">
        <f t="shared" si="0"/>
        <v>42415.74</v>
      </c>
      <c r="E32" s="100">
        <f t="shared" si="1"/>
        <v>1.0012796184095978E-4</v>
      </c>
      <c r="F32" s="94">
        <v>0</v>
      </c>
      <c r="G32" s="98">
        <v>42415.74</v>
      </c>
      <c r="H32" s="94">
        <v>0</v>
      </c>
      <c r="I32" s="94">
        <v>0</v>
      </c>
    </row>
    <row r="33" spans="1:10" x14ac:dyDescent="0.3">
      <c r="A33" s="70">
        <v>26</v>
      </c>
      <c r="B33" s="111" t="s">
        <v>256</v>
      </c>
      <c r="C33" s="98">
        <v>239781243.55000001</v>
      </c>
      <c r="D33" s="98">
        <f t="shared" si="0"/>
        <v>40429.97</v>
      </c>
      <c r="E33" s="100">
        <f t="shared" si="1"/>
        <v>1.6861189558210545E-4</v>
      </c>
      <c r="F33" s="98">
        <v>36000</v>
      </c>
      <c r="G33" s="94">
        <v>0</v>
      </c>
      <c r="H33" s="98">
        <v>4429.97</v>
      </c>
      <c r="I33" s="94">
        <v>0</v>
      </c>
    </row>
    <row r="34" spans="1:10" x14ac:dyDescent="0.3">
      <c r="A34" s="70">
        <v>27</v>
      </c>
      <c r="B34" s="63" t="s">
        <v>263</v>
      </c>
      <c r="C34" s="106">
        <v>3261155.61</v>
      </c>
      <c r="D34" s="94">
        <f t="shared" si="0"/>
        <v>0.24906</v>
      </c>
      <c r="E34" s="100">
        <f t="shared" si="1"/>
        <v>7.6371700643870838E-8</v>
      </c>
      <c r="F34" s="83">
        <v>0</v>
      </c>
      <c r="G34" s="83">
        <v>0</v>
      </c>
      <c r="H34" s="81">
        <v>0.24906</v>
      </c>
      <c r="I34" s="94">
        <v>0</v>
      </c>
    </row>
    <row r="35" spans="1:10" x14ac:dyDescent="0.3">
      <c r="A35" s="70">
        <v>28</v>
      </c>
      <c r="B35" s="63" t="s">
        <v>239</v>
      </c>
      <c r="C35" s="98">
        <v>632732157.58999991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0" x14ac:dyDescent="0.3">
      <c r="A36" s="70">
        <v>29</v>
      </c>
      <c r="B36" s="63" t="s">
        <v>258</v>
      </c>
      <c r="C36" s="106">
        <v>179908289.63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94">
        <v>0</v>
      </c>
    </row>
    <row r="37" spans="1:10" x14ac:dyDescent="0.3">
      <c r="A37" s="70">
        <v>30</v>
      </c>
      <c r="B37" s="111" t="s">
        <v>251</v>
      </c>
      <c r="C37" s="98">
        <v>79808447.900000006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63" t="s">
        <v>259</v>
      </c>
      <c r="C38" s="106">
        <v>123991486.77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94">
        <v>0</v>
      </c>
    </row>
    <row r="39" spans="1:10" x14ac:dyDescent="0.3">
      <c r="A39" s="70">
        <v>32</v>
      </c>
      <c r="B39" s="63" t="s">
        <v>260</v>
      </c>
      <c r="C39" s="82">
        <v>157112832.19999999</v>
      </c>
      <c r="D39" s="94">
        <f t="shared" si="0"/>
        <v>0</v>
      </c>
      <c r="E39" s="100">
        <f t="shared" si="1"/>
        <v>0</v>
      </c>
      <c r="F39" s="94">
        <v>0</v>
      </c>
      <c r="G39" s="83">
        <v>0</v>
      </c>
      <c r="H39" s="83">
        <v>0</v>
      </c>
      <c r="I39" s="94">
        <v>0</v>
      </c>
    </row>
    <row r="40" spans="1:10" x14ac:dyDescent="0.3">
      <c r="A40" s="70">
        <v>33</v>
      </c>
      <c r="B40" s="111" t="s">
        <v>261</v>
      </c>
      <c r="C40" s="98">
        <v>23980249.440000001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s="78" customFormat="1" x14ac:dyDescent="0.3">
      <c r="A41" s="70">
        <v>34</v>
      </c>
      <c r="B41" s="111" t="s">
        <v>262</v>
      </c>
      <c r="C41" s="98">
        <v>436085091.22000003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J41" s="62"/>
    </row>
    <row r="42" spans="1:10" x14ac:dyDescent="0.3">
      <c r="A42" s="70">
        <v>35</v>
      </c>
      <c r="B42" s="63" t="s">
        <v>255</v>
      </c>
      <c r="C42" s="106">
        <v>187024276.64000002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94">
        <v>0</v>
      </c>
    </row>
    <row r="43" spans="1:10" x14ac:dyDescent="0.3">
      <c r="A43" s="70">
        <v>36</v>
      </c>
      <c r="B43" s="111" t="s">
        <v>264</v>
      </c>
      <c r="C43" s="98">
        <v>603105281.52999997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63" t="s">
        <v>265</v>
      </c>
      <c r="C44" s="106">
        <v>3397.36</v>
      </c>
      <c r="D44" s="94">
        <f t="shared" si="0"/>
        <v>0</v>
      </c>
      <c r="E44" s="100">
        <f t="shared" si="1"/>
        <v>0</v>
      </c>
      <c r="F44" s="83">
        <v>0</v>
      </c>
      <c r="G44" s="83">
        <v>0</v>
      </c>
      <c r="H44" s="83">
        <v>0</v>
      </c>
      <c r="I44" s="94">
        <v>0</v>
      </c>
    </row>
    <row r="45" spans="1:10" x14ac:dyDescent="0.3">
      <c r="A45" s="70">
        <v>38</v>
      </c>
      <c r="B45" s="111" t="s">
        <v>266</v>
      </c>
      <c r="C45" s="98">
        <v>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0" x14ac:dyDescent="0.3">
      <c r="A46" s="70">
        <v>39</v>
      </c>
      <c r="B46" s="111" t="s">
        <v>267</v>
      </c>
      <c r="C46" s="98">
        <v>38566811.789999999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63" t="s">
        <v>268</v>
      </c>
      <c r="C47" s="82">
        <v>237010073.98000002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111" t="s">
        <v>269</v>
      </c>
      <c r="C48" s="98">
        <v>1487805.02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276</v>
      </c>
      <c r="C51" s="73">
        <v>62885163366.449989</v>
      </c>
      <c r="D51" s="99">
        <f t="shared" ref="D51" si="2">F51+G51+H51+I51</f>
        <v>1942048942.8399999</v>
      </c>
      <c r="E51" s="101">
        <f t="shared" si="1"/>
        <v>3.0882466370058075E-2</v>
      </c>
      <c r="F51" s="73">
        <v>539458605.57000005</v>
      </c>
      <c r="G51" s="73">
        <v>1304804282.8199999</v>
      </c>
      <c r="H51" s="73">
        <v>93969436.280000016</v>
      </c>
      <c r="I51" s="73">
        <v>3816618.1700000004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A5D2B-B8CA-490C-A203-9762BBF29BE7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309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7482422260.6000004</v>
      </c>
      <c r="D8" s="98">
        <f t="shared" ref="D8:D50" si="0">F8+G8+H8+I8</f>
        <v>619621834.5</v>
      </c>
      <c r="E8" s="100">
        <f>D8/C8</f>
        <v>8.2810327046460186E-2</v>
      </c>
      <c r="F8" s="98">
        <v>144503722.31999999</v>
      </c>
      <c r="G8" s="98">
        <v>474690286.94000006</v>
      </c>
      <c r="H8" s="98">
        <v>419742.07</v>
      </c>
      <c r="I8" s="98">
        <v>8083.17</v>
      </c>
    </row>
    <row r="9" spans="1:9" x14ac:dyDescent="0.3">
      <c r="A9" s="70">
        <v>2</v>
      </c>
      <c r="B9" s="111" t="s">
        <v>230</v>
      </c>
      <c r="C9" s="98">
        <v>5945418116.5200005</v>
      </c>
      <c r="D9" s="98">
        <f t="shared" si="0"/>
        <v>353172552.35999995</v>
      </c>
      <c r="E9" s="100">
        <f t="shared" ref="E9:E51" si="1">D9/C9</f>
        <v>5.9402475223512212E-2</v>
      </c>
      <c r="F9" s="98">
        <v>112086317.07999998</v>
      </c>
      <c r="G9" s="98">
        <v>240686562.01999998</v>
      </c>
      <c r="H9" s="94">
        <v>0</v>
      </c>
      <c r="I9" s="98">
        <v>399673.26</v>
      </c>
    </row>
    <row r="10" spans="1:9" x14ac:dyDescent="0.3">
      <c r="A10" s="70">
        <v>3</v>
      </c>
      <c r="B10" s="63" t="s">
        <v>231</v>
      </c>
      <c r="C10" s="106">
        <v>3375112293.1700001</v>
      </c>
      <c r="D10" s="98">
        <f t="shared" si="0"/>
        <v>281551726.33999997</v>
      </c>
      <c r="E10" s="100">
        <f t="shared" si="1"/>
        <v>8.3419958177319994E-2</v>
      </c>
      <c r="F10" s="82">
        <v>77565761.099999994</v>
      </c>
      <c r="G10" s="82">
        <v>188351773.00999999</v>
      </c>
      <c r="H10" s="82">
        <v>15634192.229999999</v>
      </c>
      <c r="I10" s="83">
        <v>0</v>
      </c>
    </row>
    <row r="11" spans="1:9" x14ac:dyDescent="0.3">
      <c r="A11" s="70">
        <v>4</v>
      </c>
      <c r="B11" s="111" t="s">
        <v>232</v>
      </c>
      <c r="C11" s="98">
        <v>7720929855.9099989</v>
      </c>
      <c r="D11" s="98">
        <f t="shared" si="0"/>
        <v>239865019.45000002</v>
      </c>
      <c r="E11" s="100">
        <f t="shared" si="1"/>
        <v>3.1066856444291479E-2</v>
      </c>
      <c r="F11" s="98">
        <v>92198292.460000008</v>
      </c>
      <c r="G11" s="98">
        <v>141918679.65000001</v>
      </c>
      <c r="H11" s="98">
        <v>5059313.4799999995</v>
      </c>
      <c r="I11" s="98">
        <v>688733.86</v>
      </c>
    </row>
    <row r="12" spans="1:9" x14ac:dyDescent="0.3">
      <c r="A12" s="70">
        <v>5</v>
      </c>
      <c r="B12" s="111" t="s">
        <v>233</v>
      </c>
      <c r="C12" s="98">
        <v>2667939024.3099999</v>
      </c>
      <c r="D12" s="98">
        <f t="shared" si="0"/>
        <v>102602723.91000001</v>
      </c>
      <c r="E12" s="100">
        <f t="shared" si="1"/>
        <v>3.8457671998907775E-2</v>
      </c>
      <c r="F12" s="98">
        <v>21080446.590000004</v>
      </c>
      <c r="G12" s="98">
        <v>71171677.320000008</v>
      </c>
      <c r="H12" s="98">
        <v>10322100</v>
      </c>
      <c r="I12" s="98">
        <v>28500</v>
      </c>
    </row>
    <row r="13" spans="1:9" x14ac:dyDescent="0.3">
      <c r="A13" s="70">
        <v>6</v>
      </c>
      <c r="B13" s="63" t="s">
        <v>235</v>
      </c>
      <c r="C13" s="82">
        <v>334307755.02999997</v>
      </c>
      <c r="D13" s="98">
        <f t="shared" si="0"/>
        <v>71026930.289999992</v>
      </c>
      <c r="E13" s="100">
        <f t="shared" si="1"/>
        <v>0.21245971480268594</v>
      </c>
      <c r="F13" s="98">
        <v>21490340.559999999</v>
      </c>
      <c r="G13" s="98">
        <v>49518164.410000004</v>
      </c>
      <c r="H13" s="98">
        <v>18425.32</v>
      </c>
      <c r="I13" s="94">
        <v>0</v>
      </c>
    </row>
    <row r="14" spans="1:9" x14ac:dyDescent="0.3">
      <c r="A14" s="70">
        <v>7</v>
      </c>
      <c r="B14" s="63" t="s">
        <v>234</v>
      </c>
      <c r="C14" s="106">
        <v>10663430945.330002</v>
      </c>
      <c r="D14" s="98">
        <f t="shared" si="0"/>
        <v>54281019.519999996</v>
      </c>
      <c r="E14" s="100">
        <f t="shared" si="1"/>
        <v>5.0903897440037447E-3</v>
      </c>
      <c r="F14" s="82">
        <v>18406367.43</v>
      </c>
      <c r="G14" s="82">
        <v>33995374.880000003</v>
      </c>
      <c r="H14" s="82">
        <v>190764.55</v>
      </c>
      <c r="I14" s="98">
        <v>1688512.66</v>
      </c>
    </row>
    <row r="15" spans="1:9" x14ac:dyDescent="0.3">
      <c r="A15" s="70">
        <v>8</v>
      </c>
      <c r="B15" s="111" t="s">
        <v>236</v>
      </c>
      <c r="C15" s="98">
        <v>781069240.05000007</v>
      </c>
      <c r="D15" s="98">
        <f t="shared" si="0"/>
        <v>48215612.600000001</v>
      </c>
      <c r="E15" s="100">
        <f t="shared" si="1"/>
        <v>6.1730266828730167E-2</v>
      </c>
      <c r="F15" s="98">
        <v>6918384.4300000006</v>
      </c>
      <c r="G15" s="98">
        <v>25443894.48</v>
      </c>
      <c r="H15" s="98">
        <v>15853333.690000001</v>
      </c>
      <c r="I15" s="94">
        <v>0</v>
      </c>
    </row>
    <row r="16" spans="1:9" x14ac:dyDescent="0.3">
      <c r="A16" s="70">
        <v>9</v>
      </c>
      <c r="B16" s="63" t="s">
        <v>238</v>
      </c>
      <c r="C16" s="98">
        <v>4632266305.2299995</v>
      </c>
      <c r="D16" s="98">
        <f t="shared" si="0"/>
        <v>42904307.670000002</v>
      </c>
      <c r="E16" s="100">
        <f t="shared" si="1"/>
        <v>9.2620555129914392E-3</v>
      </c>
      <c r="F16" s="98">
        <v>7303193.5000000009</v>
      </c>
      <c r="G16" s="98">
        <v>31979716.18</v>
      </c>
      <c r="H16" s="98">
        <v>3621397.99</v>
      </c>
      <c r="I16" s="94">
        <v>0</v>
      </c>
    </row>
    <row r="17" spans="1:9" x14ac:dyDescent="0.3">
      <c r="A17" s="70">
        <v>10</v>
      </c>
      <c r="B17" s="63" t="s">
        <v>237</v>
      </c>
      <c r="C17" s="98">
        <v>293264622.93000001</v>
      </c>
      <c r="D17" s="98">
        <f t="shared" si="0"/>
        <v>22991265.23</v>
      </c>
      <c r="E17" s="100">
        <f t="shared" si="1"/>
        <v>7.8397677156879023E-2</v>
      </c>
      <c r="F17" s="98">
        <v>1926496.36</v>
      </c>
      <c r="G17" s="98">
        <v>8469527.1600000001</v>
      </c>
      <c r="H17" s="98">
        <v>12304070.870000001</v>
      </c>
      <c r="I17" s="98">
        <v>291170.84000000003</v>
      </c>
    </row>
    <row r="18" spans="1:9" x14ac:dyDescent="0.3">
      <c r="A18" s="70">
        <v>11</v>
      </c>
      <c r="B18" s="63" t="s">
        <v>246</v>
      </c>
      <c r="C18" s="106">
        <v>1954050179.9899995</v>
      </c>
      <c r="D18" s="98">
        <f t="shared" si="0"/>
        <v>16471681.670000002</v>
      </c>
      <c r="E18" s="100">
        <f t="shared" si="1"/>
        <v>8.4295080232199057E-3</v>
      </c>
      <c r="F18" s="82">
        <v>2697018.66</v>
      </c>
      <c r="G18" s="82">
        <v>7875874.21</v>
      </c>
      <c r="H18" s="82">
        <v>5898788.7999999998</v>
      </c>
      <c r="I18" s="94">
        <v>0</v>
      </c>
    </row>
    <row r="19" spans="1:9" x14ac:dyDescent="0.3">
      <c r="A19" s="70">
        <v>12</v>
      </c>
      <c r="B19" s="111" t="s">
        <v>242</v>
      </c>
      <c r="C19" s="98">
        <v>1866788010.6400001</v>
      </c>
      <c r="D19" s="98">
        <f t="shared" si="0"/>
        <v>15390810.319999998</v>
      </c>
      <c r="E19" s="100">
        <f t="shared" si="1"/>
        <v>8.2445410149829985E-3</v>
      </c>
      <c r="F19" s="98">
        <v>5119716.34</v>
      </c>
      <c r="G19" s="98">
        <v>10123809.649999999</v>
      </c>
      <c r="H19" s="94">
        <v>0</v>
      </c>
      <c r="I19" s="98">
        <v>147284.32999999999</v>
      </c>
    </row>
    <row r="20" spans="1:9" x14ac:dyDescent="0.3">
      <c r="A20" s="70">
        <v>13</v>
      </c>
      <c r="B20" s="111" t="s">
        <v>252</v>
      </c>
      <c r="C20" s="98">
        <v>80190082.890000001</v>
      </c>
      <c r="D20" s="98">
        <f t="shared" si="0"/>
        <v>12440350.620000001</v>
      </c>
      <c r="E20" s="100">
        <f t="shared" si="1"/>
        <v>0.15513577454540028</v>
      </c>
      <c r="F20" s="94">
        <v>0</v>
      </c>
      <c r="G20" s="94">
        <v>0</v>
      </c>
      <c r="H20" s="98">
        <v>12440350.620000001</v>
      </c>
      <c r="I20" s="94">
        <v>0</v>
      </c>
    </row>
    <row r="21" spans="1:9" x14ac:dyDescent="0.3">
      <c r="A21" s="70">
        <v>14</v>
      </c>
      <c r="B21" s="111" t="s">
        <v>240</v>
      </c>
      <c r="C21" s="98">
        <v>368265609.77999997</v>
      </c>
      <c r="D21" s="98">
        <f t="shared" si="0"/>
        <v>11811725.52</v>
      </c>
      <c r="E21" s="100">
        <f t="shared" si="1"/>
        <v>3.2073930354388144E-2</v>
      </c>
      <c r="F21" s="98">
        <v>4313534.8599999994</v>
      </c>
      <c r="G21" s="98">
        <v>3539320.5</v>
      </c>
      <c r="H21" s="98">
        <v>3958870.16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792453194.93999982</v>
      </c>
      <c r="D22" s="98">
        <f t="shared" si="0"/>
        <v>11765103.490000002</v>
      </c>
      <c r="E22" s="100">
        <f t="shared" si="1"/>
        <v>1.4846433284795818E-2</v>
      </c>
      <c r="F22" s="98">
        <v>7819669.5500000007</v>
      </c>
      <c r="G22" s="98">
        <v>3945433.9400000004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270</v>
      </c>
      <c r="C23" s="98">
        <v>616075914.73000002</v>
      </c>
      <c r="D23" s="98">
        <f t="shared" si="0"/>
        <v>8717457.3900000006</v>
      </c>
      <c r="E23" s="100">
        <f t="shared" si="1"/>
        <v>1.4149972725066672E-2</v>
      </c>
      <c r="F23" s="94">
        <v>0</v>
      </c>
      <c r="G23" s="98">
        <v>750000</v>
      </c>
      <c r="H23" s="98">
        <v>7967457.3900000006</v>
      </c>
      <c r="I23" s="94">
        <v>0</v>
      </c>
    </row>
    <row r="24" spans="1:9" x14ac:dyDescent="0.3">
      <c r="A24" s="70">
        <v>17</v>
      </c>
      <c r="B24" s="111" t="s">
        <v>244</v>
      </c>
      <c r="C24" s="98">
        <v>209744193.10000002</v>
      </c>
      <c r="D24" s="98">
        <f t="shared" si="0"/>
        <v>8603350.3500000015</v>
      </c>
      <c r="E24" s="100">
        <f t="shared" si="1"/>
        <v>4.101830054431195E-2</v>
      </c>
      <c r="F24" s="98">
        <v>6204477.8100000015</v>
      </c>
      <c r="G24" s="98">
        <v>2209282.77</v>
      </c>
      <c r="H24" s="98">
        <v>189589.77</v>
      </c>
      <c r="I24" s="94">
        <v>0</v>
      </c>
    </row>
    <row r="25" spans="1:9" x14ac:dyDescent="0.3">
      <c r="A25" s="70">
        <v>18</v>
      </c>
      <c r="B25" s="63" t="s">
        <v>245</v>
      </c>
      <c r="C25" s="82">
        <v>1255849165.6099999</v>
      </c>
      <c r="D25" s="98">
        <f t="shared" si="0"/>
        <v>5237956.6100000003</v>
      </c>
      <c r="E25" s="100">
        <f t="shared" si="1"/>
        <v>4.1708485011062481E-3</v>
      </c>
      <c r="F25" s="82">
        <v>2722634.74</v>
      </c>
      <c r="G25" s="82">
        <v>2455534.1800000002</v>
      </c>
      <c r="H25" s="83">
        <v>0</v>
      </c>
      <c r="I25" s="98">
        <v>59787.69</v>
      </c>
    </row>
    <row r="26" spans="1:9" x14ac:dyDescent="0.3">
      <c r="A26" s="70">
        <v>19</v>
      </c>
      <c r="B26" s="111" t="s">
        <v>248</v>
      </c>
      <c r="C26" s="98">
        <v>78274636.460000008</v>
      </c>
      <c r="D26" s="98">
        <f t="shared" si="0"/>
        <v>4560132.51609</v>
      </c>
      <c r="E26" s="100">
        <f t="shared" si="1"/>
        <v>5.8258111724611129E-2</v>
      </c>
      <c r="F26" s="94">
        <v>0</v>
      </c>
      <c r="G26" s="98">
        <v>4560132.28</v>
      </c>
      <c r="H26" s="94">
        <v>0</v>
      </c>
      <c r="I26" s="114">
        <v>0.23608999999999999</v>
      </c>
    </row>
    <row r="27" spans="1:9" x14ac:dyDescent="0.3">
      <c r="A27" s="70">
        <v>20</v>
      </c>
      <c r="B27" s="111" t="s">
        <v>247</v>
      </c>
      <c r="C27" s="98">
        <v>445810529.82000005</v>
      </c>
      <c r="D27" s="98">
        <f t="shared" si="0"/>
        <v>3457324.3236199999</v>
      </c>
      <c r="E27" s="100">
        <f t="shared" si="1"/>
        <v>7.7551428070035157E-3</v>
      </c>
      <c r="F27" s="98">
        <v>3457324.31</v>
      </c>
      <c r="G27" s="94">
        <v>0</v>
      </c>
      <c r="H27" s="113">
        <v>1.362E-2</v>
      </c>
      <c r="I27" s="94">
        <v>0</v>
      </c>
    </row>
    <row r="28" spans="1:9" x14ac:dyDescent="0.3">
      <c r="A28" s="70">
        <v>21</v>
      </c>
      <c r="B28" s="111" t="s">
        <v>268</v>
      </c>
      <c r="C28" s="98">
        <v>253722232.18000001</v>
      </c>
      <c r="D28" s="98">
        <f t="shared" si="0"/>
        <v>1793087.37</v>
      </c>
      <c r="E28" s="100">
        <f t="shared" si="1"/>
        <v>7.0671275220687679E-3</v>
      </c>
      <c r="F28" s="98">
        <v>1793087.37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253</v>
      </c>
      <c r="C29" s="98">
        <v>4656196075.0999994</v>
      </c>
      <c r="D29" s="98">
        <f t="shared" si="0"/>
        <v>479086.26</v>
      </c>
      <c r="E29" s="100">
        <f t="shared" si="1"/>
        <v>1.0289220047283143E-4</v>
      </c>
      <c r="F29" s="94">
        <v>0</v>
      </c>
      <c r="G29" s="94">
        <v>0</v>
      </c>
      <c r="H29" s="94">
        <v>0</v>
      </c>
      <c r="I29" s="98">
        <v>479086.26</v>
      </c>
    </row>
    <row r="30" spans="1:9" x14ac:dyDescent="0.3">
      <c r="A30" s="70">
        <v>23</v>
      </c>
      <c r="B30" s="63" t="s">
        <v>250</v>
      </c>
      <c r="C30" s="98">
        <v>2884368518.8699999</v>
      </c>
      <c r="D30" s="98">
        <f t="shared" si="0"/>
        <v>421656.76</v>
      </c>
      <c r="E30" s="100">
        <f t="shared" si="1"/>
        <v>1.4618685415592844E-4</v>
      </c>
      <c r="F30" s="98">
        <v>186537.96000000002</v>
      </c>
      <c r="G30" s="98">
        <v>235118.80000000002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257</v>
      </c>
      <c r="C31" s="98">
        <v>211024898.30999997</v>
      </c>
      <c r="D31" s="98">
        <f t="shared" si="0"/>
        <v>386939.52999999997</v>
      </c>
      <c r="E31" s="100">
        <f t="shared" si="1"/>
        <v>1.8336202651858537E-3</v>
      </c>
      <c r="F31" s="98">
        <v>349962.22</v>
      </c>
      <c r="G31" s="98">
        <v>36977.31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249</v>
      </c>
      <c r="C32" s="98">
        <v>28118764.27</v>
      </c>
      <c r="D32" s="98">
        <f t="shared" si="0"/>
        <v>114511.59</v>
      </c>
      <c r="E32" s="100">
        <f t="shared" si="1"/>
        <v>4.0724261173231135E-3</v>
      </c>
      <c r="F32" s="98">
        <v>114511.59</v>
      </c>
      <c r="G32" s="94">
        <v>0</v>
      </c>
      <c r="H32" s="94">
        <v>0</v>
      </c>
      <c r="I32" s="94">
        <v>0</v>
      </c>
    </row>
    <row r="33" spans="1:10" x14ac:dyDescent="0.3">
      <c r="A33" s="70">
        <v>26</v>
      </c>
      <c r="B33" s="63" t="s">
        <v>256</v>
      </c>
      <c r="C33" s="106">
        <v>239576374.14999995</v>
      </c>
      <c r="D33" s="98">
        <f t="shared" si="0"/>
        <v>69485</v>
      </c>
      <c r="E33" s="100">
        <f t="shared" si="1"/>
        <v>2.9003277241559347E-4</v>
      </c>
      <c r="F33" s="82">
        <v>35362.15</v>
      </c>
      <c r="G33" s="83">
        <v>0</v>
      </c>
      <c r="H33" s="82">
        <v>34122.85</v>
      </c>
      <c r="I33" s="94">
        <v>0</v>
      </c>
    </row>
    <row r="34" spans="1:10" x14ac:dyDescent="0.3">
      <c r="A34" s="70">
        <v>27</v>
      </c>
      <c r="B34" s="63" t="s">
        <v>254</v>
      </c>
      <c r="C34" s="98">
        <v>421382173.43000001</v>
      </c>
      <c r="D34" s="98">
        <f t="shared" si="0"/>
        <v>33149.35</v>
      </c>
      <c r="E34" s="100">
        <f t="shared" si="1"/>
        <v>7.8668135697740343E-5</v>
      </c>
      <c r="F34" s="94">
        <v>0</v>
      </c>
      <c r="G34" s="98">
        <v>33149.35</v>
      </c>
      <c r="H34" s="94">
        <v>0</v>
      </c>
      <c r="I34" s="94">
        <v>0</v>
      </c>
    </row>
    <row r="35" spans="1:10" x14ac:dyDescent="0.3">
      <c r="A35" s="70">
        <v>28</v>
      </c>
      <c r="B35" s="63" t="s">
        <v>263</v>
      </c>
      <c r="C35" s="106">
        <v>1621337.8800000001</v>
      </c>
      <c r="D35" s="98">
        <f t="shared" si="0"/>
        <v>7316.39</v>
      </c>
      <c r="E35" s="100">
        <f t="shared" si="1"/>
        <v>4.5125634146042405E-3</v>
      </c>
      <c r="F35" s="83">
        <v>0</v>
      </c>
      <c r="G35" s="83">
        <v>0</v>
      </c>
      <c r="H35" s="82">
        <v>7316.39</v>
      </c>
      <c r="I35" s="94">
        <v>0</v>
      </c>
    </row>
    <row r="36" spans="1:10" x14ac:dyDescent="0.3">
      <c r="A36" s="70">
        <v>29</v>
      </c>
      <c r="B36" s="111" t="s">
        <v>239</v>
      </c>
      <c r="C36" s="98">
        <v>593642686.12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0" x14ac:dyDescent="0.3">
      <c r="A37" s="70">
        <v>30</v>
      </c>
      <c r="B37" s="63" t="s">
        <v>258</v>
      </c>
      <c r="C37" s="106">
        <v>178400032.49000001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10" x14ac:dyDescent="0.3">
      <c r="A38" s="70">
        <v>31</v>
      </c>
      <c r="B38" s="111" t="s">
        <v>251</v>
      </c>
      <c r="C38" s="98">
        <v>79662356.069999993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63" t="s">
        <v>259</v>
      </c>
      <c r="C39" s="98">
        <v>122757000.69000001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111" t="s">
        <v>260</v>
      </c>
      <c r="C40" s="98">
        <v>156571042.66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s="78" customFormat="1" x14ac:dyDescent="0.3">
      <c r="A41" s="70">
        <v>34</v>
      </c>
      <c r="B41" s="111" t="s">
        <v>261</v>
      </c>
      <c r="C41" s="98">
        <v>23934813.780000001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J41" s="62"/>
    </row>
    <row r="42" spans="1:10" x14ac:dyDescent="0.3">
      <c r="A42" s="70">
        <v>35</v>
      </c>
      <c r="B42" s="111" t="s">
        <v>262</v>
      </c>
      <c r="C42" s="98">
        <v>437307502.53999996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x14ac:dyDescent="0.3">
      <c r="A43" s="70">
        <v>36</v>
      </c>
      <c r="B43" s="111" t="s">
        <v>255</v>
      </c>
      <c r="C43" s="98">
        <v>177505720.16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63" t="s">
        <v>264</v>
      </c>
      <c r="C44" s="82">
        <v>603801664.89999998</v>
      </c>
      <c r="D44" s="94">
        <f t="shared" si="0"/>
        <v>0</v>
      </c>
      <c r="E44" s="100">
        <f t="shared" si="1"/>
        <v>0</v>
      </c>
      <c r="F44" s="94">
        <v>0</v>
      </c>
      <c r="G44" s="83">
        <v>0</v>
      </c>
      <c r="H44" s="83">
        <v>0</v>
      </c>
      <c r="I44" s="94">
        <v>0</v>
      </c>
    </row>
    <row r="45" spans="1:10" x14ac:dyDescent="0.3">
      <c r="A45" s="70">
        <v>38</v>
      </c>
      <c r="B45" s="63" t="s">
        <v>265</v>
      </c>
      <c r="C45" s="106">
        <v>3397.36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94">
        <v>0</v>
      </c>
    </row>
    <row r="46" spans="1:10" x14ac:dyDescent="0.3">
      <c r="A46" s="70">
        <v>39</v>
      </c>
      <c r="B46" s="111" t="s">
        <v>266</v>
      </c>
      <c r="C46" s="98">
        <v>77780747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63" t="s">
        <v>267</v>
      </c>
      <c r="C47" s="106">
        <v>55753022.919999994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94">
        <v>0</v>
      </c>
    </row>
    <row r="48" spans="1:10" x14ac:dyDescent="0.3">
      <c r="A48" s="70">
        <v>41</v>
      </c>
      <c r="B48" s="111" t="s">
        <v>269</v>
      </c>
      <c r="C48" s="98">
        <v>1561796.28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276</v>
      </c>
      <c r="C51" s="73">
        <v>62845500985.789986</v>
      </c>
      <c r="D51" s="99">
        <f t="shared" ref="D51" si="2">F51+G51+H51+I51</f>
        <v>1937994366.3900001</v>
      </c>
      <c r="E51" s="101">
        <f t="shared" si="1"/>
        <v>3.0837440007490759E-2</v>
      </c>
      <c r="F51" s="73">
        <v>538293159.3900001</v>
      </c>
      <c r="G51" s="73">
        <v>1301990289.04</v>
      </c>
      <c r="H51" s="73">
        <v>93919849.800000012</v>
      </c>
      <c r="I51" s="73">
        <v>3791068.1599999997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DEFB4-EFA0-45FA-A7B1-CB055719D2BA}">
  <dimension ref="A1:J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310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7507226487.3100004</v>
      </c>
      <c r="D8" s="98">
        <f t="shared" ref="D8:D50" si="0">F8+G8+H8+I8</f>
        <v>622650878.68000007</v>
      </c>
      <c r="E8" s="100">
        <f>D8/C8</f>
        <v>8.2940201648706247E-2</v>
      </c>
      <c r="F8" s="98">
        <v>148411125.84999999</v>
      </c>
      <c r="G8" s="98">
        <v>473812563.34000003</v>
      </c>
      <c r="H8" s="98">
        <v>419592.39999999997</v>
      </c>
      <c r="I8" s="98">
        <v>7597.09</v>
      </c>
    </row>
    <row r="9" spans="1:9" x14ac:dyDescent="0.3">
      <c r="A9" s="70">
        <v>2</v>
      </c>
      <c r="B9" s="93" t="s">
        <v>230</v>
      </c>
      <c r="C9" s="98">
        <v>5951488629.5100002</v>
      </c>
      <c r="D9" s="98">
        <f t="shared" si="0"/>
        <v>348820673.05000001</v>
      </c>
      <c r="E9" s="100">
        <f t="shared" ref="E9:E51" si="1">D9/C9</f>
        <v>5.8610659410554773E-2</v>
      </c>
      <c r="F9" s="98">
        <v>111680363.3</v>
      </c>
      <c r="G9" s="98">
        <v>236740636.49000004</v>
      </c>
      <c r="H9" s="94">
        <v>0</v>
      </c>
      <c r="I9" s="98">
        <v>399673.26</v>
      </c>
    </row>
    <row r="10" spans="1:9" x14ac:dyDescent="0.3">
      <c r="A10" s="70">
        <v>3</v>
      </c>
      <c r="B10" s="93" t="s">
        <v>231</v>
      </c>
      <c r="C10" s="106">
        <v>3409183738.5500002</v>
      </c>
      <c r="D10" s="98">
        <f t="shared" si="0"/>
        <v>283789318.57000005</v>
      </c>
      <c r="E10" s="100">
        <f t="shared" si="1"/>
        <v>8.3242600086641791E-2</v>
      </c>
      <c r="F10" s="82">
        <v>77736451.680000007</v>
      </c>
      <c r="G10" s="82">
        <v>190435666.20000002</v>
      </c>
      <c r="H10" s="82">
        <v>15617200.689999999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7750895278.0199986</v>
      </c>
      <c r="D11" s="98">
        <f t="shared" si="0"/>
        <v>239170517.72999999</v>
      </c>
      <c r="E11" s="100">
        <f t="shared" si="1"/>
        <v>3.0857147355382305E-2</v>
      </c>
      <c r="F11" s="98">
        <v>89432684.120000005</v>
      </c>
      <c r="G11" s="98">
        <v>144342003.16</v>
      </c>
      <c r="H11" s="98">
        <v>4707362.5999999996</v>
      </c>
      <c r="I11" s="98">
        <v>688467.85</v>
      </c>
    </row>
    <row r="12" spans="1:9" x14ac:dyDescent="0.3">
      <c r="A12" s="70">
        <v>5</v>
      </c>
      <c r="B12" s="93" t="s">
        <v>233</v>
      </c>
      <c r="C12" s="98">
        <v>2696201337.3099999</v>
      </c>
      <c r="D12" s="98">
        <f t="shared" si="0"/>
        <v>99669201.900000006</v>
      </c>
      <c r="E12" s="100">
        <f t="shared" si="1"/>
        <v>3.69665278778624E-2</v>
      </c>
      <c r="F12" s="98">
        <v>20975001.02</v>
      </c>
      <c r="G12" s="98">
        <v>68568500.88000001</v>
      </c>
      <c r="H12" s="98">
        <v>10097200</v>
      </c>
      <c r="I12" s="98">
        <v>28500</v>
      </c>
    </row>
    <row r="13" spans="1:9" x14ac:dyDescent="0.3">
      <c r="A13" s="70">
        <v>6</v>
      </c>
      <c r="B13" s="93" t="s">
        <v>235</v>
      </c>
      <c r="C13" s="106">
        <v>342126027.05000001</v>
      </c>
      <c r="D13" s="98">
        <f t="shared" si="0"/>
        <v>73175530.689999998</v>
      </c>
      <c r="E13" s="100">
        <f t="shared" si="1"/>
        <v>0.21388472347736864</v>
      </c>
      <c r="F13" s="82">
        <v>23904200.609999999</v>
      </c>
      <c r="G13" s="82">
        <v>49252745.110000007</v>
      </c>
      <c r="H13" s="82">
        <v>18584.97</v>
      </c>
      <c r="I13" s="94">
        <v>0</v>
      </c>
    </row>
    <row r="14" spans="1:9" x14ac:dyDescent="0.3">
      <c r="A14" s="70">
        <v>7</v>
      </c>
      <c r="B14" s="93" t="s">
        <v>234</v>
      </c>
      <c r="C14" s="106">
        <v>10705870485.950001</v>
      </c>
      <c r="D14" s="98">
        <f t="shared" si="0"/>
        <v>56373671.520000003</v>
      </c>
      <c r="E14" s="100">
        <f t="shared" si="1"/>
        <v>5.2656784512742595E-3</v>
      </c>
      <c r="F14" s="82">
        <v>18745798.240000002</v>
      </c>
      <c r="G14" s="82">
        <v>35752143.609999999</v>
      </c>
      <c r="H14" s="82">
        <v>189478.67</v>
      </c>
      <c r="I14" s="82">
        <v>1686251</v>
      </c>
    </row>
    <row r="15" spans="1:9" x14ac:dyDescent="0.3">
      <c r="A15" s="70">
        <v>8</v>
      </c>
      <c r="B15" s="93" t="s">
        <v>236</v>
      </c>
      <c r="C15" s="98">
        <v>775868770.89999998</v>
      </c>
      <c r="D15" s="98">
        <f t="shared" si="0"/>
        <v>45774450.939999998</v>
      </c>
      <c r="E15" s="100">
        <f t="shared" si="1"/>
        <v>5.899767158678406E-2</v>
      </c>
      <c r="F15" s="98">
        <v>6888095.4400000004</v>
      </c>
      <c r="G15" s="98">
        <v>23386355.5</v>
      </c>
      <c r="H15" s="98">
        <v>15500000</v>
      </c>
      <c r="I15" s="94">
        <v>0</v>
      </c>
    </row>
    <row r="16" spans="1:9" x14ac:dyDescent="0.3">
      <c r="A16" s="70">
        <v>9</v>
      </c>
      <c r="B16" s="93" t="s">
        <v>237</v>
      </c>
      <c r="C16" s="106">
        <v>295992208.48000002</v>
      </c>
      <c r="D16" s="98">
        <f t="shared" si="0"/>
        <v>22873947.27</v>
      </c>
      <c r="E16" s="100">
        <f t="shared" si="1"/>
        <v>7.7278883074199486E-2</v>
      </c>
      <c r="F16" s="82">
        <v>1965643.2499999998</v>
      </c>
      <c r="G16" s="82">
        <v>8373531.4799999995</v>
      </c>
      <c r="H16" s="82">
        <v>12248370.1</v>
      </c>
      <c r="I16" s="98">
        <v>286402.44</v>
      </c>
    </row>
    <row r="17" spans="1:9" x14ac:dyDescent="0.3">
      <c r="A17" s="70">
        <v>10</v>
      </c>
      <c r="B17" s="93" t="s">
        <v>246</v>
      </c>
      <c r="C17" s="98">
        <v>1950752050.1799998</v>
      </c>
      <c r="D17" s="98">
        <f t="shared" si="0"/>
        <v>16410936.16</v>
      </c>
      <c r="E17" s="100">
        <f t="shared" si="1"/>
        <v>8.4126202294575216E-3</v>
      </c>
      <c r="F17" s="98">
        <v>2637652.1399999997</v>
      </c>
      <c r="G17" s="98">
        <v>7943497.1099999994</v>
      </c>
      <c r="H17" s="98">
        <v>5829786.9100000001</v>
      </c>
      <c r="I17" s="94">
        <v>0</v>
      </c>
    </row>
    <row r="18" spans="1:9" x14ac:dyDescent="0.3">
      <c r="A18" s="70">
        <v>11</v>
      </c>
      <c r="B18" s="93" t="s">
        <v>238</v>
      </c>
      <c r="C18" s="98">
        <v>4606090047.8400002</v>
      </c>
      <c r="D18" s="98">
        <f t="shared" si="0"/>
        <v>15040461.799999999</v>
      </c>
      <c r="E18" s="100">
        <f t="shared" si="1"/>
        <v>3.265342545149142E-3</v>
      </c>
      <c r="F18" s="98">
        <v>3616157.2899999996</v>
      </c>
      <c r="G18" s="98">
        <v>7389690.9800000004</v>
      </c>
      <c r="H18" s="98">
        <v>4034613.53</v>
      </c>
      <c r="I18" s="94">
        <v>0</v>
      </c>
    </row>
    <row r="19" spans="1:9" x14ac:dyDescent="0.3">
      <c r="A19" s="70">
        <v>12</v>
      </c>
      <c r="B19" s="93" t="s">
        <v>243</v>
      </c>
      <c r="C19" s="98">
        <v>808320532.48000014</v>
      </c>
      <c r="D19" s="98">
        <f t="shared" si="0"/>
        <v>12433769.420000002</v>
      </c>
      <c r="E19" s="100">
        <f t="shared" si="1"/>
        <v>1.5382226382215083E-2</v>
      </c>
      <c r="F19" s="98">
        <v>7356384.4500000002</v>
      </c>
      <c r="G19" s="98">
        <v>5077384.9700000016</v>
      </c>
      <c r="H19" s="94">
        <v>0</v>
      </c>
      <c r="I19" s="94">
        <v>0</v>
      </c>
    </row>
    <row r="20" spans="1:9" x14ac:dyDescent="0.3">
      <c r="A20" s="70">
        <v>13</v>
      </c>
      <c r="B20" s="93" t="s">
        <v>252</v>
      </c>
      <c r="C20" s="98">
        <v>79785489.299999997</v>
      </c>
      <c r="D20" s="98">
        <f t="shared" si="0"/>
        <v>12414955.27</v>
      </c>
      <c r="E20" s="100">
        <f t="shared" si="1"/>
        <v>0.15560417538230226</v>
      </c>
      <c r="F20" s="94">
        <v>0</v>
      </c>
      <c r="G20" s="94">
        <v>0</v>
      </c>
      <c r="H20" s="98">
        <v>12414955.27</v>
      </c>
      <c r="I20" s="94">
        <v>0</v>
      </c>
    </row>
    <row r="21" spans="1:9" x14ac:dyDescent="0.3">
      <c r="A21" s="70">
        <v>14</v>
      </c>
      <c r="B21" s="93" t="s">
        <v>242</v>
      </c>
      <c r="C21" s="98">
        <v>1862920660.4400001</v>
      </c>
      <c r="D21" s="98">
        <f t="shared" si="0"/>
        <v>12394322.530000001</v>
      </c>
      <c r="E21" s="100">
        <f t="shared" si="1"/>
        <v>6.6531671440439163E-3</v>
      </c>
      <c r="F21" s="98">
        <v>2115794.0699999998</v>
      </c>
      <c r="G21" s="98">
        <v>10136846.5</v>
      </c>
      <c r="H21" s="94">
        <v>0</v>
      </c>
      <c r="I21" s="98">
        <v>141681.96</v>
      </c>
    </row>
    <row r="22" spans="1:9" x14ac:dyDescent="0.3">
      <c r="A22" s="70">
        <v>15</v>
      </c>
      <c r="B22" s="93" t="s">
        <v>240</v>
      </c>
      <c r="C22" s="98">
        <v>377366460.66000003</v>
      </c>
      <c r="D22" s="98">
        <f t="shared" si="0"/>
        <v>12051879.690000001</v>
      </c>
      <c r="E22" s="100">
        <f t="shared" si="1"/>
        <v>3.1936806649222903E-2</v>
      </c>
      <c r="F22" s="98">
        <v>4279806.040000001</v>
      </c>
      <c r="G22" s="98">
        <v>4064781.35</v>
      </c>
      <c r="H22" s="98">
        <v>3707292.3</v>
      </c>
      <c r="I22" s="94">
        <v>0</v>
      </c>
    </row>
    <row r="23" spans="1:9" x14ac:dyDescent="0.3">
      <c r="A23" s="70">
        <v>16</v>
      </c>
      <c r="B23" s="93" t="s">
        <v>270</v>
      </c>
      <c r="C23" s="98">
        <v>654243050</v>
      </c>
      <c r="D23" s="98">
        <f t="shared" si="0"/>
        <v>8706373.9299999997</v>
      </c>
      <c r="E23" s="100">
        <f t="shared" si="1"/>
        <v>1.330755279708359E-2</v>
      </c>
      <c r="F23" s="94">
        <v>0</v>
      </c>
      <c r="G23" s="98">
        <v>750000</v>
      </c>
      <c r="H23" s="98">
        <v>7956373.9299999997</v>
      </c>
      <c r="I23" s="94">
        <v>0</v>
      </c>
    </row>
    <row r="24" spans="1:9" x14ac:dyDescent="0.3">
      <c r="A24" s="70">
        <v>17</v>
      </c>
      <c r="B24" s="93" t="s">
        <v>244</v>
      </c>
      <c r="C24" s="98">
        <v>210859027.72999999</v>
      </c>
      <c r="D24" s="98">
        <f t="shared" si="0"/>
        <v>8260627.2299999995</v>
      </c>
      <c r="E24" s="100">
        <f t="shared" si="1"/>
        <v>3.9176066203708088E-2</v>
      </c>
      <c r="F24" s="98">
        <v>5906670.4999999991</v>
      </c>
      <c r="G24" s="98">
        <v>2168357.41</v>
      </c>
      <c r="H24" s="98">
        <v>185599.32</v>
      </c>
      <c r="I24" s="94">
        <v>0</v>
      </c>
    </row>
    <row r="25" spans="1:9" x14ac:dyDescent="0.3">
      <c r="A25" s="70">
        <v>18</v>
      </c>
      <c r="B25" s="93" t="s">
        <v>245</v>
      </c>
      <c r="C25" s="98">
        <v>1284605861.27</v>
      </c>
      <c r="D25" s="98">
        <f t="shared" si="0"/>
        <v>5217308.1500000004</v>
      </c>
      <c r="E25" s="100">
        <f t="shared" si="1"/>
        <v>4.0614077105658019E-3</v>
      </c>
      <c r="F25" s="98">
        <v>2749269.51</v>
      </c>
      <c r="G25" s="98">
        <v>2408250.9500000002</v>
      </c>
      <c r="H25" s="94">
        <v>0</v>
      </c>
      <c r="I25" s="98">
        <v>59787.69</v>
      </c>
    </row>
    <row r="26" spans="1:9" x14ac:dyDescent="0.3">
      <c r="A26" s="70">
        <v>19</v>
      </c>
      <c r="B26" s="93" t="s">
        <v>248</v>
      </c>
      <c r="C26" s="82">
        <v>79025959.760000005</v>
      </c>
      <c r="D26" s="98">
        <f t="shared" si="0"/>
        <v>4563127.0019800002</v>
      </c>
      <c r="E26" s="100">
        <f t="shared" si="1"/>
        <v>5.774212696483675E-2</v>
      </c>
      <c r="F26" s="83">
        <v>0</v>
      </c>
      <c r="G26" s="82">
        <v>4563126.71</v>
      </c>
      <c r="H26" s="83">
        <v>0</v>
      </c>
      <c r="I26" s="114">
        <v>0.29198000000000002</v>
      </c>
    </row>
    <row r="27" spans="1:9" x14ac:dyDescent="0.3">
      <c r="A27" s="70">
        <v>20</v>
      </c>
      <c r="B27" s="93" t="s">
        <v>247</v>
      </c>
      <c r="C27" s="98">
        <v>451449008.07999998</v>
      </c>
      <c r="D27" s="98">
        <f t="shared" si="0"/>
        <v>3457324.31</v>
      </c>
      <c r="E27" s="100">
        <f t="shared" si="1"/>
        <v>7.6582831020138992E-3</v>
      </c>
      <c r="F27" s="98">
        <v>3457324.31</v>
      </c>
      <c r="G27" s="94">
        <v>0</v>
      </c>
      <c r="H27" s="94">
        <v>0</v>
      </c>
      <c r="I27" s="94">
        <v>0</v>
      </c>
    </row>
    <row r="28" spans="1:9" x14ac:dyDescent="0.3">
      <c r="A28" s="70">
        <v>21</v>
      </c>
      <c r="B28" s="93" t="s">
        <v>268</v>
      </c>
      <c r="C28" s="106">
        <v>232688769.75999999</v>
      </c>
      <c r="D28" s="98">
        <f t="shared" si="0"/>
        <v>993087.37</v>
      </c>
      <c r="E28" s="100">
        <f t="shared" si="1"/>
        <v>4.2678783811710844E-3</v>
      </c>
      <c r="F28" s="82">
        <v>993087.37</v>
      </c>
      <c r="G28" s="83">
        <v>0</v>
      </c>
      <c r="H28" s="83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4668293109.8800001</v>
      </c>
      <c r="D29" s="98">
        <f t="shared" si="0"/>
        <v>477323.22</v>
      </c>
      <c r="E29" s="100">
        <f t="shared" si="1"/>
        <v>1.0224791133825565E-4</v>
      </c>
      <c r="F29" s="94">
        <v>0</v>
      </c>
      <c r="G29" s="94">
        <v>0</v>
      </c>
      <c r="H29" s="94">
        <v>0</v>
      </c>
      <c r="I29" s="98">
        <v>477323.22</v>
      </c>
    </row>
    <row r="30" spans="1:9" x14ac:dyDescent="0.3">
      <c r="A30" s="70">
        <v>23</v>
      </c>
      <c r="B30" s="93" t="s">
        <v>250</v>
      </c>
      <c r="C30" s="98">
        <v>2863905097.7999997</v>
      </c>
      <c r="D30" s="98">
        <f t="shared" si="0"/>
        <v>420134.72</v>
      </c>
      <c r="E30" s="100">
        <f t="shared" si="1"/>
        <v>1.466999448839069E-4</v>
      </c>
      <c r="F30" s="98">
        <v>184518.28999999998</v>
      </c>
      <c r="G30" s="98">
        <v>235616.43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257</v>
      </c>
      <c r="C31" s="98">
        <v>200048900.41</v>
      </c>
      <c r="D31" s="98">
        <f t="shared" si="0"/>
        <v>385274.13</v>
      </c>
      <c r="E31" s="100">
        <f t="shared" si="1"/>
        <v>1.9258997635597153E-3</v>
      </c>
      <c r="F31" s="98">
        <v>348296.82</v>
      </c>
      <c r="G31" s="98">
        <v>36977.31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249</v>
      </c>
      <c r="C32" s="98">
        <v>28152870.410000004</v>
      </c>
      <c r="D32" s="98">
        <f t="shared" si="0"/>
        <v>113811.59</v>
      </c>
      <c r="E32" s="100">
        <f t="shared" si="1"/>
        <v>4.0426282770645548E-3</v>
      </c>
      <c r="F32" s="98">
        <v>113811.59</v>
      </c>
      <c r="G32" s="94">
        <v>0</v>
      </c>
      <c r="H32" s="94">
        <v>0</v>
      </c>
      <c r="I32" s="94">
        <v>0</v>
      </c>
    </row>
    <row r="33" spans="1:10" x14ac:dyDescent="0.3">
      <c r="A33" s="70">
        <v>26</v>
      </c>
      <c r="B33" s="93" t="s">
        <v>256</v>
      </c>
      <c r="C33" s="98">
        <v>249654581.84999999</v>
      </c>
      <c r="D33" s="98">
        <f t="shared" si="0"/>
        <v>70837.97</v>
      </c>
      <c r="E33" s="100">
        <f t="shared" si="1"/>
        <v>2.8374392120134045E-4</v>
      </c>
      <c r="F33" s="98">
        <v>34719.910000000003</v>
      </c>
      <c r="G33" s="94">
        <v>0</v>
      </c>
      <c r="H33" s="98">
        <v>36118.06</v>
      </c>
      <c r="I33" s="94">
        <v>0</v>
      </c>
    </row>
    <row r="34" spans="1:10" x14ac:dyDescent="0.3">
      <c r="A34" s="70">
        <v>27</v>
      </c>
      <c r="B34" s="93" t="s">
        <v>254</v>
      </c>
      <c r="C34" s="98">
        <v>411866501.28000003</v>
      </c>
      <c r="D34" s="98">
        <f t="shared" si="0"/>
        <v>32591.5</v>
      </c>
      <c r="E34" s="100">
        <f t="shared" si="1"/>
        <v>7.9131223099504404E-5</v>
      </c>
      <c r="F34" s="94">
        <v>0</v>
      </c>
      <c r="G34" s="98">
        <v>32591.5</v>
      </c>
      <c r="H34" s="94">
        <v>0</v>
      </c>
      <c r="I34" s="94">
        <v>0</v>
      </c>
    </row>
    <row r="35" spans="1:10" x14ac:dyDescent="0.3">
      <c r="A35" s="70">
        <v>28</v>
      </c>
      <c r="B35" s="93" t="s">
        <v>263</v>
      </c>
      <c r="C35" s="98">
        <v>1626434.28</v>
      </c>
      <c r="D35" s="98">
        <f t="shared" si="0"/>
        <v>8149.59</v>
      </c>
      <c r="E35" s="100">
        <f t="shared" si="1"/>
        <v>5.0107096857304311E-3</v>
      </c>
      <c r="F35" s="94">
        <v>0</v>
      </c>
      <c r="G35" s="94">
        <v>0</v>
      </c>
      <c r="H35" s="98">
        <v>8149.59</v>
      </c>
      <c r="I35" s="94">
        <v>0</v>
      </c>
    </row>
    <row r="36" spans="1:10" x14ac:dyDescent="0.3">
      <c r="A36" s="70">
        <v>29</v>
      </c>
      <c r="B36" s="93" t="s">
        <v>239</v>
      </c>
      <c r="C36" s="82">
        <v>616173368.8499999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0" x14ac:dyDescent="0.3">
      <c r="A37" s="70">
        <v>30</v>
      </c>
      <c r="B37" s="93" t="s">
        <v>258</v>
      </c>
      <c r="C37" s="106">
        <v>155401918.33000001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10" x14ac:dyDescent="0.3">
      <c r="A38" s="70">
        <v>31</v>
      </c>
      <c r="B38" s="93" t="s">
        <v>251</v>
      </c>
      <c r="C38" s="98">
        <v>82231128.88000001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93" t="s">
        <v>259</v>
      </c>
      <c r="C39" s="106">
        <v>122413569.68000001</v>
      </c>
      <c r="D39" s="94">
        <f t="shared" si="0"/>
        <v>0</v>
      </c>
      <c r="E39" s="100">
        <f t="shared" si="1"/>
        <v>0</v>
      </c>
      <c r="F39" s="83">
        <v>0</v>
      </c>
      <c r="G39" s="83">
        <v>0</v>
      </c>
      <c r="H39" s="83">
        <v>0</v>
      </c>
      <c r="I39" s="94">
        <v>0</v>
      </c>
    </row>
    <row r="40" spans="1:10" x14ac:dyDescent="0.3">
      <c r="A40" s="70">
        <v>33</v>
      </c>
      <c r="B40" s="93" t="s">
        <v>260</v>
      </c>
      <c r="C40" s="98">
        <v>156299274.78999999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s="78" customFormat="1" x14ac:dyDescent="0.3">
      <c r="A41" s="70">
        <v>34</v>
      </c>
      <c r="B41" s="93" t="s">
        <v>261</v>
      </c>
      <c r="C41" s="98">
        <v>23851551.32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J41" s="62"/>
    </row>
    <row r="42" spans="1:10" x14ac:dyDescent="0.3">
      <c r="A42" s="70">
        <v>35</v>
      </c>
      <c r="B42" s="93" t="s">
        <v>262</v>
      </c>
      <c r="C42" s="98">
        <v>440714536.23000002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x14ac:dyDescent="0.3">
      <c r="A43" s="70">
        <v>36</v>
      </c>
      <c r="B43" s="93" t="s">
        <v>255</v>
      </c>
      <c r="C43" s="106">
        <v>175711491.37</v>
      </c>
      <c r="D43" s="94">
        <f t="shared" si="0"/>
        <v>0</v>
      </c>
      <c r="E43" s="100">
        <f t="shared" si="1"/>
        <v>0</v>
      </c>
      <c r="F43" s="83">
        <v>0</v>
      </c>
      <c r="G43" s="83">
        <v>0</v>
      </c>
      <c r="H43" s="83">
        <v>0</v>
      </c>
      <c r="I43" s="94">
        <v>0</v>
      </c>
    </row>
    <row r="44" spans="1:10" x14ac:dyDescent="0.3">
      <c r="A44" s="70">
        <v>37</v>
      </c>
      <c r="B44" s="93" t="s">
        <v>264</v>
      </c>
      <c r="C44" s="98">
        <v>605473262.38999999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x14ac:dyDescent="0.3">
      <c r="A45" s="70">
        <v>38</v>
      </c>
      <c r="B45" s="93" t="s">
        <v>265</v>
      </c>
      <c r="C45" s="98">
        <v>3397.36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0" x14ac:dyDescent="0.3">
      <c r="A46" s="70">
        <v>39</v>
      </c>
      <c r="B46" s="93" t="s">
        <v>266</v>
      </c>
      <c r="C46" s="98">
        <v>77780747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93" t="s">
        <v>267</v>
      </c>
      <c r="C47" s="82">
        <v>87842231.100000009</v>
      </c>
      <c r="D47" s="94">
        <f t="shared" si="0"/>
        <v>0</v>
      </c>
      <c r="E47" s="100">
        <f t="shared" si="1"/>
        <v>0</v>
      </c>
      <c r="F47" s="94">
        <v>0</v>
      </c>
      <c r="G47" s="83">
        <v>0</v>
      </c>
      <c r="H47" s="83">
        <v>0</v>
      </c>
      <c r="I47" s="94">
        <v>0</v>
      </c>
    </row>
    <row r="48" spans="1:10" x14ac:dyDescent="0.3">
      <c r="A48" s="70">
        <v>41</v>
      </c>
      <c r="B48" s="93" t="s">
        <v>269</v>
      </c>
      <c r="C48" s="98">
        <v>1467165.96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93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9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122" t="s">
        <v>276</v>
      </c>
      <c r="C51" s="73">
        <v>63079017911.340027</v>
      </c>
      <c r="D51" s="99">
        <f t="shared" ref="D51" si="2">F51+G51+H51+I51</f>
        <v>1905750777.6200001</v>
      </c>
      <c r="E51" s="101">
        <f t="shared" si="1"/>
        <v>3.0212118715903374E-2</v>
      </c>
      <c r="F51" s="73">
        <v>533532855.80000001</v>
      </c>
      <c r="G51" s="73">
        <v>1275471266.9900002</v>
      </c>
      <c r="H51" s="73">
        <v>92970678.340000004</v>
      </c>
      <c r="I51" s="73">
        <v>3775976.4899999998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C95B3-FD79-4F71-B5B5-38307F3CCF1B}">
  <dimension ref="A1:J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311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8015535485.4099998</v>
      </c>
      <c r="D8" s="98">
        <f t="shared" ref="D8:D50" si="0">F8+G8+H8+I8</f>
        <v>626001179.44000018</v>
      </c>
      <c r="E8" s="100">
        <f>D8/C8</f>
        <v>7.8098485195338116E-2</v>
      </c>
      <c r="F8" s="98">
        <v>149052429.56999999</v>
      </c>
      <c r="G8" s="98">
        <v>476525228.06000006</v>
      </c>
      <c r="H8" s="98">
        <v>415924.72</v>
      </c>
      <c r="I8" s="98">
        <v>7597.09</v>
      </c>
    </row>
    <row r="9" spans="1:9" x14ac:dyDescent="0.3">
      <c r="A9" s="70">
        <v>2</v>
      </c>
      <c r="B9" s="93" t="s">
        <v>230</v>
      </c>
      <c r="C9" s="98">
        <v>5901672156.9400005</v>
      </c>
      <c r="D9" s="98">
        <f t="shared" si="0"/>
        <v>346825776.17000002</v>
      </c>
      <c r="E9" s="100">
        <f t="shared" ref="E9:E51" si="1">D9/C9</f>
        <v>5.8767374219890277E-2</v>
      </c>
      <c r="F9" s="98">
        <v>111110261.81</v>
      </c>
      <c r="G9" s="98">
        <v>235231613.52000001</v>
      </c>
      <c r="H9" s="98">
        <v>84247.58</v>
      </c>
      <c r="I9" s="98">
        <v>399653.26</v>
      </c>
    </row>
    <row r="10" spans="1:9" x14ac:dyDescent="0.3">
      <c r="A10" s="70">
        <v>3</v>
      </c>
      <c r="B10" s="93" t="s">
        <v>231</v>
      </c>
      <c r="C10" s="106">
        <v>3440795150.2099996</v>
      </c>
      <c r="D10" s="98">
        <f t="shared" si="0"/>
        <v>278263715.49000001</v>
      </c>
      <c r="E10" s="100">
        <f t="shared" si="1"/>
        <v>8.0871921559473522E-2</v>
      </c>
      <c r="F10" s="82">
        <v>77748799.719999999</v>
      </c>
      <c r="G10" s="82">
        <v>187876734.52000001</v>
      </c>
      <c r="H10" s="82">
        <v>12638181.249999998</v>
      </c>
      <c r="I10" s="83">
        <v>0</v>
      </c>
    </row>
    <row r="11" spans="1:9" x14ac:dyDescent="0.3">
      <c r="A11" s="70">
        <v>4</v>
      </c>
      <c r="B11" s="93" t="s">
        <v>232</v>
      </c>
      <c r="C11" s="82">
        <v>7732293992.2200003</v>
      </c>
      <c r="D11" s="98">
        <f t="shared" si="0"/>
        <v>238332906.79999998</v>
      </c>
      <c r="E11" s="100">
        <f t="shared" si="1"/>
        <v>3.0823052905102073E-2</v>
      </c>
      <c r="F11" s="82">
        <v>89200749.599999994</v>
      </c>
      <c r="G11" s="82">
        <v>143090835.19</v>
      </c>
      <c r="H11" s="82">
        <v>5352649.07</v>
      </c>
      <c r="I11" s="98">
        <v>688672.94000000006</v>
      </c>
    </row>
    <row r="12" spans="1:9" x14ac:dyDescent="0.3">
      <c r="A12" s="70">
        <v>5</v>
      </c>
      <c r="B12" s="93" t="s">
        <v>233</v>
      </c>
      <c r="C12" s="98">
        <v>2716082475.3900003</v>
      </c>
      <c r="D12" s="98">
        <f t="shared" si="0"/>
        <v>97340654.579999983</v>
      </c>
      <c r="E12" s="100">
        <f t="shared" si="1"/>
        <v>3.5838622524164296E-2</v>
      </c>
      <c r="F12" s="98">
        <v>20025967.82</v>
      </c>
      <c r="G12" s="98">
        <v>68308886.75999999</v>
      </c>
      <c r="H12" s="98">
        <v>8977300</v>
      </c>
      <c r="I12" s="98">
        <v>28500</v>
      </c>
    </row>
    <row r="13" spans="1:9" x14ac:dyDescent="0.3">
      <c r="A13" s="70">
        <v>6</v>
      </c>
      <c r="B13" s="93" t="s">
        <v>235</v>
      </c>
      <c r="C13" s="82">
        <v>343230771.10000002</v>
      </c>
      <c r="D13" s="98">
        <f t="shared" si="0"/>
        <v>74624447.579999998</v>
      </c>
      <c r="E13" s="100">
        <f t="shared" si="1"/>
        <v>0.21741770803602636</v>
      </c>
      <c r="F13" s="98">
        <v>24974812.890000001</v>
      </c>
      <c r="G13" s="82">
        <v>49630892.219999999</v>
      </c>
      <c r="H13" s="82">
        <v>18742.47</v>
      </c>
      <c r="I13" s="94">
        <v>0</v>
      </c>
    </row>
    <row r="14" spans="1:9" x14ac:dyDescent="0.3">
      <c r="A14" s="70">
        <v>7</v>
      </c>
      <c r="B14" s="93" t="s">
        <v>234</v>
      </c>
      <c r="C14" s="106">
        <v>10853928795.119997</v>
      </c>
      <c r="D14" s="98">
        <f t="shared" si="0"/>
        <v>55212325.309999995</v>
      </c>
      <c r="E14" s="100">
        <f t="shared" si="1"/>
        <v>5.0868516232411478E-3</v>
      </c>
      <c r="F14" s="82">
        <v>18105312.800000001</v>
      </c>
      <c r="G14" s="82">
        <v>35189924.529999994</v>
      </c>
      <c r="H14" s="82">
        <v>234424.61000000002</v>
      </c>
      <c r="I14" s="82">
        <v>1682663.3699999999</v>
      </c>
    </row>
    <row r="15" spans="1:9" x14ac:dyDescent="0.3">
      <c r="A15" s="70">
        <v>8</v>
      </c>
      <c r="B15" s="93" t="s">
        <v>236</v>
      </c>
      <c r="C15" s="98">
        <v>783298294.53999996</v>
      </c>
      <c r="D15" s="98">
        <f t="shared" si="0"/>
        <v>47875848.230000004</v>
      </c>
      <c r="E15" s="100">
        <f t="shared" si="1"/>
        <v>6.1120838081379449E-2</v>
      </c>
      <c r="F15" s="98">
        <v>8425506.8000000007</v>
      </c>
      <c r="G15" s="98">
        <v>24200341.43</v>
      </c>
      <c r="H15" s="98">
        <v>15250000</v>
      </c>
      <c r="I15" s="94">
        <v>0</v>
      </c>
    </row>
    <row r="16" spans="1:9" x14ac:dyDescent="0.3">
      <c r="A16" s="70">
        <v>9</v>
      </c>
      <c r="B16" s="93" t="s">
        <v>237</v>
      </c>
      <c r="C16" s="98">
        <v>299230281.48000002</v>
      </c>
      <c r="D16" s="98">
        <f t="shared" si="0"/>
        <v>23494683.41</v>
      </c>
      <c r="E16" s="100">
        <f t="shared" si="1"/>
        <v>7.8517064829785085E-2</v>
      </c>
      <c r="F16" s="98">
        <v>1962012.9700000002</v>
      </c>
      <c r="G16" s="98">
        <v>9051006.4299999997</v>
      </c>
      <c r="H16" s="98">
        <v>12199529.01</v>
      </c>
      <c r="I16" s="98">
        <v>282135</v>
      </c>
    </row>
    <row r="17" spans="1:9" x14ac:dyDescent="0.3">
      <c r="A17" s="70">
        <v>10</v>
      </c>
      <c r="B17" s="93" t="s">
        <v>238</v>
      </c>
      <c r="C17" s="98">
        <v>4685918511.4200001</v>
      </c>
      <c r="D17" s="98">
        <f t="shared" si="0"/>
        <v>20066169.009999998</v>
      </c>
      <c r="E17" s="100">
        <f t="shared" si="1"/>
        <v>4.282227478155448E-3</v>
      </c>
      <c r="F17" s="98">
        <v>3663107.0200000005</v>
      </c>
      <c r="G17" s="98">
        <v>6315848.6099999994</v>
      </c>
      <c r="H17" s="98">
        <v>10087213.379999999</v>
      </c>
      <c r="I17" s="94">
        <v>0</v>
      </c>
    </row>
    <row r="18" spans="1:9" x14ac:dyDescent="0.3">
      <c r="A18" s="70">
        <v>11</v>
      </c>
      <c r="B18" s="93" t="s">
        <v>270</v>
      </c>
      <c r="C18" s="98">
        <v>681671262.77999997</v>
      </c>
      <c r="D18" s="98">
        <f t="shared" si="0"/>
        <v>18584744.5</v>
      </c>
      <c r="E18" s="100">
        <f t="shared" si="1"/>
        <v>2.726350003989822E-2</v>
      </c>
      <c r="F18" s="98">
        <v>10000000</v>
      </c>
      <c r="G18" s="98">
        <v>639536.24</v>
      </c>
      <c r="H18" s="98">
        <v>7945208.2599999998</v>
      </c>
      <c r="I18" s="94">
        <v>0</v>
      </c>
    </row>
    <row r="19" spans="1:9" x14ac:dyDescent="0.3">
      <c r="A19" s="70">
        <v>12</v>
      </c>
      <c r="B19" s="93" t="s">
        <v>246</v>
      </c>
      <c r="C19" s="98">
        <v>1954510519.6799998</v>
      </c>
      <c r="D19" s="98">
        <f t="shared" si="0"/>
        <v>18183512.649999999</v>
      </c>
      <c r="E19" s="100">
        <f t="shared" si="1"/>
        <v>9.3033588036032042E-3</v>
      </c>
      <c r="F19" s="98">
        <v>2647306.33</v>
      </c>
      <c r="G19" s="98">
        <v>9770760.0999999996</v>
      </c>
      <c r="H19" s="98">
        <v>5765446.2199999997</v>
      </c>
      <c r="I19" s="94">
        <v>0</v>
      </c>
    </row>
    <row r="20" spans="1:9" x14ac:dyDescent="0.3">
      <c r="A20" s="70">
        <v>13</v>
      </c>
      <c r="B20" s="93" t="s">
        <v>252</v>
      </c>
      <c r="C20" s="98">
        <v>77876234.339999989</v>
      </c>
      <c r="D20" s="98">
        <f t="shared" si="0"/>
        <v>13917858.85</v>
      </c>
      <c r="E20" s="100">
        <f t="shared" si="1"/>
        <v>0.17871766615262874</v>
      </c>
      <c r="F20" s="94">
        <v>0</v>
      </c>
      <c r="G20" s="94">
        <v>0</v>
      </c>
      <c r="H20" s="98">
        <v>13917858.85</v>
      </c>
      <c r="I20" s="94">
        <v>0</v>
      </c>
    </row>
    <row r="21" spans="1:9" x14ac:dyDescent="0.3">
      <c r="A21" s="70">
        <v>14</v>
      </c>
      <c r="B21" s="93" t="s">
        <v>243</v>
      </c>
      <c r="C21" s="98">
        <v>824052642.57000005</v>
      </c>
      <c r="D21" s="98">
        <f t="shared" si="0"/>
        <v>12535422.572710002</v>
      </c>
      <c r="E21" s="100">
        <f t="shared" si="1"/>
        <v>1.5211919633696419E-2</v>
      </c>
      <c r="F21" s="98">
        <v>6350995.7100000009</v>
      </c>
      <c r="G21" s="98">
        <v>6184426.8100000005</v>
      </c>
      <c r="H21" s="114">
        <v>5.271E-2</v>
      </c>
      <c r="I21" s="94">
        <v>0</v>
      </c>
    </row>
    <row r="22" spans="1:9" x14ac:dyDescent="0.3">
      <c r="A22" s="70">
        <v>15</v>
      </c>
      <c r="B22" s="93" t="s">
        <v>242</v>
      </c>
      <c r="C22" s="98">
        <v>1852506530.3800001</v>
      </c>
      <c r="D22" s="98">
        <f t="shared" si="0"/>
        <v>12384433.389999999</v>
      </c>
      <c r="E22" s="100">
        <f t="shared" si="1"/>
        <v>6.6852306250491924E-3</v>
      </c>
      <c r="F22" s="98">
        <v>2114012.12</v>
      </c>
      <c r="G22" s="98">
        <v>10128857.58</v>
      </c>
      <c r="H22" s="94">
        <v>0</v>
      </c>
      <c r="I22" s="98">
        <v>141563.69</v>
      </c>
    </row>
    <row r="23" spans="1:9" x14ac:dyDescent="0.3">
      <c r="A23" s="70">
        <v>16</v>
      </c>
      <c r="B23" s="93" t="s">
        <v>240</v>
      </c>
      <c r="C23" s="98">
        <v>387430602.03000003</v>
      </c>
      <c r="D23" s="98">
        <f t="shared" si="0"/>
        <v>11787030.060000001</v>
      </c>
      <c r="E23" s="100">
        <f t="shared" si="1"/>
        <v>3.0423590697895599E-2</v>
      </c>
      <c r="F23" s="98">
        <v>4217930.72</v>
      </c>
      <c r="G23" s="98">
        <v>4626980.26</v>
      </c>
      <c r="H23" s="98">
        <v>2942119.08</v>
      </c>
      <c r="I23" s="94">
        <v>0</v>
      </c>
    </row>
    <row r="24" spans="1:9" x14ac:dyDescent="0.3">
      <c r="A24" s="70">
        <v>17</v>
      </c>
      <c r="B24" s="93" t="s">
        <v>244</v>
      </c>
      <c r="C24" s="98">
        <v>208391385.51999998</v>
      </c>
      <c r="D24" s="98">
        <f t="shared" si="0"/>
        <v>8151296.2200000016</v>
      </c>
      <c r="E24" s="100">
        <f t="shared" si="1"/>
        <v>3.9115322352025417E-2</v>
      </c>
      <c r="F24" s="98">
        <v>5927214.1300000008</v>
      </c>
      <c r="G24" s="98">
        <v>2036165.65</v>
      </c>
      <c r="H24" s="98">
        <v>187916.44</v>
      </c>
      <c r="I24" s="94">
        <v>0</v>
      </c>
    </row>
    <row r="25" spans="1:9" x14ac:dyDescent="0.3">
      <c r="A25" s="70">
        <v>18</v>
      </c>
      <c r="B25" s="93" t="s">
        <v>245</v>
      </c>
      <c r="C25" s="98">
        <v>1292595395.29</v>
      </c>
      <c r="D25" s="98">
        <f t="shared" si="0"/>
        <v>5773933.6399999997</v>
      </c>
      <c r="E25" s="100">
        <f t="shared" si="1"/>
        <v>4.4669303797918837E-3</v>
      </c>
      <c r="F25" s="98">
        <v>2470113.6599999997</v>
      </c>
      <c r="G25" s="98">
        <v>3244032.29</v>
      </c>
      <c r="H25" s="94">
        <v>0</v>
      </c>
      <c r="I25" s="98">
        <v>59787.69</v>
      </c>
    </row>
    <row r="26" spans="1:9" x14ac:dyDescent="0.3">
      <c r="A26" s="70">
        <v>19</v>
      </c>
      <c r="B26" s="93" t="s">
        <v>257</v>
      </c>
      <c r="C26" s="98">
        <v>201862836.5</v>
      </c>
      <c r="D26" s="98">
        <f t="shared" si="0"/>
        <v>5383596.7299999995</v>
      </c>
      <c r="E26" s="100">
        <f t="shared" si="1"/>
        <v>2.6669578330234152E-2</v>
      </c>
      <c r="F26" s="98">
        <v>5346619.42</v>
      </c>
      <c r="G26" s="98">
        <v>36977.31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98">
        <v>91494797.069999993</v>
      </c>
      <c r="D27" s="98">
        <f t="shared" si="0"/>
        <v>4512174.6500000004</v>
      </c>
      <c r="E27" s="100">
        <f t="shared" si="1"/>
        <v>4.9316188400831878E-2</v>
      </c>
      <c r="F27" s="94">
        <v>0</v>
      </c>
      <c r="G27" s="98">
        <v>4511231.5200000005</v>
      </c>
      <c r="H27" s="94">
        <v>0</v>
      </c>
      <c r="I27" s="98">
        <v>943.13</v>
      </c>
    </row>
    <row r="28" spans="1:9" x14ac:dyDescent="0.3">
      <c r="A28" s="70">
        <v>21</v>
      </c>
      <c r="B28" s="93" t="s">
        <v>247</v>
      </c>
      <c r="C28" s="98">
        <v>453790189.27999997</v>
      </c>
      <c r="D28" s="98">
        <f t="shared" si="0"/>
        <v>3457324.31</v>
      </c>
      <c r="E28" s="100">
        <f t="shared" si="1"/>
        <v>7.6187727096646068E-3</v>
      </c>
      <c r="F28" s="98">
        <v>3457324.31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4703102376.6000004</v>
      </c>
      <c r="D29" s="98">
        <f t="shared" si="0"/>
        <v>475550.31</v>
      </c>
      <c r="E29" s="100">
        <f t="shared" si="1"/>
        <v>1.0111417356468181E-4</v>
      </c>
      <c r="F29" s="94">
        <v>0</v>
      </c>
      <c r="G29" s="94">
        <v>0</v>
      </c>
      <c r="H29" s="94">
        <v>0</v>
      </c>
      <c r="I29" s="98">
        <v>475550.31</v>
      </c>
    </row>
    <row r="30" spans="1:9" x14ac:dyDescent="0.3">
      <c r="A30" s="70">
        <v>23</v>
      </c>
      <c r="B30" s="93" t="s">
        <v>250</v>
      </c>
      <c r="C30" s="106">
        <v>2870200333.9200001</v>
      </c>
      <c r="D30" s="98">
        <f t="shared" si="0"/>
        <v>416781.86</v>
      </c>
      <c r="E30" s="100">
        <f t="shared" si="1"/>
        <v>1.4521002421833624E-4</v>
      </c>
      <c r="F30" s="82">
        <v>183724.35</v>
      </c>
      <c r="G30" s="82">
        <v>233057.51</v>
      </c>
      <c r="H30" s="83">
        <v>0</v>
      </c>
      <c r="I30" s="94">
        <v>0</v>
      </c>
    </row>
    <row r="31" spans="1:9" x14ac:dyDescent="0.3">
      <c r="A31" s="70">
        <v>24</v>
      </c>
      <c r="B31" s="93" t="s">
        <v>249</v>
      </c>
      <c r="C31" s="98">
        <v>28124482.510000002</v>
      </c>
      <c r="D31" s="98">
        <f t="shared" si="0"/>
        <v>113111.59</v>
      </c>
      <c r="E31" s="100">
        <f t="shared" si="1"/>
        <v>4.021819422269611E-3</v>
      </c>
      <c r="F31" s="98">
        <v>113111.59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256</v>
      </c>
      <c r="C32" s="98">
        <v>254932431.18000001</v>
      </c>
      <c r="D32" s="98">
        <f t="shared" si="0"/>
        <v>49051.649999999994</v>
      </c>
      <c r="E32" s="100">
        <f t="shared" si="1"/>
        <v>1.924103958564853E-4</v>
      </c>
      <c r="F32" s="98">
        <v>34073.24</v>
      </c>
      <c r="G32" s="94">
        <v>0</v>
      </c>
      <c r="H32" s="98">
        <v>14978.41</v>
      </c>
      <c r="I32" s="94">
        <v>0</v>
      </c>
    </row>
    <row r="33" spans="1:10" x14ac:dyDescent="0.3">
      <c r="A33" s="70">
        <v>26</v>
      </c>
      <c r="B33" s="93" t="s">
        <v>254</v>
      </c>
      <c r="C33" s="98">
        <v>410596135.62</v>
      </c>
      <c r="D33" s="98">
        <f t="shared" si="0"/>
        <v>32664.99</v>
      </c>
      <c r="E33" s="100">
        <f t="shared" si="1"/>
        <v>7.955503514585173E-5</v>
      </c>
      <c r="F33" s="94">
        <v>0</v>
      </c>
      <c r="G33" s="98">
        <v>32664.99</v>
      </c>
      <c r="H33" s="94">
        <v>0</v>
      </c>
      <c r="I33" s="94">
        <v>0</v>
      </c>
    </row>
    <row r="34" spans="1:10" x14ac:dyDescent="0.3">
      <c r="A34" s="70">
        <v>27</v>
      </c>
      <c r="B34" s="93" t="s">
        <v>263</v>
      </c>
      <c r="C34" s="82">
        <v>2019937.8199999998</v>
      </c>
      <c r="D34" s="98">
        <f t="shared" si="0"/>
        <v>3081.71</v>
      </c>
      <c r="E34" s="100">
        <f t="shared" si="1"/>
        <v>1.5256459726072163E-3</v>
      </c>
      <c r="F34" s="94">
        <v>0</v>
      </c>
      <c r="G34" s="94">
        <v>0</v>
      </c>
      <c r="H34" s="98">
        <v>3081.71</v>
      </c>
      <c r="I34" s="94">
        <v>0</v>
      </c>
    </row>
    <row r="35" spans="1:10" x14ac:dyDescent="0.3">
      <c r="A35" s="70">
        <v>28</v>
      </c>
      <c r="B35" s="93" t="s">
        <v>239</v>
      </c>
      <c r="C35" s="106">
        <v>666303690.90999997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94">
        <v>0</v>
      </c>
    </row>
    <row r="36" spans="1:10" x14ac:dyDescent="0.3">
      <c r="A36" s="70">
        <v>29</v>
      </c>
      <c r="B36" s="93" t="s">
        <v>258</v>
      </c>
      <c r="C36" s="106">
        <v>172682583.04999998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10" x14ac:dyDescent="0.3">
      <c r="A37" s="70">
        <v>30</v>
      </c>
      <c r="B37" s="93" t="s">
        <v>251</v>
      </c>
      <c r="C37" s="98">
        <v>82357145.929999992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93" t="s">
        <v>259</v>
      </c>
      <c r="C38" s="98">
        <v>122198671.2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93" t="s">
        <v>260</v>
      </c>
      <c r="C39" s="98">
        <v>156003140.93000001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93" t="s">
        <v>261</v>
      </c>
      <c r="C40" s="106">
        <v>23950875.359999999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94">
        <v>0</v>
      </c>
    </row>
    <row r="41" spans="1:10" s="78" customFormat="1" x14ac:dyDescent="0.3">
      <c r="A41" s="70">
        <v>34</v>
      </c>
      <c r="B41" s="93" t="s">
        <v>262</v>
      </c>
      <c r="C41" s="98">
        <v>425749846.30000001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J41" s="62"/>
    </row>
    <row r="42" spans="1:10" x14ac:dyDescent="0.3">
      <c r="A42" s="70">
        <v>35</v>
      </c>
      <c r="B42" s="93" t="s">
        <v>255</v>
      </c>
      <c r="C42" s="106">
        <v>175018970.48999998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94">
        <v>0</v>
      </c>
    </row>
    <row r="43" spans="1:10" x14ac:dyDescent="0.3">
      <c r="A43" s="70">
        <v>36</v>
      </c>
      <c r="B43" s="93" t="s">
        <v>264</v>
      </c>
      <c r="C43" s="106">
        <v>607228120.15999997</v>
      </c>
      <c r="D43" s="94">
        <f t="shared" si="0"/>
        <v>0</v>
      </c>
      <c r="E43" s="100">
        <f t="shared" si="1"/>
        <v>0</v>
      </c>
      <c r="F43" s="83">
        <v>0</v>
      </c>
      <c r="G43" s="83">
        <v>0</v>
      </c>
      <c r="H43" s="83">
        <v>0</v>
      </c>
      <c r="I43" s="94">
        <v>0</v>
      </c>
    </row>
    <row r="44" spans="1:10" x14ac:dyDescent="0.3">
      <c r="A44" s="70">
        <v>37</v>
      </c>
      <c r="B44" s="93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x14ac:dyDescent="0.3">
      <c r="A45" s="70">
        <v>38</v>
      </c>
      <c r="B45" s="93" t="s">
        <v>266</v>
      </c>
      <c r="C45" s="106">
        <v>77780747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94">
        <v>0</v>
      </c>
    </row>
    <row r="46" spans="1:10" x14ac:dyDescent="0.3">
      <c r="A46" s="70">
        <v>39</v>
      </c>
      <c r="B46" s="93" t="s">
        <v>267</v>
      </c>
      <c r="C46" s="98">
        <v>88041375.400000021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93" t="s">
        <v>268</v>
      </c>
      <c r="C47" s="98">
        <v>92515112.76000002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93" t="s">
        <v>269</v>
      </c>
      <c r="C48" s="98">
        <v>1666279.44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93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9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276</v>
      </c>
      <c r="C51" s="73">
        <f>SUM(C8:C50)</f>
        <v>63835790854.800003</v>
      </c>
      <c r="D51" s="99">
        <f t="shared" ref="D51" si="2">F51+G51+H51+I51</f>
        <v>1923799328.3599997</v>
      </c>
      <c r="E51" s="101">
        <f t="shared" si="1"/>
        <v>3.0136688252767899E-2</v>
      </c>
      <c r="F51" s="73">
        <v>547131386.58000004</v>
      </c>
      <c r="G51" s="73">
        <v>1276866001.5299997</v>
      </c>
      <c r="H51" s="73">
        <v>96034873.769999996</v>
      </c>
      <c r="I51" s="73">
        <v>3767066.48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0ABA9-5CD9-40D6-85BB-91E64F2E4AD3}">
  <dimension ref="A1:J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312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7938742585.9899998</v>
      </c>
      <c r="D8" s="98">
        <f t="shared" ref="D8:D50" si="0">F8+G8+H8+I8</f>
        <v>631862633.83000016</v>
      </c>
      <c r="E8" s="100">
        <f>D8/C8</f>
        <v>7.9592281395430051E-2</v>
      </c>
      <c r="F8" s="98">
        <v>149232802.12</v>
      </c>
      <c r="G8" s="98">
        <v>482195484.51000005</v>
      </c>
      <c r="H8" s="98">
        <v>427724.37</v>
      </c>
      <c r="I8" s="98">
        <v>6622.83</v>
      </c>
    </row>
    <row r="9" spans="1:9" x14ac:dyDescent="0.3">
      <c r="A9" s="70">
        <v>2</v>
      </c>
      <c r="B9" s="93" t="s">
        <v>230</v>
      </c>
      <c r="C9" s="98">
        <v>5894004579.75</v>
      </c>
      <c r="D9" s="98">
        <f t="shared" si="0"/>
        <v>344209121.134</v>
      </c>
      <c r="E9" s="100">
        <f t="shared" ref="E9:E51" si="1">D9/C9</f>
        <v>5.8399873375836429E-2</v>
      </c>
      <c r="F9" s="98">
        <v>110682973.69</v>
      </c>
      <c r="G9" s="98">
        <v>233126494.17999998</v>
      </c>
      <c r="H9" s="114">
        <v>4.0000000000000001E-3</v>
      </c>
      <c r="I9" s="98">
        <v>399653.26</v>
      </c>
    </row>
    <row r="10" spans="1:9" x14ac:dyDescent="0.3">
      <c r="A10" s="70">
        <v>3</v>
      </c>
      <c r="B10" s="93" t="s">
        <v>231</v>
      </c>
      <c r="C10" s="106">
        <v>3469585578.04</v>
      </c>
      <c r="D10" s="98">
        <f t="shared" si="0"/>
        <v>282709751.90000004</v>
      </c>
      <c r="E10" s="100">
        <f t="shared" si="1"/>
        <v>8.1482282405527323E-2</v>
      </c>
      <c r="F10" s="82">
        <v>78477607.239999995</v>
      </c>
      <c r="G10" s="82">
        <v>193122177.86000001</v>
      </c>
      <c r="H10" s="82">
        <v>11109966.799999999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7726632327.21</v>
      </c>
      <c r="D11" s="98">
        <f t="shared" si="0"/>
        <v>243225200.79000002</v>
      </c>
      <c r="E11" s="100">
        <f t="shared" si="1"/>
        <v>3.1478811271174578E-2</v>
      </c>
      <c r="F11" s="98">
        <v>92856226.429999992</v>
      </c>
      <c r="G11" s="98">
        <v>145367216.49000001</v>
      </c>
      <c r="H11" s="98">
        <v>4338842.38</v>
      </c>
      <c r="I11" s="98">
        <v>662915.49</v>
      </c>
    </row>
    <row r="12" spans="1:9" x14ac:dyDescent="0.3">
      <c r="A12" s="70">
        <v>5</v>
      </c>
      <c r="B12" s="93" t="s">
        <v>233</v>
      </c>
      <c r="C12" s="98">
        <v>2728033623.1800003</v>
      </c>
      <c r="D12" s="98">
        <f t="shared" si="0"/>
        <v>90903854.890000001</v>
      </c>
      <c r="E12" s="100">
        <f t="shared" si="1"/>
        <v>3.3322116750172479E-2</v>
      </c>
      <c r="F12" s="98">
        <v>20818666.389999997</v>
      </c>
      <c r="G12" s="98">
        <v>62193314.109999999</v>
      </c>
      <c r="H12" s="98">
        <v>7862374.3899999997</v>
      </c>
      <c r="I12" s="98">
        <v>29500</v>
      </c>
    </row>
    <row r="13" spans="1:9" x14ac:dyDescent="0.3">
      <c r="A13" s="70">
        <v>6</v>
      </c>
      <c r="B13" s="93" t="s">
        <v>235</v>
      </c>
      <c r="C13" s="98">
        <v>347239958.60000002</v>
      </c>
      <c r="D13" s="98">
        <f t="shared" si="0"/>
        <v>75556575.780000001</v>
      </c>
      <c r="E13" s="100">
        <f t="shared" si="1"/>
        <v>0.21759182348894565</v>
      </c>
      <c r="F13" s="98">
        <v>26301036.400000002</v>
      </c>
      <c r="G13" s="98">
        <v>49236630.75</v>
      </c>
      <c r="H13" s="98">
        <v>18908.63</v>
      </c>
      <c r="I13" s="94">
        <v>0</v>
      </c>
    </row>
    <row r="14" spans="1:9" x14ac:dyDescent="0.3">
      <c r="A14" s="70">
        <v>7</v>
      </c>
      <c r="B14" s="93" t="s">
        <v>238</v>
      </c>
      <c r="C14" s="98">
        <v>4759863079.2399998</v>
      </c>
      <c r="D14" s="98">
        <f t="shared" si="0"/>
        <v>69976745.230000004</v>
      </c>
      <c r="E14" s="100">
        <f t="shared" si="1"/>
        <v>1.4701419781422176E-2</v>
      </c>
      <c r="F14" s="98">
        <v>27563823.739999998</v>
      </c>
      <c r="G14" s="98">
        <v>32576817.440000001</v>
      </c>
      <c r="H14" s="98">
        <v>9836104.0500000007</v>
      </c>
      <c r="I14" s="94">
        <v>0</v>
      </c>
    </row>
    <row r="15" spans="1:9" x14ac:dyDescent="0.3">
      <c r="A15" s="70">
        <v>8</v>
      </c>
      <c r="B15" s="93" t="s">
        <v>234</v>
      </c>
      <c r="C15" s="106">
        <v>10918579425.629999</v>
      </c>
      <c r="D15" s="98">
        <f t="shared" si="0"/>
        <v>56546778.990000002</v>
      </c>
      <c r="E15" s="100">
        <f t="shared" si="1"/>
        <v>5.178950189917886E-3</v>
      </c>
      <c r="F15" s="82">
        <v>18911497.98</v>
      </c>
      <c r="G15" s="82">
        <v>35713789.520000003</v>
      </c>
      <c r="H15" s="82">
        <v>233220.28</v>
      </c>
      <c r="I15" s="82">
        <v>1688271.21</v>
      </c>
    </row>
    <row r="16" spans="1:9" x14ac:dyDescent="0.3">
      <c r="A16" s="70">
        <v>9</v>
      </c>
      <c r="B16" s="93" t="s">
        <v>236</v>
      </c>
      <c r="C16" s="98">
        <v>786291968.78000009</v>
      </c>
      <c r="D16" s="98">
        <f t="shared" si="0"/>
        <v>49031829.810000002</v>
      </c>
      <c r="E16" s="100">
        <f t="shared" si="1"/>
        <v>6.2358299152002181E-2</v>
      </c>
      <c r="F16" s="98">
        <v>8404646.3099999987</v>
      </c>
      <c r="G16" s="98">
        <v>25377183.5</v>
      </c>
      <c r="H16" s="98">
        <v>15250000</v>
      </c>
      <c r="I16" s="94">
        <v>0</v>
      </c>
    </row>
    <row r="17" spans="1:9" x14ac:dyDescent="0.3">
      <c r="A17" s="70">
        <v>10</v>
      </c>
      <c r="B17" s="93" t="s">
        <v>270</v>
      </c>
      <c r="C17" s="98">
        <v>735516513.80999982</v>
      </c>
      <c r="D17" s="98">
        <f t="shared" si="0"/>
        <v>29232898.159999996</v>
      </c>
      <c r="E17" s="100">
        <f t="shared" si="1"/>
        <v>3.9744720357905522E-2</v>
      </c>
      <c r="F17" s="98">
        <v>13159718.859999999</v>
      </c>
      <c r="G17" s="98">
        <v>8139219.5199999996</v>
      </c>
      <c r="H17" s="98">
        <v>7933959.7799999993</v>
      </c>
      <c r="I17" s="94">
        <v>0</v>
      </c>
    </row>
    <row r="18" spans="1:9" x14ac:dyDescent="0.3">
      <c r="A18" s="70">
        <v>11</v>
      </c>
      <c r="B18" s="93" t="s">
        <v>237</v>
      </c>
      <c r="C18" s="106">
        <v>289175304.16000003</v>
      </c>
      <c r="D18" s="98">
        <f t="shared" si="0"/>
        <v>23361583.419999998</v>
      </c>
      <c r="E18" s="100">
        <f t="shared" si="1"/>
        <v>8.0786924346326922E-2</v>
      </c>
      <c r="F18" s="82">
        <v>1964795.56</v>
      </c>
      <c r="G18" s="82">
        <v>9137183.4299999997</v>
      </c>
      <c r="H18" s="82">
        <v>11977622.699999999</v>
      </c>
      <c r="I18" s="98">
        <v>281981.73</v>
      </c>
    </row>
    <row r="19" spans="1:9" x14ac:dyDescent="0.3">
      <c r="A19" s="70">
        <v>12</v>
      </c>
      <c r="B19" s="93" t="s">
        <v>246</v>
      </c>
      <c r="C19" s="82">
        <v>1950483675.72</v>
      </c>
      <c r="D19" s="98">
        <f t="shared" si="0"/>
        <v>18278972.789999999</v>
      </c>
      <c r="E19" s="100">
        <f t="shared" si="1"/>
        <v>9.3715077021870041E-3</v>
      </c>
      <c r="F19" s="98">
        <v>2685448.59</v>
      </c>
      <c r="G19" s="98">
        <v>9889335.8300000001</v>
      </c>
      <c r="H19" s="98">
        <v>5704188.3700000001</v>
      </c>
      <c r="I19" s="94">
        <v>0</v>
      </c>
    </row>
    <row r="20" spans="1:9" x14ac:dyDescent="0.3">
      <c r="A20" s="70">
        <v>13</v>
      </c>
      <c r="B20" s="93" t="s">
        <v>243</v>
      </c>
      <c r="C20" s="82">
        <v>805137353.82999992</v>
      </c>
      <c r="D20" s="98">
        <f t="shared" si="0"/>
        <v>13229971.5</v>
      </c>
      <c r="E20" s="100">
        <f t="shared" si="1"/>
        <v>1.643194349022022E-2</v>
      </c>
      <c r="F20" s="82">
        <v>6213611.3800000008</v>
      </c>
      <c r="G20" s="82">
        <v>7016360.1200000001</v>
      </c>
      <c r="H20" s="83">
        <v>0</v>
      </c>
      <c r="I20" s="94">
        <v>0</v>
      </c>
    </row>
    <row r="21" spans="1:9" x14ac:dyDescent="0.3">
      <c r="A21" s="70">
        <v>14</v>
      </c>
      <c r="B21" s="93" t="s">
        <v>242</v>
      </c>
      <c r="C21" s="98">
        <v>1889010759.28</v>
      </c>
      <c r="D21" s="98">
        <f t="shared" si="0"/>
        <v>12410914.190000001</v>
      </c>
      <c r="E21" s="100">
        <f t="shared" si="1"/>
        <v>6.5700600851688346E-3</v>
      </c>
      <c r="F21" s="98">
        <v>2104961.15</v>
      </c>
      <c r="G21" s="98">
        <v>10162317.83</v>
      </c>
      <c r="H21" s="94">
        <v>0</v>
      </c>
      <c r="I21" s="98">
        <v>143635.21</v>
      </c>
    </row>
    <row r="22" spans="1:9" x14ac:dyDescent="0.3">
      <c r="A22" s="70">
        <v>15</v>
      </c>
      <c r="B22" s="93" t="s">
        <v>240</v>
      </c>
      <c r="C22" s="106">
        <v>383982321.44</v>
      </c>
      <c r="D22" s="98">
        <f t="shared" si="0"/>
        <v>12049329.799999999</v>
      </c>
      <c r="E22" s="100">
        <f t="shared" si="1"/>
        <v>3.1379907686408408E-2</v>
      </c>
      <c r="F22" s="82">
        <v>4119298.6899999995</v>
      </c>
      <c r="G22" s="82">
        <v>4651477.2699999996</v>
      </c>
      <c r="H22" s="82">
        <v>3278553.84</v>
      </c>
      <c r="I22" s="94">
        <v>0</v>
      </c>
    </row>
    <row r="23" spans="1:9" x14ac:dyDescent="0.3">
      <c r="A23" s="70">
        <v>16</v>
      </c>
      <c r="B23" s="93" t="s">
        <v>252</v>
      </c>
      <c r="C23" s="98">
        <v>66402803.68</v>
      </c>
      <c r="D23" s="98">
        <f t="shared" si="0"/>
        <v>10328140.93</v>
      </c>
      <c r="E23" s="100">
        <f t="shared" si="1"/>
        <v>0.15553772367462179</v>
      </c>
      <c r="F23" s="94">
        <v>0</v>
      </c>
      <c r="G23" s="94">
        <v>0</v>
      </c>
      <c r="H23" s="98">
        <v>10328140.93</v>
      </c>
      <c r="I23" s="94">
        <v>0</v>
      </c>
    </row>
    <row r="24" spans="1:9" x14ac:dyDescent="0.3">
      <c r="A24" s="70">
        <v>17</v>
      </c>
      <c r="B24" s="93" t="s">
        <v>244</v>
      </c>
      <c r="C24" s="106">
        <v>208647640.44</v>
      </c>
      <c r="D24" s="98">
        <f t="shared" si="0"/>
        <v>8399651.9500000011</v>
      </c>
      <c r="E24" s="100">
        <f t="shared" si="1"/>
        <v>4.0257593770467087E-2</v>
      </c>
      <c r="F24" s="82">
        <v>6362251.7999999998</v>
      </c>
      <c r="G24" s="82">
        <v>1841020.1800000002</v>
      </c>
      <c r="H24" s="82">
        <v>196379.97</v>
      </c>
      <c r="I24" s="94">
        <v>0</v>
      </c>
    </row>
    <row r="25" spans="1:9" x14ac:dyDescent="0.3">
      <c r="A25" s="70">
        <v>18</v>
      </c>
      <c r="B25" s="93" t="s">
        <v>245</v>
      </c>
      <c r="C25" s="98">
        <v>1314737952.71</v>
      </c>
      <c r="D25" s="98">
        <f t="shared" si="0"/>
        <v>5808850.3099999996</v>
      </c>
      <c r="E25" s="100">
        <f t="shared" si="1"/>
        <v>4.4182571120172827E-3</v>
      </c>
      <c r="F25" s="98">
        <v>2497320.2199999997</v>
      </c>
      <c r="G25" s="98">
        <v>3251742.4</v>
      </c>
      <c r="H25" s="94">
        <v>0</v>
      </c>
      <c r="I25" s="98">
        <v>59787.69</v>
      </c>
    </row>
    <row r="26" spans="1:9" x14ac:dyDescent="0.3">
      <c r="A26" s="70">
        <v>19</v>
      </c>
      <c r="B26" s="93" t="s">
        <v>257</v>
      </c>
      <c r="C26" s="98">
        <v>217446282.02000001</v>
      </c>
      <c r="D26" s="98">
        <f t="shared" si="0"/>
        <v>5403281.6399999997</v>
      </c>
      <c r="E26" s="100">
        <f t="shared" si="1"/>
        <v>2.4848811346900947E-2</v>
      </c>
      <c r="F26" s="98">
        <v>5366304.33</v>
      </c>
      <c r="G26" s="98">
        <v>36977.31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98">
        <v>82917191.120000005</v>
      </c>
      <c r="D27" s="98">
        <f t="shared" si="0"/>
        <v>4501087.4400000004</v>
      </c>
      <c r="E27" s="100">
        <f t="shared" si="1"/>
        <v>5.4284128287533338E-2</v>
      </c>
      <c r="F27" s="94">
        <v>0</v>
      </c>
      <c r="G27" s="98">
        <v>4500843.8600000003</v>
      </c>
      <c r="H27" s="94">
        <v>0</v>
      </c>
      <c r="I27" s="94">
        <v>243.57999999999998</v>
      </c>
    </row>
    <row r="28" spans="1:9" x14ac:dyDescent="0.3">
      <c r="A28" s="70">
        <v>21</v>
      </c>
      <c r="B28" s="93" t="s">
        <v>247</v>
      </c>
      <c r="C28" s="98">
        <v>458010938.31999999</v>
      </c>
      <c r="D28" s="98">
        <f t="shared" si="0"/>
        <v>3165865.34</v>
      </c>
      <c r="E28" s="100">
        <f t="shared" si="1"/>
        <v>6.9122046552261476E-3</v>
      </c>
      <c r="F28" s="98">
        <v>3165865.34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4737782078.2000008</v>
      </c>
      <c r="D29" s="98">
        <f t="shared" si="0"/>
        <v>473681.62</v>
      </c>
      <c r="E29" s="100">
        <f t="shared" si="1"/>
        <v>9.9979613283514128E-5</v>
      </c>
      <c r="F29" s="94">
        <v>0</v>
      </c>
      <c r="G29" s="94">
        <v>0</v>
      </c>
      <c r="H29" s="94">
        <v>0</v>
      </c>
      <c r="I29" s="98">
        <v>473681.62</v>
      </c>
    </row>
    <row r="30" spans="1:9" x14ac:dyDescent="0.3">
      <c r="A30" s="70">
        <v>23</v>
      </c>
      <c r="B30" s="93" t="s">
        <v>250</v>
      </c>
      <c r="C30" s="98">
        <v>2889900396.2999997</v>
      </c>
      <c r="D30" s="98">
        <f t="shared" si="0"/>
        <v>308762.56000000006</v>
      </c>
      <c r="E30" s="100">
        <f t="shared" si="1"/>
        <v>1.068419383572234E-4</v>
      </c>
      <c r="F30" s="98">
        <v>75724.350000000006</v>
      </c>
      <c r="G30" s="98">
        <v>233038.21000000002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249</v>
      </c>
      <c r="C31" s="98">
        <v>28160939.25</v>
      </c>
      <c r="D31" s="98">
        <f t="shared" si="0"/>
        <v>112828.51</v>
      </c>
      <c r="E31" s="100">
        <f t="shared" si="1"/>
        <v>4.0065606121429346E-3</v>
      </c>
      <c r="F31" s="98">
        <v>112828.51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256</v>
      </c>
      <c r="C32" s="98">
        <v>264545162.42999998</v>
      </c>
      <c r="D32" s="98">
        <f t="shared" si="0"/>
        <v>60458.47</v>
      </c>
      <c r="E32" s="100">
        <f t="shared" si="1"/>
        <v>2.2853742417609934E-4</v>
      </c>
      <c r="F32" s="98">
        <v>33414.54</v>
      </c>
      <c r="G32" s="94">
        <v>0</v>
      </c>
      <c r="H32" s="98">
        <v>27043.93</v>
      </c>
      <c r="I32" s="94">
        <v>0</v>
      </c>
    </row>
    <row r="33" spans="1:10" x14ac:dyDescent="0.3">
      <c r="A33" s="70">
        <v>26</v>
      </c>
      <c r="B33" s="93" t="s">
        <v>254</v>
      </c>
      <c r="C33" s="98">
        <v>413929858.58999997</v>
      </c>
      <c r="D33" s="98">
        <f t="shared" si="0"/>
        <v>33218.339999999997</v>
      </c>
      <c r="E33" s="100">
        <f t="shared" si="1"/>
        <v>8.0251132675362194E-5</v>
      </c>
      <c r="F33" s="94">
        <v>0</v>
      </c>
      <c r="G33" s="98">
        <v>33218.339999999997</v>
      </c>
      <c r="H33" s="94">
        <v>0</v>
      </c>
      <c r="I33" s="94">
        <v>0</v>
      </c>
    </row>
    <row r="34" spans="1:10" x14ac:dyDescent="0.3">
      <c r="A34" s="70">
        <v>27</v>
      </c>
      <c r="B34" s="93" t="s">
        <v>263</v>
      </c>
      <c r="C34" s="106">
        <v>2114517.0199999996</v>
      </c>
      <c r="D34" s="98">
        <f t="shared" si="0"/>
        <v>4699.8</v>
      </c>
      <c r="E34" s="100">
        <f t="shared" si="1"/>
        <v>2.2226352190818505E-3</v>
      </c>
      <c r="F34" s="83">
        <v>0</v>
      </c>
      <c r="G34" s="83">
        <v>0</v>
      </c>
      <c r="H34" s="82">
        <v>4699.8</v>
      </c>
      <c r="I34" s="83">
        <v>0</v>
      </c>
    </row>
    <row r="35" spans="1:10" x14ac:dyDescent="0.3">
      <c r="A35" s="70">
        <v>28</v>
      </c>
      <c r="B35" s="93" t="s">
        <v>239</v>
      </c>
      <c r="C35" s="82">
        <v>663800746.9799999</v>
      </c>
      <c r="D35" s="94">
        <f t="shared" si="0"/>
        <v>0</v>
      </c>
      <c r="E35" s="100">
        <f t="shared" si="1"/>
        <v>0</v>
      </c>
      <c r="F35" s="94">
        <v>0</v>
      </c>
      <c r="G35" s="83">
        <v>0</v>
      </c>
      <c r="H35" s="83">
        <v>0</v>
      </c>
      <c r="I35" s="94">
        <v>0</v>
      </c>
    </row>
    <row r="36" spans="1:10" x14ac:dyDescent="0.3">
      <c r="A36" s="70">
        <v>29</v>
      </c>
      <c r="B36" s="93" t="s">
        <v>258</v>
      </c>
      <c r="C36" s="106">
        <v>167306178.36999997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10" x14ac:dyDescent="0.3">
      <c r="A37" s="70">
        <v>30</v>
      </c>
      <c r="B37" s="93" t="s">
        <v>251</v>
      </c>
      <c r="C37" s="98">
        <v>77252075.519999996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93" t="s">
        <v>259</v>
      </c>
      <c r="C38" s="98">
        <v>121038511.18000001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93" t="s">
        <v>260</v>
      </c>
      <c r="C39" s="98">
        <v>155739474.46000001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93" t="s">
        <v>261</v>
      </c>
      <c r="C40" s="98">
        <v>23921152.02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s="78" customFormat="1" x14ac:dyDescent="0.3">
      <c r="A41" s="70">
        <v>34</v>
      </c>
      <c r="B41" s="93" t="s">
        <v>262</v>
      </c>
      <c r="C41" s="98">
        <v>436491598.48000002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J41" s="62"/>
    </row>
    <row r="42" spans="1:10" x14ac:dyDescent="0.3">
      <c r="A42" s="70">
        <v>35</v>
      </c>
      <c r="B42" s="93" t="s">
        <v>255</v>
      </c>
      <c r="C42" s="98">
        <v>173919854.58000001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x14ac:dyDescent="0.3">
      <c r="A43" s="70">
        <v>36</v>
      </c>
      <c r="B43" s="93" t="s">
        <v>264</v>
      </c>
      <c r="C43" s="98">
        <v>610372191.04999995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93" t="s">
        <v>265</v>
      </c>
      <c r="C44" s="106">
        <v>3397.36</v>
      </c>
      <c r="D44" s="94">
        <f t="shared" si="0"/>
        <v>0</v>
      </c>
      <c r="E44" s="100">
        <f t="shared" si="1"/>
        <v>0</v>
      </c>
      <c r="F44" s="83">
        <v>0</v>
      </c>
      <c r="G44" s="83">
        <v>0</v>
      </c>
      <c r="H44" s="83">
        <v>0</v>
      </c>
      <c r="I44" s="94">
        <v>0</v>
      </c>
    </row>
    <row r="45" spans="1:10" x14ac:dyDescent="0.3">
      <c r="A45" s="70">
        <v>38</v>
      </c>
      <c r="B45" s="93" t="s">
        <v>266</v>
      </c>
      <c r="C45" s="106">
        <v>77780747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94">
        <v>0</v>
      </c>
    </row>
    <row r="46" spans="1:10" x14ac:dyDescent="0.3">
      <c r="A46" s="70">
        <v>39</v>
      </c>
      <c r="B46" s="93" t="s">
        <v>267</v>
      </c>
      <c r="C46" s="98">
        <v>87577250.270000026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93" t="s">
        <v>268</v>
      </c>
      <c r="C47" s="106">
        <v>98386166.249999985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94">
        <v>0</v>
      </c>
    </row>
    <row r="48" spans="1:10" x14ac:dyDescent="0.3">
      <c r="A48" s="70">
        <v>41</v>
      </c>
      <c r="B48" s="93" t="s">
        <v>269</v>
      </c>
      <c r="C48" s="98">
        <v>1649521.31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93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63"/>
      <c r="B51" s="84" t="s">
        <v>276</v>
      </c>
      <c r="C51" s="73">
        <v>64079260571.159996</v>
      </c>
      <c r="D51" s="99">
        <f t="shared" ref="D51" si="2">F51+G51+H51+I51</f>
        <v>1991186689.5199995</v>
      </c>
      <c r="E51" s="101">
        <f t="shared" si="1"/>
        <v>3.1073808776379174E-2</v>
      </c>
      <c r="F51" s="73">
        <v>581110823.61999989</v>
      </c>
      <c r="G51" s="73">
        <v>1317801842.6599998</v>
      </c>
      <c r="H51" s="73">
        <v>88527730.619999975</v>
      </c>
      <c r="I51" s="73">
        <v>3746292.6200000006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A7744-8857-4C8B-82A0-05659278D25B}">
  <dimension ref="A1:I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313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7852327218.2000008</v>
      </c>
      <c r="D8" s="98">
        <f t="shared" ref="D8:D49" si="0">F8+G8+H8+I8</f>
        <v>632070053.50999999</v>
      </c>
      <c r="E8" s="100">
        <f>D8/C8</f>
        <v>8.0494614646852453E-2</v>
      </c>
      <c r="F8" s="98">
        <v>147888716.44</v>
      </c>
      <c r="G8" s="98">
        <v>483747673.31999993</v>
      </c>
      <c r="H8" s="98">
        <v>427529.88</v>
      </c>
      <c r="I8" s="98">
        <v>6133.87</v>
      </c>
    </row>
    <row r="9" spans="1:9" x14ac:dyDescent="0.3">
      <c r="A9" s="70">
        <v>2</v>
      </c>
      <c r="B9" s="93" t="s">
        <v>230</v>
      </c>
      <c r="C9" s="98">
        <v>5897498366.4399996</v>
      </c>
      <c r="D9" s="98">
        <f t="shared" si="0"/>
        <v>340364974.5999999</v>
      </c>
      <c r="E9" s="100">
        <f t="shared" ref="E9:E50" si="1">D9/C9</f>
        <v>5.7713449576665132E-2</v>
      </c>
      <c r="F9" s="98">
        <v>106919769.79999998</v>
      </c>
      <c r="G9" s="98">
        <v>233045551.53999996</v>
      </c>
      <c r="H9" s="94">
        <v>0</v>
      </c>
      <c r="I9" s="98">
        <v>399653.26</v>
      </c>
    </row>
    <row r="10" spans="1:9" x14ac:dyDescent="0.3">
      <c r="A10" s="70">
        <v>3</v>
      </c>
      <c r="B10" s="63" t="s">
        <v>231</v>
      </c>
      <c r="C10" s="106">
        <v>3484292166.9399996</v>
      </c>
      <c r="D10" s="98">
        <f t="shared" si="0"/>
        <v>282574519.77000004</v>
      </c>
      <c r="E10" s="100">
        <f t="shared" si="1"/>
        <v>8.109954798026156E-2</v>
      </c>
      <c r="F10" s="82">
        <v>78944054.900000006</v>
      </c>
      <c r="G10" s="82">
        <v>192259455.92000002</v>
      </c>
      <c r="H10" s="82">
        <v>11371008.949999999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7645561728.1800013</v>
      </c>
      <c r="D11" s="98">
        <f t="shared" si="0"/>
        <v>238433176.59</v>
      </c>
      <c r="E11" s="100">
        <f t="shared" si="1"/>
        <v>3.1185828467146282E-2</v>
      </c>
      <c r="F11" s="98">
        <v>91907759.519999996</v>
      </c>
      <c r="G11" s="98">
        <v>141451829.73000002</v>
      </c>
      <c r="H11" s="98">
        <v>4386346.62</v>
      </c>
      <c r="I11" s="98">
        <v>687240.72</v>
      </c>
    </row>
    <row r="12" spans="1:9" x14ac:dyDescent="0.3">
      <c r="A12" s="70">
        <v>5</v>
      </c>
      <c r="B12" s="93" t="s">
        <v>233</v>
      </c>
      <c r="C12" s="98">
        <v>2724994972.8599997</v>
      </c>
      <c r="D12" s="98">
        <f t="shared" si="0"/>
        <v>89719813.00999999</v>
      </c>
      <c r="E12" s="100">
        <f t="shared" si="1"/>
        <v>3.2924762762345641E-2</v>
      </c>
      <c r="F12" s="98">
        <v>20518748.710000001</v>
      </c>
      <c r="G12" s="98">
        <v>60581075.199999996</v>
      </c>
      <c r="H12" s="98">
        <v>7737589.0999999996</v>
      </c>
      <c r="I12" s="98">
        <v>882400</v>
      </c>
    </row>
    <row r="13" spans="1:9" x14ac:dyDescent="0.3">
      <c r="A13" s="70">
        <v>6</v>
      </c>
      <c r="B13" s="93" t="s">
        <v>235</v>
      </c>
      <c r="C13" s="106">
        <v>361156480.97000003</v>
      </c>
      <c r="D13" s="98">
        <f t="shared" si="0"/>
        <v>76592073.550000012</v>
      </c>
      <c r="E13" s="100">
        <f t="shared" si="1"/>
        <v>0.21207448179882515</v>
      </c>
      <c r="F13" s="82">
        <v>26977720.16</v>
      </c>
      <c r="G13" s="82">
        <v>49381280.660000011</v>
      </c>
      <c r="H13" s="82">
        <v>19072.73</v>
      </c>
      <c r="I13" s="98">
        <v>214000</v>
      </c>
    </row>
    <row r="14" spans="1:9" x14ac:dyDescent="0.3">
      <c r="A14" s="70">
        <v>7</v>
      </c>
      <c r="B14" s="93" t="s">
        <v>238</v>
      </c>
      <c r="C14" s="106">
        <v>4913401037.1300001</v>
      </c>
      <c r="D14" s="98">
        <f t="shared" si="0"/>
        <v>74789043.219999999</v>
      </c>
      <c r="E14" s="100">
        <f t="shared" si="1"/>
        <v>1.5221440842061925E-2</v>
      </c>
      <c r="F14" s="82">
        <v>31596746.039999999</v>
      </c>
      <c r="G14" s="82">
        <v>33381840.030000001</v>
      </c>
      <c r="H14" s="82">
        <v>9810457.1500000004</v>
      </c>
      <c r="I14" s="94">
        <v>0</v>
      </c>
    </row>
    <row r="15" spans="1:9" x14ac:dyDescent="0.3">
      <c r="A15" s="70">
        <v>8</v>
      </c>
      <c r="B15" s="93" t="s">
        <v>236</v>
      </c>
      <c r="C15" s="98">
        <v>785729772.47000003</v>
      </c>
      <c r="D15" s="98">
        <f t="shared" si="0"/>
        <v>55982737.879999995</v>
      </c>
      <c r="E15" s="100">
        <f t="shared" si="1"/>
        <v>7.1249352947405933E-2</v>
      </c>
      <c r="F15" s="98">
        <v>15438705.99</v>
      </c>
      <c r="G15" s="98">
        <v>25627365.219999999</v>
      </c>
      <c r="H15" s="98">
        <v>14916666.669999998</v>
      </c>
      <c r="I15" s="94">
        <v>0</v>
      </c>
    </row>
    <row r="16" spans="1:9" x14ac:dyDescent="0.3">
      <c r="A16" s="70">
        <v>9</v>
      </c>
      <c r="B16" s="93" t="s">
        <v>234</v>
      </c>
      <c r="C16" s="106">
        <v>10957771927.09</v>
      </c>
      <c r="D16" s="98">
        <f t="shared" si="0"/>
        <v>55773041.129999995</v>
      </c>
      <c r="E16" s="100">
        <f t="shared" si="1"/>
        <v>5.0898158404006277E-3</v>
      </c>
      <c r="F16" s="82">
        <v>18759718.199999996</v>
      </c>
      <c r="G16" s="82">
        <v>35199011.879999995</v>
      </c>
      <c r="H16" s="82">
        <v>230475.33999999997</v>
      </c>
      <c r="I16" s="82">
        <v>1583835.71</v>
      </c>
    </row>
    <row r="17" spans="1:9" x14ac:dyDescent="0.3">
      <c r="A17" s="70">
        <v>10</v>
      </c>
      <c r="B17" s="93" t="s">
        <v>270</v>
      </c>
      <c r="C17" s="98">
        <v>766971264.94999993</v>
      </c>
      <c r="D17" s="98">
        <f t="shared" si="0"/>
        <v>36056287.329999998</v>
      </c>
      <c r="E17" s="100">
        <f t="shared" si="1"/>
        <v>4.7011262321999203E-2</v>
      </c>
      <c r="F17" s="98">
        <v>19947216.649999999</v>
      </c>
      <c r="G17" s="98">
        <v>8186442.8099999996</v>
      </c>
      <c r="H17" s="98">
        <v>7922627.8700000001</v>
      </c>
      <c r="I17" s="94">
        <v>0</v>
      </c>
    </row>
    <row r="18" spans="1:9" x14ac:dyDescent="0.3">
      <c r="A18" s="70">
        <v>11</v>
      </c>
      <c r="B18" s="93" t="s">
        <v>237</v>
      </c>
      <c r="C18" s="82">
        <v>289708247.31999999</v>
      </c>
      <c r="D18" s="98">
        <f t="shared" si="0"/>
        <v>22830644.16</v>
      </c>
      <c r="E18" s="100">
        <f t="shared" si="1"/>
        <v>7.8805641093062137E-2</v>
      </c>
      <c r="F18" s="98">
        <v>1987202.77</v>
      </c>
      <c r="G18" s="82">
        <v>8642809.6099999994</v>
      </c>
      <c r="H18" s="82">
        <v>11919151.02</v>
      </c>
      <c r="I18" s="98">
        <v>281480.76</v>
      </c>
    </row>
    <row r="19" spans="1:9" x14ac:dyDescent="0.3">
      <c r="A19" s="70">
        <v>12</v>
      </c>
      <c r="B19" s="93" t="s">
        <v>246</v>
      </c>
      <c r="C19" s="106">
        <v>1983904523.9399998</v>
      </c>
      <c r="D19" s="98">
        <f t="shared" si="0"/>
        <v>18007958.689999998</v>
      </c>
      <c r="E19" s="100">
        <f t="shared" si="1"/>
        <v>9.0770288956428732E-3</v>
      </c>
      <c r="F19" s="82">
        <v>2470861.38</v>
      </c>
      <c r="G19" s="82">
        <v>9893682.8399999999</v>
      </c>
      <c r="H19" s="82">
        <v>5643414.4699999997</v>
      </c>
      <c r="I19" s="83">
        <v>0</v>
      </c>
    </row>
    <row r="20" spans="1:9" x14ac:dyDescent="0.3">
      <c r="A20" s="70">
        <v>13</v>
      </c>
      <c r="B20" s="93" t="s">
        <v>243</v>
      </c>
      <c r="C20" s="98">
        <v>812408414.17000008</v>
      </c>
      <c r="D20" s="98">
        <f t="shared" si="0"/>
        <v>13233238.696820002</v>
      </c>
      <c r="E20" s="100">
        <f t="shared" si="1"/>
        <v>1.6288899112818504E-2</v>
      </c>
      <c r="F20" s="98">
        <v>6208150.2400000002</v>
      </c>
      <c r="G20" s="98">
        <v>7025088.4500000002</v>
      </c>
      <c r="H20" s="113">
        <v>6.8199999999999997E-3</v>
      </c>
      <c r="I20" s="94">
        <v>0</v>
      </c>
    </row>
    <row r="21" spans="1:9" x14ac:dyDescent="0.3">
      <c r="A21" s="70">
        <v>14</v>
      </c>
      <c r="B21" s="93" t="s">
        <v>240</v>
      </c>
      <c r="C21" s="98">
        <v>389843203.32999998</v>
      </c>
      <c r="D21" s="98">
        <f t="shared" si="0"/>
        <v>12295091.310000001</v>
      </c>
      <c r="E21" s="100">
        <f t="shared" si="1"/>
        <v>3.1538555001027625E-2</v>
      </c>
      <c r="F21" s="98">
        <v>4104428.7199999997</v>
      </c>
      <c r="G21" s="98">
        <v>4806400.37</v>
      </c>
      <c r="H21" s="98">
        <v>3384262.22</v>
      </c>
      <c r="I21" s="94">
        <v>0</v>
      </c>
    </row>
    <row r="22" spans="1:9" x14ac:dyDescent="0.3">
      <c r="A22" s="70">
        <v>15</v>
      </c>
      <c r="B22" s="93" t="s">
        <v>242</v>
      </c>
      <c r="C22" s="98">
        <v>1903722967.3599999</v>
      </c>
      <c r="D22" s="98">
        <f t="shared" si="0"/>
        <v>11757930.370000001</v>
      </c>
      <c r="E22" s="100">
        <f t="shared" si="1"/>
        <v>6.1762822488323427E-3</v>
      </c>
      <c r="F22" s="98">
        <v>2046865.33</v>
      </c>
      <c r="G22" s="98">
        <v>9565245.5800000001</v>
      </c>
      <c r="H22" s="94">
        <v>0</v>
      </c>
      <c r="I22" s="98">
        <v>145819.46</v>
      </c>
    </row>
    <row r="23" spans="1:9" x14ac:dyDescent="0.3">
      <c r="A23" s="70">
        <v>16</v>
      </c>
      <c r="B23" s="93" t="s">
        <v>252</v>
      </c>
      <c r="C23" s="98">
        <v>66916176.589999996</v>
      </c>
      <c r="D23" s="98">
        <f t="shared" si="0"/>
        <v>10323710.029999999</v>
      </c>
      <c r="E23" s="100">
        <f t="shared" si="1"/>
        <v>0.15427824116811215</v>
      </c>
      <c r="F23" s="94">
        <v>0</v>
      </c>
      <c r="G23" s="94">
        <v>0</v>
      </c>
      <c r="H23" s="98">
        <v>10323710.029999999</v>
      </c>
      <c r="I23" s="94">
        <v>0</v>
      </c>
    </row>
    <row r="24" spans="1:9" x14ac:dyDescent="0.3">
      <c r="A24" s="70">
        <v>17</v>
      </c>
      <c r="B24" s="93" t="s">
        <v>244</v>
      </c>
      <c r="C24" s="98">
        <v>206707152.88</v>
      </c>
      <c r="D24" s="98">
        <f t="shared" si="0"/>
        <v>8339673.5199999996</v>
      </c>
      <c r="E24" s="100">
        <f t="shared" si="1"/>
        <v>4.0345355270997529E-2</v>
      </c>
      <c r="F24" s="98">
        <v>6378418.8200000003</v>
      </c>
      <c r="G24" s="98">
        <v>1768138.2199999997</v>
      </c>
      <c r="H24" s="98">
        <v>193116.47999999998</v>
      </c>
      <c r="I24" s="94">
        <v>0</v>
      </c>
    </row>
    <row r="25" spans="1:9" x14ac:dyDescent="0.3">
      <c r="A25" s="70">
        <v>18</v>
      </c>
      <c r="B25" s="93" t="s">
        <v>245</v>
      </c>
      <c r="C25" s="106">
        <v>1322333040.8900001</v>
      </c>
      <c r="D25" s="98">
        <f t="shared" si="0"/>
        <v>5938617.9100000001</v>
      </c>
      <c r="E25" s="100">
        <f t="shared" si="1"/>
        <v>4.4910152936986254E-3</v>
      </c>
      <c r="F25" s="82">
        <v>2492099.9</v>
      </c>
      <c r="G25" s="82">
        <v>3386730.32</v>
      </c>
      <c r="H25" s="83">
        <v>0</v>
      </c>
      <c r="I25" s="98">
        <v>59787.69</v>
      </c>
    </row>
    <row r="26" spans="1:9" x14ac:dyDescent="0.3">
      <c r="A26" s="70">
        <v>19</v>
      </c>
      <c r="B26" s="93" t="s">
        <v>257</v>
      </c>
      <c r="C26" s="98">
        <v>236076819.63999999</v>
      </c>
      <c r="D26" s="98">
        <f t="shared" si="0"/>
        <v>5402909.6399999997</v>
      </c>
      <c r="E26" s="100">
        <f t="shared" si="1"/>
        <v>2.28862352866285E-2</v>
      </c>
      <c r="F26" s="98">
        <v>5365932.33</v>
      </c>
      <c r="G26" s="98">
        <v>36977.31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98">
        <v>88975473.120000005</v>
      </c>
      <c r="D27" s="98">
        <f t="shared" si="0"/>
        <v>4487854.2072999999</v>
      </c>
      <c r="E27" s="100">
        <f t="shared" si="1"/>
        <v>5.043922836181261E-2</v>
      </c>
      <c r="F27" s="94">
        <v>0</v>
      </c>
      <c r="G27" s="98">
        <v>4487853.84</v>
      </c>
      <c r="H27" s="94">
        <v>0</v>
      </c>
      <c r="I27" s="114">
        <v>0.36730000000000002</v>
      </c>
    </row>
    <row r="28" spans="1:9" x14ac:dyDescent="0.3">
      <c r="A28" s="70">
        <v>21</v>
      </c>
      <c r="B28" s="93" t="s">
        <v>253</v>
      </c>
      <c r="C28" s="98">
        <v>4718107210.3999996</v>
      </c>
      <c r="D28" s="98">
        <f t="shared" si="0"/>
        <v>471888.33</v>
      </c>
      <c r="E28" s="100">
        <f t="shared" si="1"/>
        <v>1.0001644917263198E-4</v>
      </c>
      <c r="F28" s="94">
        <v>0</v>
      </c>
      <c r="G28" s="94">
        <v>0</v>
      </c>
      <c r="H28" s="94">
        <v>0</v>
      </c>
      <c r="I28" s="98">
        <v>471888.33</v>
      </c>
    </row>
    <row r="29" spans="1:9" x14ac:dyDescent="0.3">
      <c r="A29" s="70">
        <v>22</v>
      </c>
      <c r="B29" s="93" t="s">
        <v>250</v>
      </c>
      <c r="C29" s="98">
        <v>2920462002.6299992</v>
      </c>
      <c r="D29" s="98">
        <f t="shared" si="0"/>
        <v>397331.17000000004</v>
      </c>
      <c r="E29" s="100">
        <f t="shared" si="1"/>
        <v>1.3605079252604094E-4</v>
      </c>
      <c r="F29" s="98">
        <v>167262.82</v>
      </c>
      <c r="G29" s="98">
        <v>230068.35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249</v>
      </c>
      <c r="C30" s="98">
        <v>28195150.02</v>
      </c>
      <c r="D30" s="98">
        <f t="shared" si="0"/>
        <v>112223.58</v>
      </c>
      <c r="E30" s="100">
        <f t="shared" si="1"/>
        <v>3.9802441171760076E-3</v>
      </c>
      <c r="F30" s="98">
        <v>112223.58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256</v>
      </c>
      <c r="C31" s="98">
        <v>265265649.78999999</v>
      </c>
      <c r="D31" s="98">
        <f t="shared" si="0"/>
        <v>71088.39</v>
      </c>
      <c r="E31" s="100">
        <f t="shared" si="1"/>
        <v>2.67989428922583E-4</v>
      </c>
      <c r="F31" s="98">
        <v>32758.880000000001</v>
      </c>
      <c r="G31" s="94">
        <v>0</v>
      </c>
      <c r="H31" s="98">
        <v>38329.51</v>
      </c>
      <c r="I31" s="94">
        <v>0</v>
      </c>
    </row>
    <row r="32" spans="1:9" x14ac:dyDescent="0.3">
      <c r="A32" s="70">
        <v>25</v>
      </c>
      <c r="B32" s="93" t="s">
        <v>254</v>
      </c>
      <c r="C32" s="82">
        <v>409585508.47999996</v>
      </c>
      <c r="D32" s="98">
        <f t="shared" si="0"/>
        <v>32137.34</v>
      </c>
      <c r="E32" s="100">
        <f t="shared" si="1"/>
        <v>7.8463078733580891E-5</v>
      </c>
      <c r="F32" s="94">
        <v>0</v>
      </c>
      <c r="G32" s="98">
        <v>32137.34</v>
      </c>
      <c r="H32" s="94">
        <v>0</v>
      </c>
      <c r="I32" s="94">
        <v>0</v>
      </c>
    </row>
    <row r="33" spans="1:9" x14ac:dyDescent="0.3">
      <c r="A33" s="70">
        <v>26</v>
      </c>
      <c r="B33" s="93" t="s">
        <v>239</v>
      </c>
      <c r="C33" s="98">
        <v>613952762.93000007</v>
      </c>
      <c r="D33" s="94">
        <f t="shared" si="0"/>
        <v>0</v>
      </c>
      <c r="E33" s="100">
        <f t="shared" si="1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93" t="s">
        <v>258</v>
      </c>
      <c r="C34" s="98">
        <v>130452042.13999999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251</v>
      </c>
      <c r="C35" s="106">
        <v>77579731.86999999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93" t="s">
        <v>259</v>
      </c>
      <c r="C36" s="106">
        <v>120358350.48999999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94">
        <v>0</v>
      </c>
    </row>
    <row r="37" spans="1:9" x14ac:dyDescent="0.3">
      <c r="A37" s="70">
        <v>30</v>
      </c>
      <c r="B37" s="93" t="s">
        <v>260</v>
      </c>
      <c r="C37" s="82">
        <v>155549928.97999999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9" x14ac:dyDescent="0.3">
      <c r="A38" s="70">
        <v>31</v>
      </c>
      <c r="B38" s="93" t="s">
        <v>247</v>
      </c>
      <c r="C38" s="98">
        <v>454180970.21999997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261</v>
      </c>
      <c r="C39" s="98">
        <v>23725185.079999998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262</v>
      </c>
      <c r="C40" s="98">
        <v>437955086.94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263</v>
      </c>
      <c r="C41" s="106">
        <v>2676155.98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93" t="s">
        <v>255</v>
      </c>
      <c r="C42" s="98">
        <v>178677352.56999999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613571739.53999996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266</v>
      </c>
      <c r="C45" s="98">
        <v>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267</v>
      </c>
      <c r="C46" s="106">
        <v>87977452.600000009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94">
        <v>0</v>
      </c>
    </row>
    <row r="47" spans="1:9" x14ac:dyDescent="0.3">
      <c r="A47" s="70">
        <v>40</v>
      </c>
      <c r="B47" s="93" t="s">
        <v>268</v>
      </c>
      <c r="C47" s="106">
        <v>98589993.200000003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94">
        <v>0</v>
      </c>
    </row>
    <row r="48" spans="1:9" x14ac:dyDescent="0.3">
      <c r="A48" s="70">
        <v>41</v>
      </c>
      <c r="B48" s="93" t="s">
        <v>269</v>
      </c>
      <c r="C48" s="98">
        <v>1632756.9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93" t="s">
        <v>286</v>
      </c>
      <c r="C49" s="98">
        <v>600499.53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/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70"/>
      <c r="B51" s="84" t="s">
        <v>276</v>
      </c>
      <c r="C51" s="73">
        <v>64183180629.120003</v>
      </c>
      <c r="D51" s="73">
        <f>SUM(D8:D50)</f>
        <v>1996058017.9341197</v>
      </c>
      <c r="E51" s="101">
        <f>D51/C51</f>
        <v>3.1099393927955406E-2</v>
      </c>
      <c r="F51" s="73">
        <v>590265361.17999995</v>
      </c>
      <c r="G51" s="73">
        <v>1312736658.5400002</v>
      </c>
      <c r="H51" s="73">
        <v>88323764.860000014</v>
      </c>
      <c r="I51" s="73">
        <v>4732607.0999999996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E4D8-09EA-4043-A560-7C7938F4D6F1}">
  <dimension ref="A1:I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314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7493934431.3600006</v>
      </c>
      <c r="D8" s="98">
        <f t="shared" ref="D8:D50" si="0">F8+G8+H8+I8</f>
        <v>638645482.50999987</v>
      </c>
      <c r="E8" s="100">
        <f>D8/C8</f>
        <v>8.5221653373086473E-2</v>
      </c>
      <c r="F8" s="98">
        <v>148368013.91</v>
      </c>
      <c r="G8" s="98">
        <v>489856107.64999992</v>
      </c>
      <c r="H8" s="98">
        <v>415716.52</v>
      </c>
      <c r="I8" s="98">
        <v>5644.43</v>
      </c>
    </row>
    <row r="9" spans="1:9" x14ac:dyDescent="0.3">
      <c r="A9" s="70">
        <v>2</v>
      </c>
      <c r="B9" s="93" t="s">
        <v>230</v>
      </c>
      <c r="C9" s="98">
        <v>5768781730.8699999</v>
      </c>
      <c r="D9" s="98">
        <f t="shared" si="0"/>
        <v>333342237.54999995</v>
      </c>
      <c r="E9" s="100">
        <f t="shared" ref="E9:E51" si="1">D9/C9</f>
        <v>5.7783818681544752E-2</v>
      </c>
      <c r="F9" s="98">
        <v>104950876.42999999</v>
      </c>
      <c r="G9" s="98">
        <v>227872576.72</v>
      </c>
      <c r="H9" s="98">
        <v>119131.14</v>
      </c>
      <c r="I9" s="98">
        <v>399653.26</v>
      </c>
    </row>
    <row r="10" spans="1:9" x14ac:dyDescent="0.3">
      <c r="A10" s="70">
        <v>3</v>
      </c>
      <c r="B10" s="63" t="s">
        <v>231</v>
      </c>
      <c r="C10" s="106">
        <v>3471470892.2800007</v>
      </c>
      <c r="D10" s="98">
        <f t="shared" si="0"/>
        <v>280469272.94000006</v>
      </c>
      <c r="E10" s="100">
        <f t="shared" si="1"/>
        <v>8.0792632760862015E-2</v>
      </c>
      <c r="F10" s="82">
        <v>79271364.430000007</v>
      </c>
      <c r="G10" s="82">
        <v>190065097.15000001</v>
      </c>
      <c r="H10" s="82">
        <v>11132811.360000001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7464293037.5200005</v>
      </c>
      <c r="D11" s="98">
        <f t="shared" si="0"/>
        <v>234001522.41999999</v>
      </c>
      <c r="E11" s="100">
        <f t="shared" si="1"/>
        <v>3.1349455500175087E-2</v>
      </c>
      <c r="F11" s="98">
        <v>90201477.75</v>
      </c>
      <c r="G11" s="98">
        <v>138364473.01999998</v>
      </c>
      <c r="H11" s="98">
        <v>4748740.0599999996</v>
      </c>
      <c r="I11" s="98">
        <v>686831.59</v>
      </c>
    </row>
    <row r="12" spans="1:9" x14ac:dyDescent="0.3">
      <c r="A12" s="70">
        <v>5</v>
      </c>
      <c r="B12" s="93" t="s">
        <v>233</v>
      </c>
      <c r="C12" s="98">
        <v>2715505318.1399999</v>
      </c>
      <c r="D12" s="98">
        <f t="shared" si="0"/>
        <v>88542431.170000002</v>
      </c>
      <c r="E12" s="100">
        <f t="shared" si="1"/>
        <v>3.2606244804060124E-2</v>
      </c>
      <c r="F12" s="98">
        <v>20098166.149999999</v>
      </c>
      <c r="G12" s="98">
        <v>59924146.290000007</v>
      </c>
      <c r="H12" s="98">
        <v>7612718.7300000004</v>
      </c>
      <c r="I12" s="98">
        <v>907400</v>
      </c>
    </row>
    <row r="13" spans="1:9" x14ac:dyDescent="0.3">
      <c r="A13" s="70">
        <v>6</v>
      </c>
      <c r="B13" s="93" t="s">
        <v>238</v>
      </c>
      <c r="C13" s="98">
        <v>4861683575.9899998</v>
      </c>
      <c r="D13" s="98">
        <f t="shared" si="0"/>
        <v>75778606.039999992</v>
      </c>
      <c r="E13" s="100">
        <f t="shared" si="1"/>
        <v>1.558690623434269E-2</v>
      </c>
      <c r="F13" s="98">
        <v>31518998.979999997</v>
      </c>
      <c r="G13" s="98">
        <v>34455371.439999998</v>
      </c>
      <c r="H13" s="98">
        <v>9804235.620000001</v>
      </c>
      <c r="I13" s="94">
        <v>0</v>
      </c>
    </row>
    <row r="14" spans="1:9" x14ac:dyDescent="0.3">
      <c r="A14" s="70">
        <v>7</v>
      </c>
      <c r="B14" s="93" t="s">
        <v>235</v>
      </c>
      <c r="C14" s="106">
        <v>344607294.19999999</v>
      </c>
      <c r="D14" s="98">
        <f t="shared" si="0"/>
        <v>74929428.309999987</v>
      </c>
      <c r="E14" s="100">
        <f t="shared" si="1"/>
        <v>0.21743424927771013</v>
      </c>
      <c r="F14" s="82">
        <v>26185323.93</v>
      </c>
      <c r="G14" s="82">
        <v>48510858.670000002</v>
      </c>
      <c r="H14" s="82">
        <v>19245.71</v>
      </c>
      <c r="I14" s="98">
        <v>214000</v>
      </c>
    </row>
    <row r="15" spans="1:9" x14ac:dyDescent="0.3">
      <c r="A15" s="70">
        <v>8</v>
      </c>
      <c r="B15" s="63" t="s">
        <v>234</v>
      </c>
      <c r="C15" s="106">
        <v>10908456034.74</v>
      </c>
      <c r="D15" s="98">
        <f t="shared" si="0"/>
        <v>57754825.300000012</v>
      </c>
      <c r="E15" s="100">
        <f t="shared" si="1"/>
        <v>5.2945004422320693E-3</v>
      </c>
      <c r="F15" s="82">
        <v>19542748.450000003</v>
      </c>
      <c r="G15" s="82">
        <v>36410135.690000005</v>
      </c>
      <c r="H15" s="82">
        <v>173632.67</v>
      </c>
      <c r="I15" s="82">
        <v>1628308.49</v>
      </c>
    </row>
    <row r="16" spans="1:9" x14ac:dyDescent="0.3">
      <c r="A16" s="70">
        <v>9</v>
      </c>
      <c r="B16" s="93" t="s">
        <v>236</v>
      </c>
      <c r="C16" s="98">
        <v>788249965.69000006</v>
      </c>
      <c r="D16" s="98">
        <f t="shared" si="0"/>
        <v>51558881.5</v>
      </c>
      <c r="E16" s="100">
        <f t="shared" si="1"/>
        <v>6.5409303830248289E-2</v>
      </c>
      <c r="F16" s="98">
        <v>12338154.85</v>
      </c>
      <c r="G16" s="98">
        <v>24554059.98</v>
      </c>
      <c r="H16" s="98">
        <v>14666666.669999998</v>
      </c>
      <c r="I16" s="94">
        <v>0</v>
      </c>
    </row>
    <row r="17" spans="1:9" x14ac:dyDescent="0.3">
      <c r="A17" s="70">
        <v>10</v>
      </c>
      <c r="B17" s="93" t="s">
        <v>270</v>
      </c>
      <c r="C17" s="98">
        <v>803735549.56000006</v>
      </c>
      <c r="D17" s="98">
        <f t="shared" si="0"/>
        <v>35990114.699999996</v>
      </c>
      <c r="E17" s="100">
        <f t="shared" si="1"/>
        <v>4.4778552746239181E-2</v>
      </c>
      <c r="F17" s="98">
        <v>19916121.009999998</v>
      </c>
      <c r="G17" s="98">
        <v>8162781.7700000005</v>
      </c>
      <c r="H17" s="98">
        <v>7911211.9199999999</v>
      </c>
      <c r="I17" s="94">
        <v>0</v>
      </c>
    </row>
    <row r="18" spans="1:9" x14ac:dyDescent="0.3">
      <c r="A18" s="70">
        <v>11</v>
      </c>
      <c r="B18" s="93" t="s">
        <v>237</v>
      </c>
      <c r="C18" s="106">
        <v>302732829.63999999</v>
      </c>
      <c r="D18" s="98">
        <f t="shared" si="0"/>
        <v>23067134.579999998</v>
      </c>
      <c r="E18" s="100">
        <f t="shared" si="1"/>
        <v>7.6196343182966586E-2</v>
      </c>
      <c r="F18" s="82">
        <v>1942852.26</v>
      </c>
      <c r="G18" s="82">
        <v>8808185.2899999991</v>
      </c>
      <c r="H18" s="82">
        <v>12034906.08</v>
      </c>
      <c r="I18" s="82">
        <v>281190.95</v>
      </c>
    </row>
    <row r="19" spans="1:9" x14ac:dyDescent="0.3">
      <c r="A19" s="70">
        <v>12</v>
      </c>
      <c r="B19" s="93" t="s">
        <v>246</v>
      </c>
      <c r="C19" s="98">
        <v>2006560914.7900002</v>
      </c>
      <c r="D19" s="98">
        <f t="shared" si="0"/>
        <v>18204008.140000001</v>
      </c>
      <c r="E19" s="100">
        <f t="shared" si="1"/>
        <v>9.0722429634812109E-3</v>
      </c>
      <c r="F19" s="98">
        <v>2474313.37</v>
      </c>
      <c r="G19" s="98">
        <v>10158867.76</v>
      </c>
      <c r="H19" s="98">
        <v>5570827.0099999998</v>
      </c>
      <c r="I19" s="94">
        <v>0</v>
      </c>
    </row>
    <row r="20" spans="1:9" x14ac:dyDescent="0.3">
      <c r="A20" s="70">
        <v>13</v>
      </c>
      <c r="B20" s="93" t="s">
        <v>243</v>
      </c>
      <c r="C20" s="98">
        <v>796852868.28999996</v>
      </c>
      <c r="D20" s="98">
        <f t="shared" si="0"/>
        <v>14242712.87717</v>
      </c>
      <c r="E20" s="100">
        <f t="shared" si="1"/>
        <v>1.7873704725106951E-2</v>
      </c>
      <c r="F20" s="98">
        <v>6305333.3300000001</v>
      </c>
      <c r="G20" s="98">
        <v>7937379.5</v>
      </c>
      <c r="H20" s="113">
        <v>4.7169999999999997E-2</v>
      </c>
      <c r="I20" s="94">
        <v>0</v>
      </c>
    </row>
    <row r="21" spans="1:9" x14ac:dyDescent="0.3">
      <c r="A21" s="70">
        <v>14</v>
      </c>
      <c r="B21" s="93" t="s">
        <v>240</v>
      </c>
      <c r="C21" s="98">
        <v>390852729.31</v>
      </c>
      <c r="D21" s="98">
        <f t="shared" si="0"/>
        <v>11668262.639999999</v>
      </c>
      <c r="E21" s="100">
        <f t="shared" si="1"/>
        <v>2.9853348243464511E-2</v>
      </c>
      <c r="F21" s="98">
        <v>4056899.84</v>
      </c>
      <c r="G21" s="98">
        <v>4858821.7699999996</v>
      </c>
      <c r="H21" s="98">
        <v>2752541.03</v>
      </c>
      <c r="I21" s="94">
        <v>0</v>
      </c>
    </row>
    <row r="22" spans="1:9" x14ac:dyDescent="0.3">
      <c r="A22" s="70">
        <v>15</v>
      </c>
      <c r="B22" s="93" t="s">
        <v>242</v>
      </c>
      <c r="C22" s="98">
        <v>1857876837.9800003</v>
      </c>
      <c r="D22" s="98">
        <f t="shared" si="0"/>
        <v>10906743.039999999</v>
      </c>
      <c r="E22" s="100">
        <f t="shared" si="1"/>
        <v>5.8705414788735354E-3</v>
      </c>
      <c r="F22" s="98">
        <v>2042985.86</v>
      </c>
      <c r="G22" s="98">
        <v>8717741.5199999996</v>
      </c>
      <c r="H22" s="94">
        <v>0</v>
      </c>
      <c r="I22" s="98">
        <v>146015.66</v>
      </c>
    </row>
    <row r="23" spans="1:9" x14ac:dyDescent="0.3">
      <c r="A23" s="70">
        <v>16</v>
      </c>
      <c r="B23" s="93" t="s">
        <v>252</v>
      </c>
      <c r="C23" s="98">
        <v>66665487.099999994</v>
      </c>
      <c r="D23" s="98">
        <f t="shared" si="0"/>
        <v>9813434.3300000001</v>
      </c>
      <c r="E23" s="100">
        <f t="shared" si="1"/>
        <v>0.1472041195060885</v>
      </c>
      <c r="F23" s="94">
        <v>0</v>
      </c>
      <c r="G23" s="94">
        <v>0</v>
      </c>
      <c r="H23" s="98">
        <v>9813434.3300000001</v>
      </c>
      <c r="I23" s="94">
        <v>0</v>
      </c>
    </row>
    <row r="24" spans="1:9" x14ac:dyDescent="0.3">
      <c r="A24" s="70">
        <v>17</v>
      </c>
      <c r="B24" s="93" t="s">
        <v>244</v>
      </c>
      <c r="C24" s="98">
        <v>205885230.62</v>
      </c>
      <c r="D24" s="98">
        <f t="shared" si="0"/>
        <v>8267438.9500000002</v>
      </c>
      <c r="E24" s="100">
        <f t="shared" si="1"/>
        <v>4.015557077651246E-2</v>
      </c>
      <c r="F24" s="98">
        <v>6325650.9199999999</v>
      </c>
      <c r="G24" s="98">
        <v>1751012.0799999998</v>
      </c>
      <c r="H24" s="98">
        <v>190775.95</v>
      </c>
      <c r="I24" s="94">
        <v>0</v>
      </c>
    </row>
    <row r="25" spans="1:9" x14ac:dyDescent="0.3">
      <c r="A25" s="70">
        <v>18</v>
      </c>
      <c r="B25" s="93" t="s">
        <v>245</v>
      </c>
      <c r="C25" s="98">
        <v>1324523228.6099999</v>
      </c>
      <c r="D25" s="98">
        <f t="shared" si="0"/>
        <v>6405020.3099999996</v>
      </c>
      <c r="E25" s="100">
        <f t="shared" si="1"/>
        <v>4.835717616460111E-3</v>
      </c>
      <c r="F25" s="98">
        <v>2444818.2499999995</v>
      </c>
      <c r="G25" s="98">
        <v>3900414.37</v>
      </c>
      <c r="H25" s="94">
        <v>0</v>
      </c>
      <c r="I25" s="98">
        <v>59787.69</v>
      </c>
    </row>
    <row r="26" spans="1:9" x14ac:dyDescent="0.3">
      <c r="A26" s="70">
        <v>19</v>
      </c>
      <c r="B26" s="93" t="s">
        <v>257</v>
      </c>
      <c r="C26" s="98">
        <v>209050888.24000001</v>
      </c>
      <c r="D26" s="98">
        <f t="shared" si="0"/>
        <v>5247321.43</v>
      </c>
      <c r="E26" s="100">
        <f t="shared" si="1"/>
        <v>2.5100689474114236E-2</v>
      </c>
      <c r="F26" s="98">
        <v>5210344.12</v>
      </c>
      <c r="G26" s="98">
        <v>36977.31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106">
        <v>103592122.86</v>
      </c>
      <c r="D27" s="98">
        <f t="shared" si="0"/>
        <v>4406219.9292800017</v>
      </c>
      <c r="E27" s="100">
        <f t="shared" si="1"/>
        <v>4.2534314459747154E-2</v>
      </c>
      <c r="F27" s="83">
        <v>0</v>
      </c>
      <c r="G27" s="82">
        <v>4406219.4300000016</v>
      </c>
      <c r="H27" s="83">
        <v>0</v>
      </c>
      <c r="I27" s="114">
        <v>0.49928</v>
      </c>
    </row>
    <row r="28" spans="1:9" x14ac:dyDescent="0.3">
      <c r="A28" s="70">
        <v>21</v>
      </c>
      <c r="B28" s="93" t="s">
        <v>253</v>
      </c>
      <c r="C28" s="98">
        <v>4762801699.2200003</v>
      </c>
      <c r="D28" s="98">
        <f t="shared" si="0"/>
        <v>469999.8</v>
      </c>
      <c r="E28" s="100">
        <f t="shared" si="1"/>
        <v>9.8681370689225097E-5</v>
      </c>
      <c r="F28" s="94">
        <v>0</v>
      </c>
      <c r="G28" s="94">
        <v>0</v>
      </c>
      <c r="H28" s="94">
        <v>0</v>
      </c>
      <c r="I28" s="98">
        <v>469999.8</v>
      </c>
    </row>
    <row r="29" spans="1:9" x14ac:dyDescent="0.3">
      <c r="A29" s="70">
        <v>22</v>
      </c>
      <c r="B29" s="93" t="s">
        <v>250</v>
      </c>
      <c r="C29" s="106">
        <v>2891023636.6799994</v>
      </c>
      <c r="D29" s="98">
        <f t="shared" si="0"/>
        <v>425750.44999999995</v>
      </c>
      <c r="E29" s="100">
        <f t="shared" si="1"/>
        <v>1.4726633314175332E-4</v>
      </c>
      <c r="F29" s="82">
        <v>210196.66999999998</v>
      </c>
      <c r="G29" s="82">
        <v>215553.78</v>
      </c>
      <c r="H29" s="83">
        <v>0</v>
      </c>
      <c r="I29" s="83">
        <v>0</v>
      </c>
    </row>
    <row r="30" spans="1:9" x14ac:dyDescent="0.3">
      <c r="A30" s="70">
        <v>23</v>
      </c>
      <c r="B30" s="93" t="s">
        <v>249</v>
      </c>
      <c r="C30" s="106">
        <v>27610114.860000003</v>
      </c>
      <c r="D30" s="98">
        <f t="shared" si="0"/>
        <v>111614.11</v>
      </c>
      <c r="E30" s="100">
        <f t="shared" si="1"/>
        <v>4.0425079926668583E-3</v>
      </c>
      <c r="F30" s="82">
        <v>111614.11</v>
      </c>
      <c r="G30" s="83">
        <v>0</v>
      </c>
      <c r="H30" s="83">
        <v>0</v>
      </c>
      <c r="I30" s="83">
        <v>0</v>
      </c>
    </row>
    <row r="31" spans="1:9" x14ac:dyDescent="0.3">
      <c r="A31" s="70">
        <v>24</v>
      </c>
      <c r="B31" s="93" t="s">
        <v>256</v>
      </c>
      <c r="C31" s="98">
        <v>259445030.87</v>
      </c>
      <c r="D31" s="98">
        <f t="shared" si="0"/>
        <v>68205.19</v>
      </c>
      <c r="E31" s="100">
        <f t="shared" si="1"/>
        <v>2.6288878908679327E-4</v>
      </c>
      <c r="F31" s="98">
        <v>32091.42</v>
      </c>
      <c r="G31" s="94">
        <v>0</v>
      </c>
      <c r="H31" s="98">
        <v>36113.769999999997</v>
      </c>
      <c r="I31" s="94">
        <v>0</v>
      </c>
    </row>
    <row r="32" spans="1:9" x14ac:dyDescent="0.3">
      <c r="A32" s="70">
        <v>25</v>
      </c>
      <c r="B32" s="93" t="s">
        <v>254</v>
      </c>
      <c r="C32" s="106">
        <v>406652288.02999997</v>
      </c>
      <c r="D32" s="98">
        <f t="shared" si="0"/>
        <v>32375.18</v>
      </c>
      <c r="E32" s="100">
        <f t="shared" si="1"/>
        <v>7.9613913293933276E-5</v>
      </c>
      <c r="F32" s="83">
        <v>0</v>
      </c>
      <c r="G32" s="82">
        <v>32375.18</v>
      </c>
      <c r="H32" s="83">
        <v>0</v>
      </c>
      <c r="I32" s="83">
        <v>0</v>
      </c>
    </row>
    <row r="33" spans="1:9" x14ac:dyDescent="0.3">
      <c r="A33" s="70">
        <v>26</v>
      </c>
      <c r="B33" s="93" t="s">
        <v>263</v>
      </c>
      <c r="C33" s="106">
        <v>2641823.25</v>
      </c>
      <c r="D33" s="98">
        <f t="shared" si="0"/>
        <v>2834.6</v>
      </c>
      <c r="E33" s="100">
        <f t="shared" si="1"/>
        <v>1.0729711005458067E-3</v>
      </c>
      <c r="F33" s="83">
        <v>0</v>
      </c>
      <c r="G33" s="83">
        <v>0</v>
      </c>
      <c r="H33" s="82">
        <v>2834.6</v>
      </c>
      <c r="I33" s="94">
        <v>0</v>
      </c>
    </row>
    <row r="34" spans="1:9" x14ac:dyDescent="0.3">
      <c r="A34" s="70">
        <v>27</v>
      </c>
      <c r="B34" s="93" t="s">
        <v>247</v>
      </c>
      <c r="C34" s="98">
        <v>457956758.28999996</v>
      </c>
      <c r="D34" s="113">
        <f t="shared" si="0"/>
        <v>2.1299999999999999E-2</v>
      </c>
      <c r="E34" s="100">
        <f t="shared" si="1"/>
        <v>4.6510941512324681E-11</v>
      </c>
      <c r="F34" s="94">
        <v>0</v>
      </c>
      <c r="G34" s="113">
        <v>2.1299999999999999E-2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239</v>
      </c>
      <c r="C35" s="106">
        <v>749512527.82999992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94">
        <v>0</v>
      </c>
    </row>
    <row r="36" spans="1:9" x14ac:dyDescent="0.3">
      <c r="A36" s="70">
        <v>29</v>
      </c>
      <c r="B36" s="93" t="s">
        <v>258</v>
      </c>
      <c r="C36" s="106">
        <v>162335750.53000003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94">
        <v>0</v>
      </c>
    </row>
    <row r="37" spans="1:9" x14ac:dyDescent="0.3">
      <c r="A37" s="70">
        <v>30</v>
      </c>
      <c r="B37" s="93" t="s">
        <v>251</v>
      </c>
      <c r="C37" s="98">
        <v>77166502.719999999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259</v>
      </c>
      <c r="C38" s="82">
        <v>120118406.31000002</v>
      </c>
      <c r="D38" s="94">
        <f t="shared" si="0"/>
        <v>0</v>
      </c>
      <c r="E38" s="100">
        <f t="shared" si="1"/>
        <v>0</v>
      </c>
      <c r="F38" s="94">
        <v>0</v>
      </c>
      <c r="G38" s="83">
        <v>0</v>
      </c>
      <c r="H38" s="83">
        <v>0</v>
      </c>
      <c r="I38" s="94">
        <v>0</v>
      </c>
    </row>
    <row r="39" spans="1:9" x14ac:dyDescent="0.3">
      <c r="A39" s="70">
        <v>32</v>
      </c>
      <c r="B39" s="93" t="s">
        <v>260</v>
      </c>
      <c r="C39" s="98">
        <v>155226977.66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98">
        <v>23066525.620000001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262</v>
      </c>
      <c r="C41" s="82">
        <v>439660135.38999999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255</v>
      </c>
      <c r="C42" s="82">
        <v>177471965.91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617151790.20000005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266</v>
      </c>
      <c r="C45" s="98">
        <v>96780747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267</v>
      </c>
      <c r="C46" s="98">
        <v>88237145.620000035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268</v>
      </c>
      <c r="C47" s="98">
        <v>107211437.82999998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93" t="s">
        <v>269</v>
      </c>
      <c r="C48" s="106">
        <v>1615986.1700000002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94">
        <v>0</v>
      </c>
    </row>
    <row r="49" spans="1:9" x14ac:dyDescent="0.3">
      <c r="A49" s="70">
        <v>42</v>
      </c>
      <c r="B49" s="93" t="s">
        <v>286</v>
      </c>
      <c r="C49" s="98">
        <v>548109.14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276</v>
      </c>
      <c r="C51" s="73">
        <v>63585549724.280006</v>
      </c>
      <c r="D51" s="99">
        <f t="shared" ref="D51" si="2">F51+G51+H51+I51</f>
        <v>1984352445.1999998</v>
      </c>
      <c r="E51" s="101">
        <f t="shared" si="1"/>
        <v>3.1207600686076621E-2</v>
      </c>
      <c r="F51" s="73">
        <v>583548346.03999996</v>
      </c>
      <c r="G51" s="73">
        <v>1308999177.6699998</v>
      </c>
      <c r="H51" s="73">
        <v>87005590.339999989</v>
      </c>
      <c r="I51" s="73">
        <v>4799331.1499999994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CE3EE-4043-408C-BAA0-107F5AD9A724}">
  <dimension ref="A1:I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7521705068.7799997</v>
      </c>
      <c r="D8" s="98">
        <f t="shared" ref="D8:D50" si="0">F8+G8+H8+I8</f>
        <v>636577799.80999994</v>
      </c>
      <c r="E8" s="100">
        <f>D8/C8</f>
        <v>8.4632113861019959E-2</v>
      </c>
      <c r="F8" s="98">
        <v>148400381.43000001</v>
      </c>
      <c r="G8" s="98">
        <v>487756700.65999997</v>
      </c>
      <c r="H8" s="98">
        <v>415563.57</v>
      </c>
      <c r="I8" s="98">
        <v>5154.1499999999996</v>
      </c>
    </row>
    <row r="9" spans="1:9" x14ac:dyDescent="0.3">
      <c r="A9" s="70">
        <v>2</v>
      </c>
      <c r="B9" s="93" t="s">
        <v>230</v>
      </c>
      <c r="C9" s="98">
        <v>5756688881.8200006</v>
      </c>
      <c r="D9" s="98">
        <f t="shared" si="0"/>
        <v>327106306.45999998</v>
      </c>
      <c r="E9" s="100">
        <f t="shared" ref="E9:E51" si="1">D9/C9</f>
        <v>5.6821953239999307E-2</v>
      </c>
      <c r="F9" s="98">
        <v>102534399.50999999</v>
      </c>
      <c r="G9" s="98">
        <v>224064451.19</v>
      </c>
      <c r="H9" s="98">
        <v>107802.5</v>
      </c>
      <c r="I9" s="98">
        <v>399653.26</v>
      </c>
    </row>
    <row r="10" spans="1:9" x14ac:dyDescent="0.3">
      <c r="A10" s="70">
        <v>3</v>
      </c>
      <c r="B10" s="63" t="s">
        <v>231</v>
      </c>
      <c r="C10" s="106">
        <v>3466136577.2199998</v>
      </c>
      <c r="D10" s="98">
        <f t="shared" si="0"/>
        <v>279048745.41000003</v>
      </c>
      <c r="E10" s="100">
        <f t="shared" si="1"/>
        <v>8.0507140787224804E-2</v>
      </c>
      <c r="F10" s="82">
        <v>79460401.780000001</v>
      </c>
      <c r="G10" s="82">
        <v>188499803.23000002</v>
      </c>
      <c r="H10" s="82">
        <v>11088540.400000002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7439854109.6299992</v>
      </c>
      <c r="D11" s="98">
        <f t="shared" si="0"/>
        <v>239429161.56</v>
      </c>
      <c r="E11" s="100">
        <f t="shared" si="1"/>
        <v>3.2181969973051977E-2</v>
      </c>
      <c r="F11" s="98">
        <v>94360374.000000015</v>
      </c>
      <c r="G11" s="98">
        <v>138983510.25</v>
      </c>
      <c r="H11" s="98">
        <v>5398861.9799999995</v>
      </c>
      <c r="I11" s="98">
        <v>686415.33</v>
      </c>
    </row>
    <row r="12" spans="1:9" x14ac:dyDescent="0.3">
      <c r="A12" s="70">
        <v>5</v>
      </c>
      <c r="B12" s="93" t="s">
        <v>233</v>
      </c>
      <c r="C12" s="98">
        <v>2713401629.0199995</v>
      </c>
      <c r="D12" s="98">
        <f t="shared" si="0"/>
        <v>86424243.640000015</v>
      </c>
      <c r="E12" s="100">
        <f t="shared" si="1"/>
        <v>3.1850885145673732E-2</v>
      </c>
      <c r="F12" s="98">
        <v>20000805.260000002</v>
      </c>
      <c r="G12" s="98">
        <v>57835757.600000009</v>
      </c>
      <c r="H12" s="98">
        <v>7487750.3399999999</v>
      </c>
      <c r="I12" s="98">
        <v>1099930.44</v>
      </c>
    </row>
    <row r="13" spans="1:9" x14ac:dyDescent="0.3">
      <c r="A13" s="70">
        <v>6</v>
      </c>
      <c r="B13" s="93" t="s">
        <v>105</v>
      </c>
      <c r="C13" s="98">
        <v>341895418.31</v>
      </c>
      <c r="D13" s="98">
        <f t="shared" si="0"/>
        <v>76012014.290000007</v>
      </c>
      <c r="E13" s="100">
        <f t="shared" si="1"/>
        <v>0.22232533757173414</v>
      </c>
      <c r="F13" s="98">
        <v>25952259.140000001</v>
      </c>
      <c r="G13" s="98">
        <v>49827567.380000003</v>
      </c>
      <c r="H13" s="98">
        <v>19422.41</v>
      </c>
      <c r="I13" s="98">
        <v>212765.36</v>
      </c>
    </row>
    <row r="14" spans="1:9" x14ac:dyDescent="0.3">
      <c r="A14" s="70">
        <v>7</v>
      </c>
      <c r="B14" s="93" t="s">
        <v>238</v>
      </c>
      <c r="C14" s="98">
        <v>4886776017.6200008</v>
      </c>
      <c r="D14" s="98">
        <f t="shared" si="0"/>
        <v>73864834.310000002</v>
      </c>
      <c r="E14" s="100">
        <f t="shared" si="1"/>
        <v>1.5115248590004803E-2</v>
      </c>
      <c r="F14" s="98">
        <v>30600947.849999998</v>
      </c>
      <c r="G14" s="98">
        <v>33524039.940000001</v>
      </c>
      <c r="H14" s="98">
        <v>9739846.5199999996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10942158917.030001</v>
      </c>
      <c r="D15" s="98">
        <f t="shared" si="0"/>
        <v>59362095.040000007</v>
      </c>
      <c r="E15" s="100">
        <f t="shared" si="1"/>
        <v>5.4250806892971442E-3</v>
      </c>
      <c r="F15" s="82">
        <v>20646075.43</v>
      </c>
      <c r="G15" s="82">
        <v>36919227.5</v>
      </c>
      <c r="H15" s="82">
        <v>181249.27000000002</v>
      </c>
      <c r="I15" s="82">
        <v>1615542.8399999999</v>
      </c>
    </row>
    <row r="16" spans="1:9" x14ac:dyDescent="0.3">
      <c r="A16" s="70">
        <v>9</v>
      </c>
      <c r="B16" s="93" t="s">
        <v>236</v>
      </c>
      <c r="C16" s="98">
        <v>796729892.15999997</v>
      </c>
      <c r="D16" s="98">
        <f t="shared" si="0"/>
        <v>58029628.280000001</v>
      </c>
      <c r="E16" s="100">
        <f t="shared" si="1"/>
        <v>7.2834757238336989E-2</v>
      </c>
      <c r="F16" s="98">
        <v>18919181.210000001</v>
      </c>
      <c r="G16" s="98">
        <v>24443780.399999999</v>
      </c>
      <c r="H16" s="98">
        <v>14666666.669999998</v>
      </c>
      <c r="I16" s="94">
        <v>0</v>
      </c>
    </row>
    <row r="17" spans="1:9" x14ac:dyDescent="0.3">
      <c r="A17" s="70">
        <v>10</v>
      </c>
      <c r="B17" s="93" t="s">
        <v>270</v>
      </c>
      <c r="C17" s="106">
        <v>792426576.27999997</v>
      </c>
      <c r="D17" s="98">
        <f t="shared" si="0"/>
        <v>35922416.670000002</v>
      </c>
      <c r="E17" s="100">
        <f t="shared" si="1"/>
        <v>4.5332170506743576E-2</v>
      </c>
      <c r="F17" s="82">
        <v>19884840.82</v>
      </c>
      <c r="G17" s="82">
        <v>8137864.54</v>
      </c>
      <c r="H17" s="82">
        <v>7899711.3099999996</v>
      </c>
      <c r="I17" s="94">
        <v>0</v>
      </c>
    </row>
    <row r="18" spans="1:9" x14ac:dyDescent="0.3">
      <c r="A18" s="70">
        <v>11</v>
      </c>
      <c r="B18" s="93" t="s">
        <v>237</v>
      </c>
      <c r="C18" s="106">
        <v>310536063.38999999</v>
      </c>
      <c r="D18" s="98">
        <f t="shared" si="0"/>
        <v>24253860.66</v>
      </c>
      <c r="E18" s="100">
        <f t="shared" si="1"/>
        <v>7.8103201268252542E-2</v>
      </c>
      <c r="F18" s="82">
        <v>3431754.21</v>
      </c>
      <c r="G18" s="82">
        <v>8563525.129999999</v>
      </c>
      <c r="H18" s="82">
        <v>11976960.640000001</v>
      </c>
      <c r="I18" s="98">
        <v>281620.68</v>
      </c>
    </row>
    <row r="19" spans="1:9" x14ac:dyDescent="0.3">
      <c r="A19" s="70">
        <v>12</v>
      </c>
      <c r="B19" s="93" t="s">
        <v>246</v>
      </c>
      <c r="C19" s="98">
        <v>1951743287.6100004</v>
      </c>
      <c r="D19" s="98">
        <f t="shared" si="0"/>
        <v>17832989.049999997</v>
      </c>
      <c r="E19" s="100">
        <f t="shared" si="1"/>
        <v>9.136954210733992E-3</v>
      </c>
      <c r="F19" s="98">
        <v>2373333.5599999996</v>
      </c>
      <c r="G19" s="98">
        <v>9960981.9800000004</v>
      </c>
      <c r="H19" s="98">
        <v>5498673.5099999998</v>
      </c>
      <c r="I19" s="94">
        <v>0</v>
      </c>
    </row>
    <row r="20" spans="1:9" x14ac:dyDescent="0.3">
      <c r="A20" s="70">
        <v>13</v>
      </c>
      <c r="B20" s="93" t="s">
        <v>243</v>
      </c>
      <c r="C20" s="98">
        <v>794126372.53999996</v>
      </c>
      <c r="D20" s="98">
        <f t="shared" si="0"/>
        <v>13992165.08</v>
      </c>
      <c r="E20" s="100">
        <f t="shared" si="1"/>
        <v>1.761956983653155E-2</v>
      </c>
      <c r="F20" s="98">
        <v>6053332.8899999997</v>
      </c>
      <c r="G20" s="98">
        <v>7937379.5</v>
      </c>
      <c r="H20" s="98">
        <v>1452.69</v>
      </c>
      <c r="I20" s="94">
        <v>0</v>
      </c>
    </row>
    <row r="21" spans="1:9" x14ac:dyDescent="0.3">
      <c r="A21" s="70">
        <v>14</v>
      </c>
      <c r="B21" s="93" t="s">
        <v>240</v>
      </c>
      <c r="C21" s="98">
        <v>399451213.27999997</v>
      </c>
      <c r="D21" s="98">
        <f t="shared" si="0"/>
        <v>12121061.18</v>
      </c>
      <c r="E21" s="100">
        <f t="shared" si="1"/>
        <v>3.0344284300630228E-2</v>
      </c>
      <c r="F21" s="98">
        <v>3959554.3099999996</v>
      </c>
      <c r="G21" s="98">
        <v>4901757.08</v>
      </c>
      <c r="H21" s="98">
        <v>3259749.79</v>
      </c>
      <c r="I21" s="94">
        <v>0</v>
      </c>
    </row>
    <row r="22" spans="1:9" x14ac:dyDescent="0.3">
      <c r="A22" s="70">
        <v>15</v>
      </c>
      <c r="B22" s="93" t="s">
        <v>242</v>
      </c>
      <c r="C22" s="98">
        <v>1867740633.79</v>
      </c>
      <c r="D22" s="98">
        <f t="shared" si="0"/>
        <v>10391975.500000002</v>
      </c>
      <c r="E22" s="100">
        <f t="shared" si="1"/>
        <v>5.5639285840843504E-3</v>
      </c>
      <c r="F22" s="98">
        <v>2037467.59</v>
      </c>
      <c r="G22" s="98">
        <v>8211941.0200000005</v>
      </c>
      <c r="H22" s="94">
        <v>0</v>
      </c>
      <c r="I22" s="98">
        <v>142566.89000000001</v>
      </c>
    </row>
    <row r="23" spans="1:9" x14ac:dyDescent="0.3">
      <c r="A23" s="70">
        <v>16</v>
      </c>
      <c r="B23" s="93" t="s">
        <v>252</v>
      </c>
      <c r="C23" s="106">
        <v>66588059.659999996</v>
      </c>
      <c r="D23" s="98">
        <f t="shared" si="0"/>
        <v>9798716.3200000003</v>
      </c>
      <c r="E23" s="100">
        <f t="shared" si="1"/>
        <v>0.14715425513271368</v>
      </c>
      <c r="F23" s="83">
        <v>0</v>
      </c>
      <c r="G23" s="83">
        <v>0</v>
      </c>
      <c r="H23" s="82">
        <v>9798716.3200000003</v>
      </c>
      <c r="I23" s="83">
        <v>0</v>
      </c>
    </row>
    <row r="24" spans="1:9" x14ac:dyDescent="0.3">
      <c r="A24" s="70">
        <v>17</v>
      </c>
      <c r="B24" s="93" t="s">
        <v>244</v>
      </c>
      <c r="C24" s="106">
        <v>206289601.08000001</v>
      </c>
      <c r="D24" s="98">
        <f t="shared" si="0"/>
        <v>8314574.5</v>
      </c>
      <c r="E24" s="100">
        <f t="shared" si="1"/>
        <v>4.0305349646662852E-2</v>
      </c>
      <c r="F24" s="82">
        <v>6297328.9399999995</v>
      </c>
      <c r="G24" s="82">
        <v>1829962.9900000002</v>
      </c>
      <c r="H24" s="82">
        <v>187282.57</v>
      </c>
      <c r="I24" s="83">
        <v>0</v>
      </c>
    </row>
    <row r="25" spans="1:9" x14ac:dyDescent="0.3">
      <c r="A25" s="70">
        <v>18</v>
      </c>
      <c r="B25" s="93" t="s">
        <v>245</v>
      </c>
      <c r="C25" s="98">
        <v>1332654916.51</v>
      </c>
      <c r="D25" s="98">
        <f t="shared" si="0"/>
        <v>6537019.3999999994</v>
      </c>
      <c r="E25" s="100">
        <f t="shared" si="1"/>
        <v>4.905260408387911E-3</v>
      </c>
      <c r="F25" s="98">
        <v>2595524.3699999996</v>
      </c>
      <c r="G25" s="98">
        <v>3881707.34</v>
      </c>
      <c r="H25" s="94">
        <v>0</v>
      </c>
      <c r="I25" s="98">
        <v>59787.69</v>
      </c>
    </row>
    <row r="26" spans="1:9" x14ac:dyDescent="0.3">
      <c r="A26" s="70">
        <v>19</v>
      </c>
      <c r="B26" s="93" t="s">
        <v>257</v>
      </c>
      <c r="C26" s="98">
        <v>210402931.82999998</v>
      </c>
      <c r="D26" s="98">
        <f t="shared" si="0"/>
        <v>5099103.0999999996</v>
      </c>
      <c r="E26" s="100">
        <f t="shared" si="1"/>
        <v>2.4234943190430163E-2</v>
      </c>
      <c r="F26" s="98">
        <v>5062125.79</v>
      </c>
      <c r="G26" s="98">
        <v>36977.31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98">
        <v>95484410.920000002</v>
      </c>
      <c r="D27" s="98">
        <f t="shared" si="0"/>
        <v>4386099.99</v>
      </c>
      <c r="E27" s="100">
        <f t="shared" si="1"/>
        <v>4.5935246892551074E-2</v>
      </c>
      <c r="F27" s="94">
        <v>0</v>
      </c>
      <c r="G27" s="98">
        <v>4383332.59</v>
      </c>
      <c r="H27" s="94">
        <v>0</v>
      </c>
      <c r="I27" s="98">
        <v>2767.4</v>
      </c>
    </row>
    <row r="28" spans="1:9" x14ac:dyDescent="0.3">
      <c r="A28" s="70">
        <v>21</v>
      </c>
      <c r="B28" s="93" t="s">
        <v>250</v>
      </c>
      <c r="C28" s="98">
        <v>2912793847.8699999</v>
      </c>
      <c r="D28" s="98">
        <f t="shared" si="0"/>
        <v>587118.82999999996</v>
      </c>
      <c r="E28" s="100">
        <f t="shared" si="1"/>
        <v>2.0156552803396455E-4</v>
      </c>
      <c r="F28" s="98">
        <v>372080.29</v>
      </c>
      <c r="G28" s="98">
        <v>215038.54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4757865503.21</v>
      </c>
      <c r="D29" s="98">
        <f t="shared" si="0"/>
        <v>468185.9</v>
      </c>
      <c r="E29" s="100">
        <f t="shared" si="1"/>
        <v>9.8402508369378655E-5</v>
      </c>
      <c r="F29" s="94">
        <v>0</v>
      </c>
      <c r="G29" s="94">
        <v>0</v>
      </c>
      <c r="H29" s="94">
        <v>0</v>
      </c>
      <c r="I29" s="98">
        <v>468185.9</v>
      </c>
    </row>
    <row r="30" spans="1:9" x14ac:dyDescent="0.3">
      <c r="A30" s="70">
        <v>23</v>
      </c>
      <c r="B30" s="93" t="s">
        <v>249</v>
      </c>
      <c r="C30" s="82">
        <v>27647376.329999998</v>
      </c>
      <c r="D30" s="98">
        <f t="shared" si="0"/>
        <v>110914.11</v>
      </c>
      <c r="E30" s="100">
        <f t="shared" si="1"/>
        <v>4.0117408855048489E-3</v>
      </c>
      <c r="F30" s="98">
        <v>110914.11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256</v>
      </c>
      <c r="C31" s="82">
        <v>261543763.31000003</v>
      </c>
      <c r="D31" s="98">
        <f t="shared" si="0"/>
        <v>49102.99</v>
      </c>
      <c r="E31" s="100">
        <f t="shared" si="1"/>
        <v>1.8774292064383766E-4</v>
      </c>
      <c r="F31" s="98">
        <v>31426.639999999999</v>
      </c>
      <c r="G31" s="83">
        <v>0</v>
      </c>
      <c r="H31" s="82">
        <v>17676.349999999999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405803689.06000006</v>
      </c>
      <c r="D32" s="98">
        <f t="shared" si="0"/>
        <v>37074.31</v>
      </c>
      <c r="E32" s="100">
        <f t="shared" si="1"/>
        <v>9.136020938074414E-5</v>
      </c>
      <c r="F32" s="94">
        <v>0</v>
      </c>
      <c r="G32" s="98">
        <v>37074.31</v>
      </c>
      <c r="H32" s="94">
        <v>0</v>
      </c>
      <c r="I32" s="94">
        <v>0</v>
      </c>
    </row>
    <row r="33" spans="1:9" x14ac:dyDescent="0.3">
      <c r="A33" s="70">
        <v>26</v>
      </c>
      <c r="B33" s="93" t="s">
        <v>247</v>
      </c>
      <c r="C33" s="106">
        <v>458692175.27999997</v>
      </c>
      <c r="D33" s="94">
        <f t="shared" si="0"/>
        <v>2.35E-2</v>
      </c>
      <c r="E33" s="100">
        <f t="shared" si="1"/>
        <v>5.1232615829242933E-11</v>
      </c>
      <c r="F33" s="83">
        <v>0</v>
      </c>
      <c r="G33" s="119">
        <v>2.35E-2</v>
      </c>
      <c r="H33" s="83">
        <v>0</v>
      </c>
      <c r="I33" s="94">
        <v>0</v>
      </c>
    </row>
    <row r="34" spans="1:9" x14ac:dyDescent="0.3">
      <c r="A34" s="70">
        <v>27</v>
      </c>
      <c r="B34" s="93" t="s">
        <v>239</v>
      </c>
      <c r="C34" s="98">
        <v>719931300.48000002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258</v>
      </c>
      <c r="C35" s="106">
        <v>166312269.75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76193359.649999991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106">
        <v>118166355.87999998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83">
        <v>0</v>
      </c>
    </row>
    <row r="38" spans="1:9" x14ac:dyDescent="0.3">
      <c r="A38" s="70">
        <v>31</v>
      </c>
      <c r="B38" s="93" t="s">
        <v>260</v>
      </c>
      <c r="C38" s="98">
        <v>205097965.09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261</v>
      </c>
      <c r="C39" s="98">
        <v>22544430.460000001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262</v>
      </c>
      <c r="C40" s="106">
        <v>446037827.75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83">
        <v>0</v>
      </c>
    </row>
    <row r="41" spans="1:9" x14ac:dyDescent="0.3">
      <c r="A41" s="70">
        <v>34</v>
      </c>
      <c r="B41" s="93" t="s">
        <v>263</v>
      </c>
      <c r="C41" s="106">
        <v>2560031.5099999998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94">
        <v>0</v>
      </c>
    </row>
    <row r="42" spans="1:9" x14ac:dyDescent="0.3">
      <c r="A42" s="70">
        <v>35</v>
      </c>
      <c r="B42" s="93" t="s">
        <v>255</v>
      </c>
      <c r="C42" s="98">
        <v>169967964.58000001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620614561.02999997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265</v>
      </c>
      <c r="C44" s="82">
        <v>3397.36</v>
      </c>
      <c r="D44" s="94">
        <f t="shared" si="0"/>
        <v>0</v>
      </c>
      <c r="E44" s="100">
        <f t="shared" si="1"/>
        <v>0</v>
      </c>
      <c r="F44" s="83">
        <v>0</v>
      </c>
      <c r="G44" s="83">
        <v>0</v>
      </c>
      <c r="H44" s="83">
        <v>0</v>
      </c>
      <c r="I44" s="94">
        <v>0</v>
      </c>
    </row>
    <row r="45" spans="1:9" x14ac:dyDescent="0.3">
      <c r="A45" s="70">
        <v>38</v>
      </c>
      <c r="B45" s="93" t="s">
        <v>266</v>
      </c>
      <c r="C45" s="98">
        <v>96780747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316</v>
      </c>
      <c r="C46" s="98">
        <v>90345925.350000009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268</v>
      </c>
      <c r="C47" s="98">
        <v>94286542.379999995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93" t="s">
        <v>269</v>
      </c>
      <c r="C48" s="98">
        <v>1430288.48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93" t="s">
        <v>286</v>
      </c>
      <c r="C49" s="98">
        <v>548109.14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s="78" customFormat="1" x14ac:dyDescent="0.3">
      <c r="A51" s="84"/>
      <c r="B51" s="84" t="s">
        <v>276</v>
      </c>
      <c r="C51" s="73">
        <v>63623958009.43</v>
      </c>
      <c r="D51" s="99">
        <f t="shared" ref="D51" si="2">F51+G51+H51+I51</f>
        <v>1985757229.8900001</v>
      </c>
      <c r="E51" s="101">
        <f t="shared" si="1"/>
        <v>3.1210840884744736E-2</v>
      </c>
      <c r="F51" s="73">
        <v>593084509.13</v>
      </c>
      <c r="G51" s="73">
        <v>1299952403.9800003</v>
      </c>
      <c r="H51" s="73">
        <v>87745926.840000004</v>
      </c>
      <c r="I51" s="73">
        <v>4974389.9399999995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6EF4-E4B2-4925-931E-841393E66510}">
  <dimension ref="A1:J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8024312240.4499998</v>
      </c>
      <c r="D8" s="98">
        <f t="shared" ref="D8:D50" si="0">F8+G8+H8+I8</f>
        <v>636927843.20000005</v>
      </c>
      <c r="E8" s="100">
        <f>D8/C8</f>
        <v>7.9374758124352532E-2</v>
      </c>
      <c r="F8" s="98">
        <v>146296353.96000004</v>
      </c>
      <c r="G8" s="98">
        <v>490211263.5</v>
      </c>
      <c r="H8" s="98">
        <v>415563.57</v>
      </c>
      <c r="I8" s="98">
        <v>4662.17</v>
      </c>
    </row>
    <row r="9" spans="1:9" x14ac:dyDescent="0.3">
      <c r="A9" s="70">
        <v>2</v>
      </c>
      <c r="B9" s="93" t="s">
        <v>230</v>
      </c>
      <c r="C9" s="106">
        <v>5758375751.5100002</v>
      </c>
      <c r="D9" s="98">
        <f t="shared" si="0"/>
        <v>325954964.62</v>
      </c>
      <c r="E9" s="100">
        <f t="shared" ref="E9:E51" si="1">D9/C9</f>
        <v>5.6605365590205868E-2</v>
      </c>
      <c r="F9" s="82">
        <v>103499593.52</v>
      </c>
      <c r="G9" s="82">
        <v>222017891.09999999</v>
      </c>
      <c r="H9" s="82">
        <v>37826.74</v>
      </c>
      <c r="I9" s="82">
        <v>399653.26</v>
      </c>
    </row>
    <row r="10" spans="1:9" x14ac:dyDescent="0.3">
      <c r="A10" s="70">
        <v>3</v>
      </c>
      <c r="B10" s="63" t="s">
        <v>231</v>
      </c>
      <c r="C10" s="106">
        <v>3462778960.0900002</v>
      </c>
      <c r="D10" s="98">
        <f t="shared" si="0"/>
        <v>278428204.81</v>
      </c>
      <c r="E10" s="100">
        <f t="shared" si="1"/>
        <v>8.0405999926360716E-2</v>
      </c>
      <c r="F10" s="82">
        <v>79974028.700000003</v>
      </c>
      <c r="G10" s="82">
        <v>187421310.94</v>
      </c>
      <c r="H10" s="82">
        <v>11032865.17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7390712151.1999998</v>
      </c>
      <c r="D11" s="98">
        <f t="shared" si="0"/>
        <v>232175355.27999997</v>
      </c>
      <c r="E11" s="100">
        <f t="shared" si="1"/>
        <v>3.1414476782498237E-2</v>
      </c>
      <c r="F11" s="98">
        <v>95102206.519999996</v>
      </c>
      <c r="G11" s="98">
        <v>131428677.25999999</v>
      </c>
      <c r="H11" s="98">
        <v>4956678.3000000007</v>
      </c>
      <c r="I11" s="98">
        <v>687793.2</v>
      </c>
    </row>
    <row r="12" spans="1:9" x14ac:dyDescent="0.3">
      <c r="A12" s="70">
        <v>5</v>
      </c>
      <c r="B12" s="93" t="s">
        <v>233</v>
      </c>
      <c r="C12" s="82">
        <v>2725580479.3099999</v>
      </c>
      <c r="D12" s="98">
        <f t="shared" si="0"/>
        <v>87940689.810000002</v>
      </c>
      <c r="E12" s="100">
        <f t="shared" si="1"/>
        <v>3.226493969910689E-2</v>
      </c>
      <c r="F12" s="98">
        <v>20038752.66</v>
      </c>
      <c r="G12" s="82">
        <v>59278556.649999999</v>
      </c>
      <c r="H12" s="82">
        <v>7357637.6100000003</v>
      </c>
      <c r="I12" s="98">
        <v>1265742.8899999999</v>
      </c>
    </row>
    <row r="13" spans="1:9" x14ac:dyDescent="0.3">
      <c r="A13" s="70">
        <v>6</v>
      </c>
      <c r="B13" s="93" t="s">
        <v>238</v>
      </c>
      <c r="C13" s="106">
        <v>4957918832.8099995</v>
      </c>
      <c r="D13" s="98">
        <f t="shared" si="0"/>
        <v>76901298.289999992</v>
      </c>
      <c r="E13" s="100">
        <f t="shared" si="1"/>
        <v>1.5510802190042035E-2</v>
      </c>
      <c r="F13" s="82">
        <v>32028327.920000002</v>
      </c>
      <c r="G13" s="82">
        <v>35193068.520000003</v>
      </c>
      <c r="H13" s="82">
        <v>9679901.8499999996</v>
      </c>
      <c r="I13" s="83">
        <v>0</v>
      </c>
    </row>
    <row r="14" spans="1:9" x14ac:dyDescent="0.3">
      <c r="A14" s="70">
        <v>7</v>
      </c>
      <c r="B14" s="93" t="s">
        <v>105</v>
      </c>
      <c r="C14" s="98">
        <v>341025154.01999998</v>
      </c>
      <c r="D14" s="98">
        <f t="shared" si="0"/>
        <v>76773701.99000001</v>
      </c>
      <c r="E14" s="100">
        <f t="shared" si="1"/>
        <v>0.22512621454749784</v>
      </c>
      <c r="F14" s="98">
        <v>26979849.470000003</v>
      </c>
      <c r="G14" s="98">
        <v>49362841.850000001</v>
      </c>
      <c r="H14" s="98">
        <v>219585.09</v>
      </c>
      <c r="I14" s="98">
        <v>211425.58</v>
      </c>
    </row>
    <row r="15" spans="1:9" x14ac:dyDescent="0.3">
      <c r="A15" s="70">
        <v>8</v>
      </c>
      <c r="B15" s="63" t="s">
        <v>234</v>
      </c>
      <c r="C15" s="106">
        <v>10984927782.98</v>
      </c>
      <c r="D15" s="98">
        <f t="shared" si="0"/>
        <v>59816581.639999993</v>
      </c>
      <c r="E15" s="100">
        <f t="shared" si="1"/>
        <v>5.4453322608710771E-3</v>
      </c>
      <c r="F15" s="82">
        <v>20601862.739999995</v>
      </c>
      <c r="G15" s="82">
        <v>37381023.57</v>
      </c>
      <c r="H15" s="82">
        <v>177120.15</v>
      </c>
      <c r="I15" s="82">
        <v>1656575.18</v>
      </c>
    </row>
    <row r="16" spans="1:9" x14ac:dyDescent="0.3">
      <c r="A16" s="70">
        <v>9</v>
      </c>
      <c r="B16" s="93" t="s">
        <v>236</v>
      </c>
      <c r="C16" s="98">
        <v>802906916.51000011</v>
      </c>
      <c r="D16" s="98">
        <f t="shared" si="0"/>
        <v>59157265.709999993</v>
      </c>
      <c r="E16" s="100">
        <f t="shared" si="1"/>
        <v>7.3678859271930561E-2</v>
      </c>
      <c r="F16" s="98">
        <v>19961766.41</v>
      </c>
      <c r="G16" s="98">
        <v>24528832.629999999</v>
      </c>
      <c r="H16" s="98">
        <v>14666666.669999998</v>
      </c>
      <c r="I16" s="94">
        <v>0</v>
      </c>
    </row>
    <row r="17" spans="1:9" x14ac:dyDescent="0.3">
      <c r="A17" s="70">
        <v>10</v>
      </c>
      <c r="B17" s="93" t="s">
        <v>270</v>
      </c>
      <c r="C17" s="98">
        <v>786567712.2700001</v>
      </c>
      <c r="D17" s="98">
        <f t="shared" si="0"/>
        <v>36956020.549999997</v>
      </c>
      <c r="E17" s="100">
        <f t="shared" si="1"/>
        <v>4.6983902305558073E-2</v>
      </c>
      <c r="F17" s="98">
        <v>19853374.969999999</v>
      </c>
      <c r="G17" s="98">
        <v>8414520.1899999995</v>
      </c>
      <c r="H17" s="98">
        <v>8688125.3900000006</v>
      </c>
      <c r="I17" s="94">
        <v>0</v>
      </c>
    </row>
    <row r="18" spans="1:9" x14ac:dyDescent="0.3">
      <c r="A18" s="70">
        <v>11</v>
      </c>
      <c r="B18" s="93" t="s">
        <v>237</v>
      </c>
      <c r="C18" s="106">
        <v>303759043.79999995</v>
      </c>
      <c r="D18" s="98">
        <f t="shared" si="0"/>
        <v>23341342.989999998</v>
      </c>
      <c r="E18" s="100">
        <f t="shared" si="1"/>
        <v>7.6841639669396417E-2</v>
      </c>
      <c r="F18" s="82">
        <v>3416494.29</v>
      </c>
      <c r="G18" s="82">
        <v>7888996.7699999996</v>
      </c>
      <c r="H18" s="82">
        <v>11755209.27</v>
      </c>
      <c r="I18" s="98">
        <v>280642.65999999997</v>
      </c>
    </row>
    <row r="19" spans="1:9" x14ac:dyDescent="0.3">
      <c r="A19" s="70">
        <v>12</v>
      </c>
      <c r="B19" s="93" t="s">
        <v>246</v>
      </c>
      <c r="C19" s="98">
        <v>1989112368.8899999</v>
      </c>
      <c r="D19" s="98">
        <f t="shared" si="0"/>
        <v>17876958.02</v>
      </c>
      <c r="E19" s="100">
        <f t="shared" si="1"/>
        <v>8.9874047839620143E-3</v>
      </c>
      <c r="F19" s="98">
        <v>2347289.1100000003</v>
      </c>
      <c r="G19" s="98">
        <v>10213108.100000001</v>
      </c>
      <c r="H19" s="98">
        <v>5316560.8099999996</v>
      </c>
      <c r="I19" s="94">
        <v>0</v>
      </c>
    </row>
    <row r="20" spans="1:9" x14ac:dyDescent="0.3">
      <c r="A20" s="70">
        <v>13</v>
      </c>
      <c r="B20" s="93" t="s">
        <v>243</v>
      </c>
      <c r="C20" s="98">
        <v>785585047.8900001</v>
      </c>
      <c r="D20" s="98">
        <f t="shared" si="0"/>
        <v>13858798.34</v>
      </c>
      <c r="E20" s="100">
        <f t="shared" si="1"/>
        <v>1.7641372346919398E-2</v>
      </c>
      <c r="F20" s="98">
        <v>5919217.5299999993</v>
      </c>
      <c r="G20" s="98">
        <v>7937379.5</v>
      </c>
      <c r="H20" s="98">
        <v>2201.31</v>
      </c>
      <c r="I20" s="94">
        <v>0</v>
      </c>
    </row>
    <row r="21" spans="1:9" x14ac:dyDescent="0.3">
      <c r="A21" s="70">
        <v>14</v>
      </c>
      <c r="B21" s="93" t="s">
        <v>242</v>
      </c>
      <c r="C21" s="106">
        <v>1880831354.3</v>
      </c>
      <c r="D21" s="98">
        <f t="shared" si="0"/>
        <v>13316084.529999999</v>
      </c>
      <c r="E21" s="100">
        <f t="shared" si="1"/>
        <v>7.0798928886188868E-3</v>
      </c>
      <c r="F21" s="82">
        <v>2031418.9000000001</v>
      </c>
      <c r="G21" s="82">
        <v>11140371.1</v>
      </c>
      <c r="H21" s="83">
        <v>0</v>
      </c>
      <c r="I21" s="98">
        <v>144294.53</v>
      </c>
    </row>
    <row r="22" spans="1:9" x14ac:dyDescent="0.3">
      <c r="A22" s="70">
        <v>15</v>
      </c>
      <c r="B22" s="93" t="s">
        <v>240</v>
      </c>
      <c r="C22" s="106">
        <v>403398927.04999995</v>
      </c>
      <c r="D22" s="98">
        <f t="shared" si="0"/>
        <v>12448804.729999999</v>
      </c>
      <c r="E22" s="100">
        <f t="shared" si="1"/>
        <v>3.0859786417966873E-2</v>
      </c>
      <c r="F22" s="82">
        <v>3903105.99</v>
      </c>
      <c r="G22" s="82">
        <v>5186386.05</v>
      </c>
      <c r="H22" s="82">
        <v>3359312.69</v>
      </c>
      <c r="I22" s="83">
        <v>0</v>
      </c>
    </row>
    <row r="23" spans="1:9" x14ac:dyDescent="0.3">
      <c r="A23" s="70">
        <v>16</v>
      </c>
      <c r="B23" s="93" t="s">
        <v>244</v>
      </c>
      <c r="C23" s="82">
        <v>205461694.44999999</v>
      </c>
      <c r="D23" s="98">
        <f t="shared" si="0"/>
        <v>8034971.7699999996</v>
      </c>
      <c r="E23" s="100">
        <f t="shared" si="1"/>
        <v>3.9106908913161646E-2</v>
      </c>
      <c r="F23" s="98">
        <v>6418516.0800000001</v>
      </c>
      <c r="G23" s="98">
        <v>1432802.38</v>
      </c>
      <c r="H23" s="98">
        <v>183653.31</v>
      </c>
      <c r="I23" s="94">
        <v>0</v>
      </c>
    </row>
    <row r="24" spans="1:9" x14ac:dyDescent="0.3">
      <c r="A24" s="70">
        <v>17</v>
      </c>
      <c r="B24" s="93" t="s">
        <v>245</v>
      </c>
      <c r="C24" s="98">
        <v>1330794939.6600001</v>
      </c>
      <c r="D24" s="98">
        <f t="shared" si="0"/>
        <v>6704786.5699999994</v>
      </c>
      <c r="E24" s="100">
        <f t="shared" si="1"/>
        <v>5.0381815937119365E-3</v>
      </c>
      <c r="F24" s="98">
        <v>2794353.11</v>
      </c>
      <c r="G24" s="98">
        <v>3850645.7699999996</v>
      </c>
      <c r="H24" s="94">
        <v>0</v>
      </c>
      <c r="I24" s="98">
        <v>59787.69</v>
      </c>
    </row>
    <row r="25" spans="1:9" x14ac:dyDescent="0.3">
      <c r="A25" s="70">
        <v>18</v>
      </c>
      <c r="B25" s="93" t="s">
        <v>252</v>
      </c>
      <c r="C25" s="98">
        <v>63927485.750000007</v>
      </c>
      <c r="D25" s="98">
        <f t="shared" si="0"/>
        <v>4904155.6099999994</v>
      </c>
      <c r="E25" s="100">
        <f t="shared" si="1"/>
        <v>7.6714351463446989E-2</v>
      </c>
      <c r="F25" s="94">
        <v>0</v>
      </c>
      <c r="G25" s="94">
        <v>0</v>
      </c>
      <c r="H25" s="98">
        <v>4904155.6099999994</v>
      </c>
      <c r="I25" s="94">
        <v>0</v>
      </c>
    </row>
    <row r="26" spans="1:9" x14ac:dyDescent="0.3">
      <c r="A26" s="70">
        <v>19</v>
      </c>
      <c r="B26" s="93" t="s">
        <v>248</v>
      </c>
      <c r="C26" s="98">
        <v>93882041.269999981</v>
      </c>
      <c r="D26" s="98">
        <f t="shared" si="0"/>
        <v>4370006.031510002</v>
      </c>
      <c r="E26" s="100">
        <f t="shared" si="1"/>
        <v>4.6547837822806672E-2</v>
      </c>
      <c r="F26" s="94">
        <v>6.1510000000000002E-2</v>
      </c>
      <c r="G26" s="98">
        <v>4361466.9000000013</v>
      </c>
      <c r="H26" s="94">
        <v>0</v>
      </c>
      <c r="I26" s="98">
        <v>8539.07</v>
      </c>
    </row>
    <row r="27" spans="1:9" x14ac:dyDescent="0.3">
      <c r="A27" s="70">
        <v>20</v>
      </c>
      <c r="B27" s="93" t="s">
        <v>250</v>
      </c>
      <c r="C27" s="98">
        <v>2958801588.1000004</v>
      </c>
      <c r="D27" s="98">
        <f t="shared" si="0"/>
        <v>627118.82999999996</v>
      </c>
      <c r="E27" s="100">
        <f t="shared" si="1"/>
        <v>2.1195028166883789E-4</v>
      </c>
      <c r="F27" s="98">
        <v>412080.29</v>
      </c>
      <c r="G27" s="98">
        <v>215038.54</v>
      </c>
      <c r="H27" s="94">
        <v>0</v>
      </c>
      <c r="I27" s="94">
        <v>0</v>
      </c>
    </row>
    <row r="28" spans="1:9" x14ac:dyDescent="0.3">
      <c r="A28" s="70">
        <v>21</v>
      </c>
      <c r="B28" s="93" t="s">
        <v>253</v>
      </c>
      <c r="C28" s="98">
        <v>4804828563.1000004</v>
      </c>
      <c r="D28" s="98">
        <f t="shared" si="0"/>
        <v>466361.85</v>
      </c>
      <c r="E28" s="100">
        <f t="shared" si="1"/>
        <v>9.7061080093794361E-5</v>
      </c>
      <c r="F28" s="94">
        <v>0</v>
      </c>
      <c r="G28" s="94">
        <v>0</v>
      </c>
      <c r="H28" s="94">
        <v>0</v>
      </c>
      <c r="I28" s="98">
        <v>466361.85</v>
      </c>
    </row>
    <row r="29" spans="1:9" x14ac:dyDescent="0.3">
      <c r="A29" s="70">
        <v>22</v>
      </c>
      <c r="B29" s="93" t="s">
        <v>249</v>
      </c>
      <c r="C29" s="106">
        <v>27631092.949999999</v>
      </c>
      <c r="D29" s="98">
        <f t="shared" si="0"/>
        <v>110204.34</v>
      </c>
      <c r="E29" s="100">
        <f t="shared" si="1"/>
        <v>3.9884176930467747E-3</v>
      </c>
      <c r="F29" s="82">
        <v>110204.34</v>
      </c>
      <c r="G29" s="83">
        <v>0</v>
      </c>
      <c r="H29" s="83">
        <v>0</v>
      </c>
      <c r="I29" s="94">
        <v>0</v>
      </c>
    </row>
    <row r="30" spans="1:9" x14ac:dyDescent="0.3">
      <c r="A30" s="70">
        <v>23</v>
      </c>
      <c r="B30" s="93" t="s">
        <v>256</v>
      </c>
      <c r="C30" s="98">
        <v>250105466.66999999</v>
      </c>
      <c r="D30" s="98">
        <f t="shared" si="0"/>
        <v>63968.39</v>
      </c>
      <c r="E30" s="100">
        <f t="shared" si="1"/>
        <v>2.5576566098974024E-4</v>
      </c>
      <c r="F30" s="98">
        <v>30764.27</v>
      </c>
      <c r="G30" s="94">
        <v>0</v>
      </c>
      <c r="H30" s="98">
        <v>33204.120000000003</v>
      </c>
      <c r="I30" s="94">
        <v>0</v>
      </c>
    </row>
    <row r="31" spans="1:9" x14ac:dyDescent="0.3">
      <c r="A31" s="70">
        <v>24</v>
      </c>
      <c r="B31" s="93" t="s">
        <v>257</v>
      </c>
      <c r="C31" s="98">
        <v>213991924.75999999</v>
      </c>
      <c r="D31" s="98">
        <f t="shared" si="0"/>
        <v>60899.790000000008</v>
      </c>
      <c r="E31" s="100">
        <f t="shared" si="1"/>
        <v>2.8458919685077567E-4</v>
      </c>
      <c r="F31" s="98">
        <v>60899.790000000008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408652372.25999999</v>
      </c>
      <c r="D32" s="98">
        <f t="shared" si="0"/>
        <v>37686.47</v>
      </c>
      <c r="E32" s="100">
        <f t="shared" si="1"/>
        <v>9.2221341556344755E-5</v>
      </c>
      <c r="F32" s="94">
        <v>0</v>
      </c>
      <c r="G32" s="98">
        <v>37686.47</v>
      </c>
      <c r="H32" s="94">
        <v>0</v>
      </c>
      <c r="I32" s="94">
        <v>0</v>
      </c>
    </row>
    <row r="33" spans="1:9" x14ac:dyDescent="0.3">
      <c r="A33" s="70">
        <v>26</v>
      </c>
      <c r="B33" s="63" t="s">
        <v>263</v>
      </c>
      <c r="C33" s="106">
        <v>2714411.5999999996</v>
      </c>
      <c r="D33" s="98">
        <f t="shared" si="0"/>
        <v>6058.83</v>
      </c>
      <c r="E33" s="100">
        <f t="shared" si="1"/>
        <v>2.2320970040063197E-3</v>
      </c>
      <c r="F33" s="83">
        <v>0</v>
      </c>
      <c r="G33" s="82">
        <v>0</v>
      </c>
      <c r="H33" s="82">
        <v>6058.83</v>
      </c>
      <c r="I33" s="83">
        <v>0</v>
      </c>
    </row>
    <row r="34" spans="1:9" x14ac:dyDescent="0.3">
      <c r="A34" s="70">
        <v>27</v>
      </c>
      <c r="B34" s="93" t="s">
        <v>239</v>
      </c>
      <c r="C34" s="98">
        <v>756893128.72000003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258</v>
      </c>
      <c r="C35" s="98">
        <v>127390612.53999999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71745577.649999991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106">
        <v>107297563.36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9" x14ac:dyDescent="0.3">
      <c r="A38" s="70">
        <v>31</v>
      </c>
      <c r="B38" s="93" t="s">
        <v>260</v>
      </c>
      <c r="C38" s="98">
        <v>204966893.23999998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247</v>
      </c>
      <c r="C39" s="98">
        <v>465732075.11000001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98">
        <v>22525889.649999999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262</v>
      </c>
      <c r="C41" s="98">
        <v>449715036.67000002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255</v>
      </c>
      <c r="C42" s="106">
        <v>171753824.14000002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93" t="s">
        <v>264</v>
      </c>
      <c r="C43" s="98">
        <v>626734344.03999996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266</v>
      </c>
      <c r="C45" s="98">
        <v>96780747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316</v>
      </c>
      <c r="C46" s="82">
        <v>92176172.230000004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94">
        <v>0</v>
      </c>
    </row>
    <row r="47" spans="1:9" x14ac:dyDescent="0.3">
      <c r="A47" s="70">
        <v>40</v>
      </c>
      <c r="B47" s="93" t="s">
        <v>268</v>
      </c>
      <c r="C47" s="98">
        <v>95290743.5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93" t="s">
        <v>269</v>
      </c>
      <c r="C48" s="98">
        <v>1414423.1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x14ac:dyDescent="0.3">
      <c r="A49" s="70">
        <v>42</v>
      </c>
      <c r="B49" s="93" t="s">
        <v>286</v>
      </c>
      <c r="C49" s="98">
        <v>548109.14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10" s="78" customFormat="1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  <c r="J50" s="62"/>
    </row>
    <row r="51" spans="1:10" x14ac:dyDescent="0.3">
      <c r="A51" s="84"/>
      <c r="B51" s="84" t="s">
        <v>276</v>
      </c>
      <c r="C51" s="73">
        <v>64325552841.099976</v>
      </c>
      <c r="D51" s="99">
        <f t="shared" ref="D51" si="2">F51+G51+H51+I51</f>
        <v>1977260194.4400001</v>
      </c>
      <c r="E51" s="101">
        <f t="shared" si="1"/>
        <v>3.0738331924240459E-2</v>
      </c>
      <c r="F51" s="73">
        <v>591780522.08000016</v>
      </c>
      <c r="G51" s="73">
        <v>1297501867.79</v>
      </c>
      <c r="H51" s="73">
        <v>82792326.489999995</v>
      </c>
      <c r="I51" s="73">
        <v>5185478.0799999991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ADFE9-57A5-4C85-8DD3-F12D83746818}">
  <dimension ref="A1:J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318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7707742523.3899994</v>
      </c>
      <c r="D8" s="98">
        <f t="shared" ref="D8:D50" si="0">F8+G8+H8+I8</f>
        <v>634477905.19000006</v>
      </c>
      <c r="E8" s="100">
        <f>D8/C8</f>
        <v>8.2316956393471433E-2</v>
      </c>
      <c r="F8" s="98">
        <v>145455652.79000002</v>
      </c>
      <c r="G8" s="98">
        <v>488602581.66000003</v>
      </c>
      <c r="H8" s="98">
        <v>415500.54</v>
      </c>
      <c r="I8" s="98">
        <v>4170.2</v>
      </c>
    </row>
    <row r="9" spans="1:9" x14ac:dyDescent="0.3">
      <c r="A9" s="70">
        <v>2</v>
      </c>
      <c r="B9" s="93" t="s">
        <v>230</v>
      </c>
      <c r="C9" s="82">
        <v>5753145517.1900005</v>
      </c>
      <c r="D9" s="98">
        <f t="shared" si="0"/>
        <v>324089906.03999996</v>
      </c>
      <c r="E9" s="100">
        <f t="shared" ref="E9:E51" si="1">D9/C9</f>
        <v>5.6332645345340521E-2</v>
      </c>
      <c r="F9" s="98">
        <v>103002351.34999999</v>
      </c>
      <c r="G9" s="98">
        <v>220614615.59</v>
      </c>
      <c r="H9" s="98">
        <v>73285.84</v>
      </c>
      <c r="I9" s="98">
        <v>399653.26</v>
      </c>
    </row>
    <row r="10" spans="1:9" x14ac:dyDescent="0.3">
      <c r="A10" s="70">
        <v>3</v>
      </c>
      <c r="B10" s="63" t="s">
        <v>231</v>
      </c>
      <c r="C10" s="106">
        <v>3467800801.3000002</v>
      </c>
      <c r="D10" s="98">
        <f t="shared" si="0"/>
        <v>277966789.19999999</v>
      </c>
      <c r="E10" s="100">
        <f t="shared" si="1"/>
        <v>8.0156504115171931E-2</v>
      </c>
      <c r="F10" s="82">
        <v>78052093.770000011</v>
      </c>
      <c r="G10" s="82">
        <v>189440637.04999998</v>
      </c>
      <c r="H10" s="82">
        <v>10474058.379999999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7417719296.8399992</v>
      </c>
      <c r="D11" s="98">
        <f t="shared" si="0"/>
        <v>223424356.01000002</v>
      </c>
      <c r="E11" s="100">
        <f t="shared" si="1"/>
        <v>3.0120357359057839E-2</v>
      </c>
      <c r="F11" s="98">
        <v>92002704.5</v>
      </c>
      <c r="G11" s="98">
        <v>125777572.73</v>
      </c>
      <c r="H11" s="98">
        <v>4956522.74</v>
      </c>
      <c r="I11" s="98">
        <v>687556.04</v>
      </c>
    </row>
    <row r="12" spans="1:9" x14ac:dyDescent="0.3">
      <c r="A12" s="70">
        <v>5</v>
      </c>
      <c r="B12" s="93" t="s">
        <v>233</v>
      </c>
      <c r="C12" s="98">
        <v>2734363015.1199999</v>
      </c>
      <c r="D12" s="98">
        <f t="shared" si="0"/>
        <v>87220290.779999986</v>
      </c>
      <c r="E12" s="100">
        <f t="shared" si="1"/>
        <v>3.1897846151993925E-2</v>
      </c>
      <c r="F12" s="98">
        <v>20422814.84</v>
      </c>
      <c r="G12" s="98">
        <v>58305404.259999998</v>
      </c>
      <c r="H12" s="98">
        <v>7232702.2699999996</v>
      </c>
      <c r="I12" s="98">
        <v>1259369.4099999999</v>
      </c>
    </row>
    <row r="13" spans="1:9" x14ac:dyDescent="0.3">
      <c r="A13" s="70">
        <v>6</v>
      </c>
      <c r="B13" s="93" t="s">
        <v>105</v>
      </c>
      <c r="C13" s="98">
        <v>353057923.07999998</v>
      </c>
      <c r="D13" s="98">
        <f t="shared" si="0"/>
        <v>79447894.959999993</v>
      </c>
      <c r="E13" s="100">
        <f t="shared" si="1"/>
        <v>0.22502793384981695</v>
      </c>
      <c r="F13" s="98">
        <v>28588106.130000003</v>
      </c>
      <c r="G13" s="98">
        <v>49130085.560000002</v>
      </c>
      <c r="H13" s="98">
        <v>1519768.61</v>
      </c>
      <c r="I13" s="98">
        <v>209934.66</v>
      </c>
    </row>
    <row r="14" spans="1:9" x14ac:dyDescent="0.3">
      <c r="A14" s="70">
        <v>7</v>
      </c>
      <c r="B14" s="93" t="s">
        <v>238</v>
      </c>
      <c r="C14" s="98">
        <v>4961852019.0599995</v>
      </c>
      <c r="D14" s="98">
        <f t="shared" si="0"/>
        <v>76410618.460000008</v>
      </c>
      <c r="E14" s="100">
        <f t="shared" si="1"/>
        <v>1.5399616547709067E-2</v>
      </c>
      <c r="F14" s="98">
        <v>32036683.93</v>
      </c>
      <c r="G14" s="98">
        <v>34705247.650000006</v>
      </c>
      <c r="H14" s="98">
        <v>9668686.879999999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10941814796.76</v>
      </c>
      <c r="D15" s="98">
        <f t="shared" si="0"/>
        <v>60099393.890000001</v>
      </c>
      <c r="E15" s="100">
        <f t="shared" si="1"/>
        <v>5.4926349062128284E-3</v>
      </c>
      <c r="F15" s="82">
        <v>21154488.080000002</v>
      </c>
      <c r="G15" s="82">
        <v>37105024.449999996</v>
      </c>
      <c r="H15" s="82">
        <v>179384.82</v>
      </c>
      <c r="I15" s="82">
        <v>1660496.54</v>
      </c>
    </row>
    <row r="16" spans="1:9" x14ac:dyDescent="0.3">
      <c r="A16" s="70">
        <v>9</v>
      </c>
      <c r="B16" s="93" t="s">
        <v>236</v>
      </c>
      <c r="C16" s="106">
        <v>796592908.64999986</v>
      </c>
      <c r="D16" s="98">
        <f t="shared" si="0"/>
        <v>58856791.739999995</v>
      </c>
      <c r="E16" s="100">
        <f t="shared" si="1"/>
        <v>7.3885658660639647E-2</v>
      </c>
      <c r="F16" s="82">
        <v>19401633.580000002</v>
      </c>
      <c r="G16" s="82">
        <v>25038491.489999998</v>
      </c>
      <c r="H16" s="82">
        <v>14416666.669999998</v>
      </c>
      <c r="I16" s="94">
        <v>0</v>
      </c>
    </row>
    <row r="17" spans="1:9" x14ac:dyDescent="0.3">
      <c r="A17" s="70">
        <v>10</v>
      </c>
      <c r="B17" s="93" t="s">
        <v>270</v>
      </c>
      <c r="C17" s="98">
        <v>795986368.51999998</v>
      </c>
      <c r="D17" s="98">
        <f t="shared" si="0"/>
        <v>36824699.329999998</v>
      </c>
      <c r="E17" s="100">
        <f t="shared" si="1"/>
        <v>4.6262977340264265E-2</v>
      </c>
      <c r="F17" s="98">
        <v>19821722.380000003</v>
      </c>
      <c r="G17" s="98">
        <v>8390429.6999999993</v>
      </c>
      <c r="H17" s="98">
        <v>8612547.25</v>
      </c>
      <c r="I17" s="94">
        <v>0</v>
      </c>
    </row>
    <row r="18" spans="1:9" x14ac:dyDescent="0.3">
      <c r="A18" s="70">
        <v>11</v>
      </c>
      <c r="B18" s="93" t="s">
        <v>237</v>
      </c>
      <c r="C18" s="98">
        <v>306554091.29000002</v>
      </c>
      <c r="D18" s="98">
        <f t="shared" si="0"/>
        <v>24168916.66</v>
      </c>
      <c r="E18" s="100">
        <f t="shared" si="1"/>
        <v>7.8840626651875981E-2</v>
      </c>
      <c r="F18" s="98">
        <v>3413094.9999999995</v>
      </c>
      <c r="G18" s="98">
        <v>8759902.9900000002</v>
      </c>
      <c r="H18" s="98">
        <v>11716134.66</v>
      </c>
      <c r="I18" s="98">
        <v>279784.01</v>
      </c>
    </row>
    <row r="19" spans="1:9" x14ac:dyDescent="0.3">
      <c r="A19" s="70">
        <v>12</v>
      </c>
      <c r="B19" s="93" t="s">
        <v>246</v>
      </c>
      <c r="C19" s="98">
        <v>1985318118.2799997</v>
      </c>
      <c r="D19" s="98">
        <f t="shared" si="0"/>
        <v>16927522.77</v>
      </c>
      <c r="E19" s="100">
        <f t="shared" si="1"/>
        <v>8.5263528369273773E-3</v>
      </c>
      <c r="F19" s="98">
        <v>1750708.86</v>
      </c>
      <c r="G19" s="98">
        <v>9878515.9600000009</v>
      </c>
      <c r="H19" s="98">
        <v>5298297.95</v>
      </c>
      <c r="I19" s="94">
        <v>0</v>
      </c>
    </row>
    <row r="20" spans="1:9" x14ac:dyDescent="0.3">
      <c r="A20" s="70">
        <v>13</v>
      </c>
      <c r="B20" s="93" t="s">
        <v>242</v>
      </c>
      <c r="C20" s="98">
        <v>1896222180.7500002</v>
      </c>
      <c r="D20" s="98">
        <f t="shared" si="0"/>
        <v>15772824.029999999</v>
      </c>
      <c r="E20" s="100">
        <f t="shared" si="1"/>
        <v>8.3180252768488751E-3</v>
      </c>
      <c r="F20" s="98">
        <v>4027381.6199999996</v>
      </c>
      <c r="G20" s="98">
        <v>11600588.460000001</v>
      </c>
      <c r="H20" s="94">
        <v>0</v>
      </c>
      <c r="I20" s="98">
        <v>144853.95000000001</v>
      </c>
    </row>
    <row r="21" spans="1:9" x14ac:dyDescent="0.3">
      <c r="A21" s="70">
        <v>14</v>
      </c>
      <c r="B21" s="93" t="s">
        <v>240</v>
      </c>
      <c r="C21" s="98">
        <v>409561840.70000011</v>
      </c>
      <c r="D21" s="98">
        <f t="shared" si="0"/>
        <v>12974709.33</v>
      </c>
      <c r="E21" s="100">
        <f t="shared" si="1"/>
        <v>3.1679487785835604E-2</v>
      </c>
      <c r="F21" s="98">
        <v>3900429.45</v>
      </c>
      <c r="G21" s="98">
        <v>5197145.79</v>
      </c>
      <c r="H21" s="98">
        <v>3877134.09</v>
      </c>
      <c r="I21" s="94">
        <v>0</v>
      </c>
    </row>
    <row r="22" spans="1:9" x14ac:dyDescent="0.3">
      <c r="A22" s="70">
        <v>15</v>
      </c>
      <c r="B22" s="93" t="s">
        <v>243</v>
      </c>
      <c r="C22" s="98">
        <v>805726638.12999988</v>
      </c>
      <c r="D22" s="98">
        <f t="shared" si="0"/>
        <v>12851521</v>
      </c>
      <c r="E22" s="100">
        <f t="shared" si="1"/>
        <v>1.595022479314687E-2</v>
      </c>
      <c r="F22" s="98">
        <v>5913464.2999999998</v>
      </c>
      <c r="G22" s="98">
        <v>6937379.5</v>
      </c>
      <c r="H22" s="98">
        <v>677.2</v>
      </c>
      <c r="I22" s="94">
        <v>0</v>
      </c>
    </row>
    <row r="23" spans="1:9" x14ac:dyDescent="0.3">
      <c r="A23" s="70">
        <v>16</v>
      </c>
      <c r="B23" s="93" t="s">
        <v>244</v>
      </c>
      <c r="C23" s="98">
        <v>205288615.94</v>
      </c>
      <c r="D23" s="98">
        <f t="shared" si="0"/>
        <v>7147115.3100000005</v>
      </c>
      <c r="E23" s="100">
        <f t="shared" si="1"/>
        <v>3.4814961741906326E-2</v>
      </c>
      <c r="F23" s="98">
        <v>5567677.9199999999</v>
      </c>
      <c r="G23" s="98">
        <v>1399923.6400000001</v>
      </c>
      <c r="H23" s="98">
        <v>179513.75</v>
      </c>
      <c r="I23" s="94">
        <v>0</v>
      </c>
    </row>
    <row r="24" spans="1:9" x14ac:dyDescent="0.3">
      <c r="A24" s="70">
        <v>17</v>
      </c>
      <c r="B24" s="93" t="s">
        <v>245</v>
      </c>
      <c r="C24" s="106">
        <v>1335868268.01</v>
      </c>
      <c r="D24" s="98">
        <f t="shared" si="0"/>
        <v>6891949.2299999995</v>
      </c>
      <c r="E24" s="100">
        <f t="shared" si="1"/>
        <v>5.1591533349816853E-3</v>
      </c>
      <c r="F24" s="82">
        <v>2995486.4699999997</v>
      </c>
      <c r="G24" s="82">
        <v>3836675.07</v>
      </c>
      <c r="H24" s="83">
        <v>0</v>
      </c>
      <c r="I24" s="82">
        <v>59787.69</v>
      </c>
    </row>
    <row r="25" spans="1:9" x14ac:dyDescent="0.3">
      <c r="A25" s="70">
        <v>18</v>
      </c>
      <c r="B25" s="93" t="s">
        <v>252</v>
      </c>
      <c r="C25" s="106">
        <v>64064308.749999993</v>
      </c>
      <c r="D25" s="98">
        <f t="shared" si="0"/>
        <v>4888697.7300000004</v>
      </c>
      <c r="E25" s="100">
        <f t="shared" si="1"/>
        <v>7.6309224674183357E-2</v>
      </c>
      <c r="F25" s="83">
        <v>0</v>
      </c>
      <c r="G25" s="83">
        <v>0</v>
      </c>
      <c r="H25" s="82">
        <v>4888697.7300000004</v>
      </c>
      <c r="I25" s="94">
        <v>0</v>
      </c>
    </row>
    <row r="26" spans="1:9" x14ac:dyDescent="0.3">
      <c r="A26" s="70">
        <v>19</v>
      </c>
      <c r="B26" s="93" t="s">
        <v>248</v>
      </c>
      <c r="C26" s="98">
        <v>89121707.229999989</v>
      </c>
      <c r="D26" s="98">
        <f t="shared" si="0"/>
        <v>4324940.7625499992</v>
      </c>
      <c r="E26" s="100">
        <f t="shared" si="1"/>
        <v>4.8528477482915021E-2</v>
      </c>
      <c r="F26" s="94">
        <v>0</v>
      </c>
      <c r="G26" s="98">
        <v>4324940.4899999993</v>
      </c>
      <c r="H26" s="94">
        <v>0</v>
      </c>
      <c r="I26" s="113">
        <v>0.27255000000000001</v>
      </c>
    </row>
    <row r="27" spans="1:9" x14ac:dyDescent="0.3">
      <c r="A27" s="70">
        <v>20</v>
      </c>
      <c r="B27" s="93" t="s">
        <v>250</v>
      </c>
      <c r="C27" s="98">
        <v>2926192395.3100004</v>
      </c>
      <c r="D27" s="98">
        <f t="shared" si="0"/>
        <v>676105.69</v>
      </c>
      <c r="E27" s="100">
        <f t="shared" si="1"/>
        <v>2.3105305416131852E-4</v>
      </c>
      <c r="F27" s="98">
        <v>462080.29</v>
      </c>
      <c r="G27" s="98">
        <v>214025.4</v>
      </c>
      <c r="H27" s="94">
        <v>0</v>
      </c>
      <c r="I27" s="94">
        <v>0</v>
      </c>
    </row>
    <row r="28" spans="1:9" x14ac:dyDescent="0.3">
      <c r="A28" s="70">
        <v>21</v>
      </c>
      <c r="B28" s="93" t="s">
        <v>253</v>
      </c>
      <c r="C28" s="106">
        <v>4741036377.71</v>
      </c>
      <c r="D28" s="98">
        <f t="shared" si="0"/>
        <v>464274.98</v>
      </c>
      <c r="E28" s="100">
        <f t="shared" si="1"/>
        <v>9.7926896782060243E-5</v>
      </c>
      <c r="F28" s="83">
        <v>0</v>
      </c>
      <c r="G28" s="83">
        <v>0</v>
      </c>
      <c r="H28" s="83">
        <v>0</v>
      </c>
      <c r="I28" s="82">
        <v>464274.98</v>
      </c>
    </row>
    <row r="29" spans="1:9" x14ac:dyDescent="0.3">
      <c r="A29" s="70">
        <v>22</v>
      </c>
      <c r="B29" s="93" t="s">
        <v>257</v>
      </c>
      <c r="C29" s="82">
        <v>216519789.47</v>
      </c>
      <c r="D29" s="98">
        <f t="shared" si="0"/>
        <v>109654.20999999999</v>
      </c>
      <c r="E29" s="100">
        <f t="shared" si="1"/>
        <v>5.0643966663930823E-4</v>
      </c>
      <c r="F29" s="98">
        <v>109654.20999999999</v>
      </c>
      <c r="G29" s="83">
        <v>0</v>
      </c>
      <c r="H29" s="83">
        <v>0</v>
      </c>
      <c r="I29" s="94">
        <v>0</v>
      </c>
    </row>
    <row r="30" spans="1:9" x14ac:dyDescent="0.3">
      <c r="A30" s="70">
        <v>23</v>
      </c>
      <c r="B30" s="93" t="s">
        <v>249</v>
      </c>
      <c r="C30" s="98">
        <v>27669334.830000002</v>
      </c>
      <c r="D30" s="98">
        <f t="shared" si="0"/>
        <v>109204.34</v>
      </c>
      <c r="E30" s="100">
        <f t="shared" si="1"/>
        <v>3.9467641947647063E-3</v>
      </c>
      <c r="F30" s="98">
        <v>109204.34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256</v>
      </c>
      <c r="C31" s="98">
        <v>267703331.31999996</v>
      </c>
      <c r="D31" s="98">
        <f t="shared" si="0"/>
        <v>62651.15</v>
      </c>
      <c r="E31" s="100">
        <f t="shared" si="1"/>
        <v>2.3403201480937032E-4</v>
      </c>
      <c r="F31" s="98">
        <v>30083.52</v>
      </c>
      <c r="G31" s="94">
        <v>0</v>
      </c>
      <c r="H31" s="98">
        <v>32567.63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405797587.14999998</v>
      </c>
      <c r="D32" s="98">
        <f t="shared" si="0"/>
        <v>36114.660000000003</v>
      </c>
      <c r="E32" s="100">
        <f t="shared" si="1"/>
        <v>8.8996734193617807E-5</v>
      </c>
      <c r="F32" s="94">
        <v>0</v>
      </c>
      <c r="G32" s="98">
        <v>36114.660000000003</v>
      </c>
      <c r="H32" s="94">
        <v>0</v>
      </c>
      <c r="I32" s="94">
        <v>0</v>
      </c>
    </row>
    <row r="33" spans="1:9" x14ac:dyDescent="0.3">
      <c r="A33" s="70">
        <v>26</v>
      </c>
      <c r="B33" s="63" t="s">
        <v>263</v>
      </c>
      <c r="C33" s="106">
        <v>2667908.6500000004</v>
      </c>
      <c r="D33" s="94">
        <f t="shared" si="0"/>
        <v>2.7200000000000002E-3</v>
      </c>
      <c r="E33" s="100">
        <f t="shared" si="1"/>
        <v>1.019525162527585E-9</v>
      </c>
      <c r="F33" s="83">
        <v>0</v>
      </c>
      <c r="G33" s="83">
        <v>0</v>
      </c>
      <c r="H33" s="83">
        <v>2.7200000000000002E-3</v>
      </c>
      <c r="I33" s="83">
        <v>0</v>
      </c>
    </row>
    <row r="34" spans="1:9" x14ac:dyDescent="0.3">
      <c r="A34" s="70">
        <v>27</v>
      </c>
      <c r="B34" s="93" t="s">
        <v>239</v>
      </c>
      <c r="C34" s="106">
        <v>790961440.63999999</v>
      </c>
      <c r="D34" s="94">
        <f t="shared" si="0"/>
        <v>0</v>
      </c>
      <c r="E34" s="100">
        <f t="shared" si="1"/>
        <v>0</v>
      </c>
      <c r="F34" s="83">
        <v>0</v>
      </c>
      <c r="G34" s="83">
        <v>0</v>
      </c>
      <c r="H34" s="83">
        <v>0</v>
      </c>
      <c r="I34" s="83">
        <v>0</v>
      </c>
    </row>
    <row r="35" spans="1:9" x14ac:dyDescent="0.3">
      <c r="A35" s="70">
        <v>28</v>
      </c>
      <c r="B35" s="93" t="s">
        <v>258</v>
      </c>
      <c r="C35" s="98">
        <v>182225376.49999997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71582894.00999999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106">
        <v>107026796.00999999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9" x14ac:dyDescent="0.3">
      <c r="A38" s="70">
        <v>31</v>
      </c>
      <c r="B38" s="93" t="s">
        <v>260</v>
      </c>
      <c r="C38" s="98">
        <v>203491545.30000001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247</v>
      </c>
      <c r="C39" s="98">
        <v>468628729.77999997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98">
        <v>22143765.469999999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262</v>
      </c>
      <c r="C41" s="98">
        <v>449024722.58000004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255</v>
      </c>
      <c r="C42" s="106">
        <v>174399260.41999999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631465945.26999998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265</v>
      </c>
      <c r="C44" s="106">
        <v>3397.36</v>
      </c>
      <c r="D44" s="94">
        <f t="shared" si="0"/>
        <v>0</v>
      </c>
      <c r="E44" s="100">
        <f t="shared" si="1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70">
        <v>38</v>
      </c>
      <c r="B45" s="93" t="s">
        <v>266</v>
      </c>
      <c r="C45" s="98">
        <v>96780747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316</v>
      </c>
      <c r="C46" s="98">
        <v>91955279.969999984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268</v>
      </c>
      <c r="C47" s="98">
        <v>266837767.15999997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93" t="s">
        <v>269</v>
      </c>
      <c r="C48" s="82">
        <v>1398557.72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94">
        <v>0</v>
      </c>
    </row>
    <row r="49" spans="1:10" s="78" customFormat="1" x14ac:dyDescent="0.3">
      <c r="A49" s="70">
        <v>42</v>
      </c>
      <c r="B49" s="93" t="s">
        <v>286</v>
      </c>
      <c r="C49" s="98">
        <v>547485.55999999994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10" x14ac:dyDescent="0.3">
      <c r="A51" s="84"/>
      <c r="B51" s="84" t="s">
        <v>276</v>
      </c>
      <c r="C51" s="73">
        <v>64249861374.180008</v>
      </c>
      <c r="D51" s="99">
        <f t="shared" ref="D51" si="2">F51+G51+H51+I51</f>
        <v>1966225122.4500003</v>
      </c>
      <c r="E51" s="101">
        <f t="shared" si="1"/>
        <v>3.0602791669837971E-2</v>
      </c>
      <c r="F51" s="73">
        <v>588217517.33000004</v>
      </c>
      <c r="G51" s="73">
        <v>1289295302.1000001</v>
      </c>
      <c r="H51" s="73">
        <v>83542149.729999989</v>
      </c>
      <c r="I51" s="73">
        <v>5170153.29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2C259-3A5F-43E2-8FCD-26B177409AC0}">
  <dimension ref="A1:J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319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7858898453.9899998</v>
      </c>
      <c r="D8" s="98">
        <f t="shared" ref="D8:D49" si="0">F8+G8+H8+I8</f>
        <v>637192105.08999991</v>
      </c>
      <c r="E8" s="100">
        <f>D8/C8</f>
        <v>8.1079060738657907E-2</v>
      </c>
      <c r="F8" s="98">
        <v>145192225.76000002</v>
      </c>
      <c r="G8" s="98">
        <v>491580728.39999998</v>
      </c>
      <c r="H8" s="98">
        <v>415473.77999999997</v>
      </c>
      <c r="I8" s="98">
        <v>3677.15</v>
      </c>
    </row>
    <row r="9" spans="1:9" x14ac:dyDescent="0.3">
      <c r="A9" s="70">
        <v>2</v>
      </c>
      <c r="B9" s="93" t="s">
        <v>230</v>
      </c>
      <c r="C9" s="98">
        <v>5726700664.21</v>
      </c>
      <c r="D9" s="98">
        <f t="shared" si="0"/>
        <v>320233239.33999997</v>
      </c>
      <c r="E9" s="100">
        <f t="shared" ref="E9:E50" si="1">D9/C9</f>
        <v>5.5919325649645461E-2</v>
      </c>
      <c r="F9" s="98">
        <v>101373630.14999999</v>
      </c>
      <c r="G9" s="98">
        <v>218328737.28</v>
      </c>
      <c r="H9" s="98">
        <v>131218.65</v>
      </c>
      <c r="I9" s="98">
        <v>399653.26</v>
      </c>
    </row>
    <row r="10" spans="1:9" x14ac:dyDescent="0.3">
      <c r="A10" s="70">
        <v>3</v>
      </c>
      <c r="B10" s="63" t="s">
        <v>231</v>
      </c>
      <c r="C10" s="106">
        <v>3477470439.1900001</v>
      </c>
      <c r="D10" s="98">
        <f t="shared" si="0"/>
        <v>282304242.42000002</v>
      </c>
      <c r="E10" s="100">
        <f t="shared" si="1"/>
        <v>8.118091795648924E-2</v>
      </c>
      <c r="F10" s="82">
        <v>78554018.769999996</v>
      </c>
      <c r="G10" s="82">
        <v>193343289.13000003</v>
      </c>
      <c r="H10" s="82">
        <v>10406934.520000001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7423939320.5600004</v>
      </c>
      <c r="D11" s="98">
        <f t="shared" si="0"/>
        <v>213245139.52000001</v>
      </c>
      <c r="E11" s="100">
        <f t="shared" si="1"/>
        <v>2.8723987402407076E-2</v>
      </c>
      <c r="F11" s="98">
        <v>89707105.590000004</v>
      </c>
      <c r="G11" s="98">
        <v>117868207.16999999</v>
      </c>
      <c r="H11" s="98">
        <v>4975597.99</v>
      </c>
      <c r="I11" s="98">
        <v>694228.77</v>
      </c>
    </row>
    <row r="12" spans="1:9" x14ac:dyDescent="0.3">
      <c r="A12" s="70">
        <v>5</v>
      </c>
      <c r="B12" s="93" t="s">
        <v>233</v>
      </c>
      <c r="C12" s="98">
        <v>2742877618</v>
      </c>
      <c r="D12" s="98">
        <f t="shared" si="0"/>
        <v>84467415.640000001</v>
      </c>
      <c r="E12" s="100">
        <f t="shared" si="1"/>
        <v>3.0795182069257018E-2</v>
      </c>
      <c r="F12" s="98">
        <v>18177076.599999998</v>
      </c>
      <c r="G12" s="98">
        <v>57708565.450000003</v>
      </c>
      <c r="H12" s="98">
        <v>7107916.0700000003</v>
      </c>
      <c r="I12" s="98">
        <v>1473857.52</v>
      </c>
    </row>
    <row r="13" spans="1:9" x14ac:dyDescent="0.3">
      <c r="A13" s="70">
        <v>6</v>
      </c>
      <c r="B13" s="93" t="s">
        <v>105</v>
      </c>
      <c r="C13" s="98">
        <v>356646454.06999999</v>
      </c>
      <c r="D13" s="98">
        <f t="shared" si="0"/>
        <v>80679873.030000001</v>
      </c>
      <c r="E13" s="100">
        <f t="shared" si="1"/>
        <v>0.2262180714522532</v>
      </c>
      <c r="F13" s="98">
        <v>29587762</v>
      </c>
      <c r="G13" s="98">
        <v>49363590.720000006</v>
      </c>
      <c r="H13" s="98">
        <v>1519949.81</v>
      </c>
      <c r="I13" s="98">
        <v>208570.5</v>
      </c>
    </row>
    <row r="14" spans="1:9" x14ac:dyDescent="0.3">
      <c r="A14" s="70">
        <v>7</v>
      </c>
      <c r="B14" s="93" t="s">
        <v>238</v>
      </c>
      <c r="C14" s="106">
        <v>4952636412.3899994</v>
      </c>
      <c r="D14" s="98">
        <f t="shared" si="0"/>
        <v>77748260.109999999</v>
      </c>
      <c r="E14" s="100">
        <f t="shared" si="1"/>
        <v>1.569835813416413E-2</v>
      </c>
      <c r="F14" s="82">
        <v>31848341.469999999</v>
      </c>
      <c r="G14" s="82">
        <v>36243191.010000005</v>
      </c>
      <c r="H14" s="82">
        <v>9656727.6300000008</v>
      </c>
      <c r="I14" s="83">
        <v>0</v>
      </c>
    </row>
    <row r="15" spans="1:9" x14ac:dyDescent="0.3">
      <c r="A15" s="70">
        <v>8</v>
      </c>
      <c r="B15" s="63" t="s">
        <v>234</v>
      </c>
      <c r="C15" s="106">
        <v>10969117642.57</v>
      </c>
      <c r="D15" s="98">
        <f t="shared" si="0"/>
        <v>64225791.149999999</v>
      </c>
      <c r="E15" s="100">
        <f t="shared" si="1"/>
        <v>5.8551465343708604E-3</v>
      </c>
      <c r="F15" s="82">
        <v>22362443.629999999</v>
      </c>
      <c r="G15" s="82">
        <v>37657417.140000001</v>
      </c>
      <c r="H15" s="82">
        <v>171312.46</v>
      </c>
      <c r="I15" s="82">
        <v>4034617.92</v>
      </c>
    </row>
    <row r="16" spans="1:9" x14ac:dyDescent="0.3">
      <c r="A16" s="70">
        <v>9</v>
      </c>
      <c r="B16" s="93" t="s">
        <v>236</v>
      </c>
      <c r="C16" s="98">
        <v>793669770.74999988</v>
      </c>
      <c r="D16" s="98">
        <f t="shared" si="0"/>
        <v>56560183.739999995</v>
      </c>
      <c r="E16" s="100">
        <f t="shared" si="1"/>
        <v>7.1264127505513919E-2</v>
      </c>
      <c r="F16" s="98">
        <v>17256053.48</v>
      </c>
      <c r="G16" s="98">
        <v>25220797.259999998</v>
      </c>
      <c r="H16" s="98">
        <v>14083333</v>
      </c>
      <c r="I16" s="94">
        <v>0</v>
      </c>
    </row>
    <row r="17" spans="1:9" x14ac:dyDescent="0.3">
      <c r="A17" s="70">
        <v>10</v>
      </c>
      <c r="B17" s="93" t="s">
        <v>270</v>
      </c>
      <c r="C17" s="82">
        <v>794353006.18000007</v>
      </c>
      <c r="D17" s="98">
        <f t="shared" si="0"/>
        <v>36994604.790000007</v>
      </c>
      <c r="E17" s="100">
        <f t="shared" si="1"/>
        <v>4.6571995702395626E-2</v>
      </c>
      <c r="F17" s="82">
        <v>19789881.920000002</v>
      </c>
      <c r="G17" s="82">
        <v>8667341.7100000009</v>
      </c>
      <c r="H17" s="82">
        <v>8537381.1600000001</v>
      </c>
      <c r="I17" s="94">
        <v>0</v>
      </c>
    </row>
    <row r="18" spans="1:9" x14ac:dyDescent="0.3">
      <c r="A18" s="70">
        <v>11</v>
      </c>
      <c r="B18" s="93" t="s">
        <v>237</v>
      </c>
      <c r="C18" s="98">
        <v>302601640.16999996</v>
      </c>
      <c r="D18" s="98">
        <f t="shared" si="0"/>
        <v>25484860.080000002</v>
      </c>
      <c r="E18" s="100">
        <f t="shared" si="1"/>
        <v>8.4219173649167089E-2</v>
      </c>
      <c r="F18" s="98">
        <v>3403562.28</v>
      </c>
      <c r="G18" s="98">
        <v>10152674.32</v>
      </c>
      <c r="H18" s="98">
        <v>11648051.930000002</v>
      </c>
      <c r="I18" s="98">
        <v>280571.55</v>
      </c>
    </row>
    <row r="19" spans="1:9" x14ac:dyDescent="0.3">
      <c r="A19" s="70">
        <v>12</v>
      </c>
      <c r="B19" s="93" t="s">
        <v>246</v>
      </c>
      <c r="C19" s="106">
        <v>2019051523.4199998</v>
      </c>
      <c r="D19" s="98">
        <f t="shared" si="0"/>
        <v>16714908.23</v>
      </c>
      <c r="E19" s="100">
        <f t="shared" si="1"/>
        <v>8.2785941993630801E-3</v>
      </c>
      <c r="F19" s="82">
        <v>1713769.97</v>
      </c>
      <c r="G19" s="82">
        <v>9743097.8099999987</v>
      </c>
      <c r="H19" s="82">
        <v>5258040.45</v>
      </c>
      <c r="I19" s="83">
        <v>0</v>
      </c>
    </row>
    <row r="20" spans="1:9" x14ac:dyDescent="0.3">
      <c r="A20" s="70">
        <v>13</v>
      </c>
      <c r="B20" s="93" t="s">
        <v>242</v>
      </c>
      <c r="C20" s="98">
        <v>1962517106.55</v>
      </c>
      <c r="D20" s="98">
        <f t="shared" si="0"/>
        <v>15184598.92</v>
      </c>
      <c r="E20" s="100">
        <f t="shared" si="1"/>
        <v>7.7373078019654625E-3</v>
      </c>
      <c r="F20" s="98">
        <v>4026414.87</v>
      </c>
      <c r="G20" s="98">
        <v>11013091.969999999</v>
      </c>
      <c r="H20" s="94">
        <v>0</v>
      </c>
      <c r="I20" s="98">
        <v>145092.07999999999</v>
      </c>
    </row>
    <row r="21" spans="1:9" x14ac:dyDescent="0.3">
      <c r="A21" s="70">
        <v>14</v>
      </c>
      <c r="B21" s="93" t="s">
        <v>243</v>
      </c>
      <c r="C21" s="98">
        <v>818202737.94000006</v>
      </c>
      <c r="D21" s="98">
        <f t="shared" si="0"/>
        <v>15020960.649999999</v>
      </c>
      <c r="E21" s="100">
        <f t="shared" si="1"/>
        <v>1.8358482504982166E-2</v>
      </c>
      <c r="F21" s="98">
        <v>5907808.6499999994</v>
      </c>
      <c r="G21" s="98">
        <v>9113152</v>
      </c>
      <c r="H21" s="94">
        <v>0</v>
      </c>
      <c r="I21" s="94">
        <v>0</v>
      </c>
    </row>
    <row r="22" spans="1:9" x14ac:dyDescent="0.3">
      <c r="A22" s="70">
        <v>15</v>
      </c>
      <c r="B22" s="93" t="s">
        <v>240</v>
      </c>
      <c r="C22" s="98">
        <v>410048701.28000003</v>
      </c>
      <c r="D22" s="98">
        <f t="shared" si="0"/>
        <v>12911323.66</v>
      </c>
      <c r="E22" s="100">
        <f t="shared" si="1"/>
        <v>3.1487293142732228E-2</v>
      </c>
      <c r="F22" s="98">
        <v>3960611.0500000003</v>
      </c>
      <c r="G22" s="98">
        <v>5167870.57</v>
      </c>
      <c r="H22" s="98">
        <v>3782842.04</v>
      </c>
      <c r="I22" s="94">
        <v>0</v>
      </c>
    </row>
    <row r="23" spans="1:9" x14ac:dyDescent="0.3">
      <c r="A23" s="70">
        <v>16</v>
      </c>
      <c r="B23" s="93" t="s">
        <v>245</v>
      </c>
      <c r="C23" s="98">
        <v>1342357917.8599999</v>
      </c>
      <c r="D23" s="98">
        <f t="shared" si="0"/>
        <v>7059511.6600000011</v>
      </c>
      <c r="E23" s="100">
        <f t="shared" si="1"/>
        <v>5.2590382684629625E-3</v>
      </c>
      <c r="F23" s="98">
        <v>2961764.1</v>
      </c>
      <c r="G23" s="98">
        <v>4037959.87</v>
      </c>
      <c r="H23" s="94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98">
        <v>203922048.25</v>
      </c>
      <c r="D24" s="98">
        <f t="shared" si="0"/>
        <v>6943251.2700000005</v>
      </c>
      <c r="E24" s="100">
        <f t="shared" si="1"/>
        <v>3.4048555953537014E-2</v>
      </c>
      <c r="F24" s="98">
        <v>5183174.6800000006</v>
      </c>
      <c r="G24" s="98">
        <v>1603303.3899999997</v>
      </c>
      <c r="H24" s="98">
        <v>156773.20000000001</v>
      </c>
      <c r="I24" s="94">
        <v>0</v>
      </c>
    </row>
    <row r="25" spans="1:9" x14ac:dyDescent="0.3">
      <c r="A25" s="70">
        <v>18</v>
      </c>
      <c r="B25" s="93" t="s">
        <v>252</v>
      </c>
      <c r="C25" s="82">
        <v>68560965.389999986</v>
      </c>
      <c r="D25" s="98">
        <f t="shared" si="0"/>
        <v>4901906.25</v>
      </c>
      <c r="E25" s="100">
        <f t="shared" si="1"/>
        <v>7.1497042407675487E-2</v>
      </c>
      <c r="F25" s="94">
        <v>0</v>
      </c>
      <c r="G25" s="83">
        <v>0</v>
      </c>
      <c r="H25" s="82">
        <v>4901906.25</v>
      </c>
      <c r="I25" s="94">
        <v>0</v>
      </c>
    </row>
    <row r="26" spans="1:9" x14ac:dyDescent="0.3">
      <c r="A26" s="70">
        <v>19</v>
      </c>
      <c r="B26" s="93" t="s">
        <v>248</v>
      </c>
      <c r="C26" s="106">
        <v>75061264.359999999</v>
      </c>
      <c r="D26" s="98">
        <f t="shared" si="0"/>
        <v>4387128.66</v>
      </c>
      <c r="E26" s="100">
        <f t="shared" si="1"/>
        <v>5.8447305643014084E-2</v>
      </c>
      <c r="F26" s="83">
        <v>0</v>
      </c>
      <c r="G26" s="82">
        <v>4385366.58</v>
      </c>
      <c r="H26" s="83">
        <v>0</v>
      </c>
      <c r="I26" s="98">
        <v>1762.08</v>
      </c>
    </row>
    <row r="27" spans="1:9" x14ac:dyDescent="0.3">
      <c r="A27" s="70">
        <v>20</v>
      </c>
      <c r="B27" s="93" t="s">
        <v>256</v>
      </c>
      <c r="C27" s="98">
        <v>253550629.23000002</v>
      </c>
      <c r="D27" s="98">
        <f t="shared" si="0"/>
        <v>1072023.1000000001</v>
      </c>
      <c r="E27" s="100">
        <f t="shared" si="1"/>
        <v>4.2280435400834683E-3</v>
      </c>
      <c r="F27" s="98">
        <v>29384.86</v>
      </c>
      <c r="G27" s="98">
        <v>1000000</v>
      </c>
      <c r="H27" s="98">
        <v>42638.239999999998</v>
      </c>
      <c r="I27" s="94">
        <v>0</v>
      </c>
    </row>
    <row r="28" spans="1:9" x14ac:dyDescent="0.3">
      <c r="A28" s="70">
        <v>21</v>
      </c>
      <c r="B28" s="93" t="s">
        <v>250</v>
      </c>
      <c r="C28" s="106">
        <v>2900109043.1700001</v>
      </c>
      <c r="D28" s="98">
        <f t="shared" si="0"/>
        <v>673518.04</v>
      </c>
      <c r="E28" s="100">
        <f t="shared" si="1"/>
        <v>2.3223886756471848E-4</v>
      </c>
      <c r="F28" s="82">
        <v>460956.36</v>
      </c>
      <c r="G28" s="82">
        <v>212561.68</v>
      </c>
      <c r="H28" s="83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82">
        <v>4792974657.3099995</v>
      </c>
      <c r="D29" s="98">
        <f t="shared" si="0"/>
        <v>462429.04</v>
      </c>
      <c r="E29" s="100">
        <f t="shared" si="1"/>
        <v>9.6480593590188692E-5</v>
      </c>
      <c r="F29" s="94">
        <v>0</v>
      </c>
      <c r="G29" s="94">
        <v>0</v>
      </c>
      <c r="H29" s="94">
        <v>0</v>
      </c>
      <c r="I29" s="98">
        <v>462429.04</v>
      </c>
    </row>
    <row r="30" spans="1:9" x14ac:dyDescent="0.3">
      <c r="A30" s="70">
        <v>23</v>
      </c>
      <c r="B30" s="93" t="s">
        <v>257</v>
      </c>
      <c r="C30" s="98">
        <v>224825721.57999998</v>
      </c>
      <c r="D30" s="98">
        <f t="shared" si="0"/>
        <v>158458.89000000001</v>
      </c>
      <c r="E30" s="100">
        <f t="shared" si="1"/>
        <v>7.0480765673253012E-4</v>
      </c>
      <c r="F30" s="98">
        <v>158458.89000000001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249</v>
      </c>
      <c r="C31" s="98">
        <v>27680924.610000003</v>
      </c>
      <c r="D31" s="98">
        <f t="shared" si="0"/>
        <v>108342.29</v>
      </c>
      <c r="E31" s="100">
        <f t="shared" si="1"/>
        <v>3.9139693318213905E-3</v>
      </c>
      <c r="F31" s="98">
        <v>108342.29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399759727.88999993</v>
      </c>
      <c r="D32" s="98">
        <f t="shared" si="0"/>
        <v>37248.85</v>
      </c>
      <c r="E32" s="100">
        <f t="shared" si="1"/>
        <v>9.3178095243875078E-5</v>
      </c>
      <c r="F32" s="94">
        <v>0</v>
      </c>
      <c r="G32" s="98">
        <v>37248.85</v>
      </c>
      <c r="H32" s="94">
        <v>0</v>
      </c>
      <c r="I32" s="94">
        <v>0</v>
      </c>
    </row>
    <row r="33" spans="1:10" x14ac:dyDescent="0.3">
      <c r="A33" s="70">
        <v>26</v>
      </c>
      <c r="B33" s="63" t="s">
        <v>263</v>
      </c>
      <c r="C33" s="106">
        <v>8595524.7800000012</v>
      </c>
      <c r="D33" s="114">
        <f t="shared" si="0"/>
        <v>0.32705000000000001</v>
      </c>
      <c r="E33" s="100">
        <f t="shared" si="1"/>
        <v>3.8048869425747843E-8</v>
      </c>
      <c r="F33" s="83">
        <v>0</v>
      </c>
      <c r="G33" s="83">
        <v>0</v>
      </c>
      <c r="H33" s="81">
        <v>0.32705000000000001</v>
      </c>
      <c r="I33" s="83">
        <v>0</v>
      </c>
    </row>
    <row r="34" spans="1:10" x14ac:dyDescent="0.3">
      <c r="A34" s="70">
        <v>27</v>
      </c>
      <c r="B34" s="93" t="s">
        <v>239</v>
      </c>
      <c r="C34" s="98">
        <v>776067030.40999997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10" x14ac:dyDescent="0.3">
      <c r="A35" s="70">
        <v>28</v>
      </c>
      <c r="B35" s="93" t="s">
        <v>258</v>
      </c>
      <c r="C35" s="98">
        <v>170922789.05000001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0" x14ac:dyDescent="0.3">
      <c r="A36" s="70">
        <v>29</v>
      </c>
      <c r="B36" s="63" t="s">
        <v>251</v>
      </c>
      <c r="C36" s="106">
        <v>71964651.430000007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10" x14ac:dyDescent="0.3">
      <c r="A37" s="70">
        <v>30</v>
      </c>
      <c r="B37" s="93" t="s">
        <v>259</v>
      </c>
      <c r="C37" s="98">
        <v>113470732.01000001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93" t="s">
        <v>260</v>
      </c>
      <c r="C38" s="98">
        <v>193336809.94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93" t="s">
        <v>247</v>
      </c>
      <c r="C39" s="98">
        <v>465266151.98000002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93" t="s">
        <v>261</v>
      </c>
      <c r="C40" s="106">
        <v>21838935.850000001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83">
        <v>0</v>
      </c>
    </row>
    <row r="41" spans="1:10" x14ac:dyDescent="0.3">
      <c r="A41" s="70">
        <v>34</v>
      </c>
      <c r="B41" s="93" t="s">
        <v>262</v>
      </c>
      <c r="C41" s="98">
        <v>451212740.00999999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10" x14ac:dyDescent="0.3">
      <c r="A42" s="70">
        <v>35</v>
      </c>
      <c r="B42" s="93" t="s">
        <v>255</v>
      </c>
      <c r="C42" s="106">
        <v>175030101.16000003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94">
        <v>0</v>
      </c>
    </row>
    <row r="43" spans="1:10" x14ac:dyDescent="0.3">
      <c r="A43" s="70">
        <v>36</v>
      </c>
      <c r="B43" s="93" t="s">
        <v>264</v>
      </c>
      <c r="C43" s="98">
        <v>635224148.81000006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93" t="s">
        <v>266</v>
      </c>
      <c r="C44" s="98">
        <v>96780747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x14ac:dyDescent="0.3">
      <c r="A45" s="70">
        <v>38</v>
      </c>
      <c r="B45" s="93" t="s">
        <v>316</v>
      </c>
      <c r="C45" s="106">
        <v>91895075.140000015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10" x14ac:dyDescent="0.3">
      <c r="A46" s="70">
        <v>39</v>
      </c>
      <c r="B46" s="93" t="s">
        <v>268</v>
      </c>
      <c r="C46" s="98">
        <v>264144916.05000001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s="78" customFormat="1" x14ac:dyDescent="0.3">
      <c r="A47" s="70">
        <v>40</v>
      </c>
      <c r="B47" s="93" t="s">
        <v>269</v>
      </c>
      <c r="C47" s="98">
        <v>1382692.34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  <c r="J47" s="62"/>
    </row>
    <row r="48" spans="1:10" x14ac:dyDescent="0.3">
      <c r="A48" s="70">
        <v>41</v>
      </c>
      <c r="B48" s="93" t="s">
        <v>286</v>
      </c>
      <c r="C48" s="98">
        <v>544818.55999999994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63" t="s">
        <v>271</v>
      </c>
      <c r="C49" s="106">
        <v>76000000</v>
      </c>
      <c r="D49" s="94">
        <f t="shared" si="0"/>
        <v>0</v>
      </c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84"/>
      <c r="B50" s="84" t="s">
        <v>276</v>
      </c>
      <c r="C50" s="73">
        <v>64511212255.439995</v>
      </c>
      <c r="D50" s="99">
        <f t="shared" ref="D50" si="2">F50+G50+H50+I50</f>
        <v>1964771651.4700003</v>
      </c>
      <c r="E50" s="101">
        <f t="shared" si="1"/>
        <v>3.0456281672250209E-2</v>
      </c>
      <c r="F50" s="73">
        <v>581762787.37000012</v>
      </c>
      <c r="G50" s="73">
        <v>1292448192.3100002</v>
      </c>
      <c r="H50" s="73">
        <v>82796424.230000004</v>
      </c>
      <c r="I50" s="73">
        <v>7764247.5599999996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D692-3E7F-492E-B995-0BEF59FE82FF}">
  <dimension ref="A1:J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320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7845073303.3899994</v>
      </c>
      <c r="D8" s="98">
        <f t="shared" ref="D8:D49" si="0">F8+G8+H8+I8</f>
        <v>636993505.20000005</v>
      </c>
      <c r="E8" s="100">
        <f>D8/C8</f>
        <v>8.1196628835162515E-2</v>
      </c>
      <c r="F8" s="98">
        <v>143785204.96000001</v>
      </c>
      <c r="G8" s="98">
        <v>492289803.15999997</v>
      </c>
      <c r="H8" s="98">
        <v>915313.60000000009</v>
      </c>
      <c r="I8" s="98">
        <v>3183.48</v>
      </c>
    </row>
    <row r="9" spans="1:9" x14ac:dyDescent="0.3">
      <c r="A9" s="70">
        <v>2</v>
      </c>
      <c r="B9" s="93" t="s">
        <v>230</v>
      </c>
      <c r="C9" s="98">
        <v>5724603127.7700005</v>
      </c>
      <c r="D9" s="98">
        <f t="shared" si="0"/>
        <v>316908112.61000001</v>
      </c>
      <c r="E9" s="100">
        <f t="shared" ref="E9:E50" si="1">D9/C9</f>
        <v>5.5358966470999797E-2</v>
      </c>
      <c r="F9" s="98">
        <v>99635074.86999999</v>
      </c>
      <c r="G9" s="98">
        <v>216873168.44</v>
      </c>
      <c r="H9" s="94">
        <v>0</v>
      </c>
      <c r="I9" s="98">
        <v>399869.3</v>
      </c>
    </row>
    <row r="10" spans="1:9" x14ac:dyDescent="0.3">
      <c r="A10" s="70">
        <v>3</v>
      </c>
      <c r="B10" s="63" t="s">
        <v>231</v>
      </c>
      <c r="C10" s="106">
        <v>3469572721</v>
      </c>
      <c r="D10" s="98">
        <f t="shared" si="0"/>
        <v>282911230.54000002</v>
      </c>
      <c r="E10" s="100">
        <f t="shared" si="1"/>
        <v>8.1540654509890009E-2</v>
      </c>
      <c r="F10" s="106">
        <v>78197567.049999997</v>
      </c>
      <c r="G10" s="106">
        <v>192868894.83000001</v>
      </c>
      <c r="H10" s="106">
        <v>11844768.659999998</v>
      </c>
      <c r="I10" s="83">
        <v>0</v>
      </c>
    </row>
    <row r="11" spans="1:9" x14ac:dyDescent="0.3">
      <c r="A11" s="70">
        <v>4</v>
      </c>
      <c r="B11" s="93" t="s">
        <v>232</v>
      </c>
      <c r="C11" s="106">
        <v>7427158837.170001</v>
      </c>
      <c r="D11" s="98">
        <f t="shared" si="0"/>
        <v>211340807.07000002</v>
      </c>
      <c r="E11" s="100">
        <f t="shared" si="1"/>
        <v>2.8455134958515042E-2</v>
      </c>
      <c r="F11" s="82">
        <v>89249593.420000002</v>
      </c>
      <c r="G11" s="82">
        <v>115289293.75</v>
      </c>
      <c r="H11" s="82">
        <v>6110893.7799999993</v>
      </c>
      <c r="I11" s="98">
        <v>691026.12000000011</v>
      </c>
    </row>
    <row r="12" spans="1:9" x14ac:dyDescent="0.3">
      <c r="A12" s="70">
        <v>5</v>
      </c>
      <c r="B12" s="93" t="s">
        <v>233</v>
      </c>
      <c r="C12" s="98">
        <v>2725765219.8499999</v>
      </c>
      <c r="D12" s="98">
        <f t="shared" si="0"/>
        <v>81643556.070000008</v>
      </c>
      <c r="E12" s="100">
        <f t="shared" si="1"/>
        <v>2.9952526899764641E-2</v>
      </c>
      <c r="F12" s="98">
        <v>17698116.98</v>
      </c>
      <c r="G12" s="98">
        <v>55032644.319999993</v>
      </c>
      <c r="H12" s="98">
        <v>6983072.0899999999</v>
      </c>
      <c r="I12" s="98">
        <v>1929722.68</v>
      </c>
    </row>
    <row r="13" spans="1:9" x14ac:dyDescent="0.3">
      <c r="A13" s="70">
        <v>6</v>
      </c>
      <c r="B13" s="93" t="s">
        <v>105</v>
      </c>
      <c r="C13" s="98">
        <v>352167346.16000003</v>
      </c>
      <c r="D13" s="98">
        <f t="shared" si="0"/>
        <v>79852076.219999999</v>
      </c>
      <c r="E13" s="100">
        <f t="shared" si="1"/>
        <v>0.22674469138237718</v>
      </c>
      <c r="F13" s="98">
        <v>28860344.189999998</v>
      </c>
      <c r="G13" s="98">
        <v>49264442.399999999</v>
      </c>
      <c r="H13" s="98">
        <v>1520140.77</v>
      </c>
      <c r="I13" s="98">
        <v>207148.86</v>
      </c>
    </row>
    <row r="14" spans="1:9" x14ac:dyDescent="0.3">
      <c r="A14" s="70">
        <v>7</v>
      </c>
      <c r="B14" s="93" t="s">
        <v>238</v>
      </c>
      <c r="C14" s="98">
        <v>5004764784.2600002</v>
      </c>
      <c r="D14" s="98">
        <f t="shared" si="0"/>
        <v>78027773.090000004</v>
      </c>
      <c r="E14" s="100">
        <f t="shared" si="1"/>
        <v>1.5590697356127021E-2</v>
      </c>
      <c r="F14" s="98">
        <v>31923767.299999997</v>
      </c>
      <c r="G14" s="98">
        <v>36551549.340000004</v>
      </c>
      <c r="H14" s="98">
        <v>9552456.4499999993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10990069966.220001</v>
      </c>
      <c r="D15" s="98">
        <f t="shared" si="0"/>
        <v>65896725.479999997</v>
      </c>
      <c r="E15" s="100">
        <f t="shared" si="1"/>
        <v>5.9960242002594782E-3</v>
      </c>
      <c r="F15" s="82">
        <v>23110535.98</v>
      </c>
      <c r="G15" s="82">
        <v>38484254.739999995</v>
      </c>
      <c r="H15" s="82">
        <v>263256.01</v>
      </c>
      <c r="I15" s="82">
        <v>4038678.75</v>
      </c>
    </row>
    <row r="16" spans="1:9" x14ac:dyDescent="0.3">
      <c r="A16" s="70">
        <v>9</v>
      </c>
      <c r="B16" s="93" t="s">
        <v>236</v>
      </c>
      <c r="C16" s="98">
        <v>799380039.21000004</v>
      </c>
      <c r="D16" s="98">
        <f t="shared" si="0"/>
        <v>59064540.75</v>
      </c>
      <c r="E16" s="100">
        <f t="shared" si="1"/>
        <v>7.3887935466053753E-2</v>
      </c>
      <c r="F16" s="98">
        <v>19870670.560000002</v>
      </c>
      <c r="G16" s="98">
        <v>25110537.190000001</v>
      </c>
      <c r="H16" s="98">
        <v>14083333</v>
      </c>
      <c r="I16" s="94">
        <v>0</v>
      </c>
    </row>
    <row r="17" spans="1:9" x14ac:dyDescent="0.3">
      <c r="A17" s="70">
        <v>10</v>
      </c>
      <c r="B17" s="93" t="s">
        <v>270</v>
      </c>
      <c r="C17" s="98">
        <v>795358154.53000009</v>
      </c>
      <c r="D17" s="98">
        <f t="shared" si="0"/>
        <v>36756678.239999995</v>
      </c>
      <c r="E17" s="100">
        <f t="shared" si="1"/>
        <v>4.6213995582556851E-2</v>
      </c>
      <c r="F17" s="98">
        <v>19757852.48</v>
      </c>
      <c r="G17" s="98">
        <v>8538756.3899999987</v>
      </c>
      <c r="H17" s="98">
        <v>8460069.370000001</v>
      </c>
      <c r="I17" s="94">
        <v>0</v>
      </c>
    </row>
    <row r="18" spans="1:9" x14ac:dyDescent="0.3">
      <c r="A18" s="70">
        <v>11</v>
      </c>
      <c r="B18" s="93" t="s">
        <v>237</v>
      </c>
      <c r="C18" s="98">
        <v>315997466.77000004</v>
      </c>
      <c r="D18" s="98">
        <f t="shared" si="0"/>
        <v>25765263.059999999</v>
      </c>
      <c r="E18" s="100">
        <f t="shared" si="1"/>
        <v>8.1536296234783881E-2</v>
      </c>
      <c r="F18" s="98">
        <v>3386606.3800000004</v>
      </c>
      <c r="G18" s="98">
        <v>10522209.51</v>
      </c>
      <c r="H18" s="98">
        <v>11576195.76</v>
      </c>
      <c r="I18" s="98">
        <v>280251.40999999997</v>
      </c>
    </row>
    <row r="19" spans="1:9" x14ac:dyDescent="0.3">
      <c r="A19" s="70">
        <v>12</v>
      </c>
      <c r="B19" s="93" t="s">
        <v>243</v>
      </c>
      <c r="C19" s="98">
        <v>838282868.74000001</v>
      </c>
      <c r="D19" s="98">
        <f t="shared" si="0"/>
        <v>18904240.66</v>
      </c>
      <c r="E19" s="100">
        <f t="shared" si="1"/>
        <v>2.255114754809966E-2</v>
      </c>
      <c r="F19" s="98">
        <v>5486722.6200000001</v>
      </c>
      <c r="G19" s="98">
        <v>10417518.040000001</v>
      </c>
      <c r="H19" s="98">
        <v>3000000</v>
      </c>
      <c r="I19" s="94">
        <v>0</v>
      </c>
    </row>
    <row r="20" spans="1:9" x14ac:dyDescent="0.3">
      <c r="A20" s="70">
        <v>13</v>
      </c>
      <c r="B20" s="93" t="s">
        <v>246</v>
      </c>
      <c r="C20" s="98">
        <v>1990409697.5900002</v>
      </c>
      <c r="D20" s="98">
        <f t="shared" si="0"/>
        <v>17606069.259999998</v>
      </c>
      <c r="E20" s="100">
        <f t="shared" si="1"/>
        <v>8.8454498997455298E-3</v>
      </c>
      <c r="F20" s="98">
        <v>2714171.27</v>
      </c>
      <c r="G20" s="98">
        <v>9691662.6400000006</v>
      </c>
      <c r="H20" s="98">
        <v>5200235.3499999996</v>
      </c>
      <c r="I20" s="94">
        <v>0</v>
      </c>
    </row>
    <row r="21" spans="1:9" x14ac:dyDescent="0.3">
      <c r="A21" s="70">
        <v>14</v>
      </c>
      <c r="B21" s="93" t="s">
        <v>242</v>
      </c>
      <c r="C21" s="82">
        <v>1973726245.8600001</v>
      </c>
      <c r="D21" s="98">
        <f t="shared" si="0"/>
        <v>13930282.32</v>
      </c>
      <c r="E21" s="100">
        <f t="shared" si="1"/>
        <v>7.0578593911995334E-3</v>
      </c>
      <c r="F21" s="82">
        <v>4049759.44</v>
      </c>
      <c r="G21" s="82">
        <v>9730845.120000001</v>
      </c>
      <c r="H21" s="83">
        <v>0</v>
      </c>
      <c r="I21" s="98">
        <v>149677.76000000001</v>
      </c>
    </row>
    <row r="22" spans="1:9" x14ac:dyDescent="0.3">
      <c r="A22" s="70">
        <v>15</v>
      </c>
      <c r="B22" s="93" t="s">
        <v>240</v>
      </c>
      <c r="C22" s="106">
        <v>409419335.06999999</v>
      </c>
      <c r="D22" s="98">
        <f t="shared" si="0"/>
        <v>12596212.16</v>
      </c>
      <c r="E22" s="100">
        <f t="shared" si="1"/>
        <v>3.0766041271222271E-2</v>
      </c>
      <c r="F22" s="82">
        <v>3958414.11</v>
      </c>
      <c r="G22" s="82">
        <v>4775885.67</v>
      </c>
      <c r="H22" s="82">
        <v>3861912.38</v>
      </c>
      <c r="I22" s="83">
        <v>0</v>
      </c>
    </row>
    <row r="23" spans="1:9" x14ac:dyDescent="0.3">
      <c r="A23" s="70">
        <v>16</v>
      </c>
      <c r="B23" s="93" t="s">
        <v>245</v>
      </c>
      <c r="C23" s="98">
        <v>1340361562.4700003</v>
      </c>
      <c r="D23" s="98">
        <f t="shared" si="0"/>
        <v>6928227.8100000005</v>
      </c>
      <c r="E23" s="100">
        <f t="shared" si="1"/>
        <v>5.1689245678104611E-3</v>
      </c>
      <c r="F23" s="98">
        <v>2904772.49</v>
      </c>
      <c r="G23" s="98">
        <v>3963667.63</v>
      </c>
      <c r="H23" s="94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98">
        <v>204150591.84</v>
      </c>
      <c r="D24" s="98">
        <f t="shared" si="0"/>
        <v>6724541.71</v>
      </c>
      <c r="E24" s="100">
        <f t="shared" si="1"/>
        <v>3.2939124248389441E-2</v>
      </c>
      <c r="F24" s="98">
        <v>5008858.32</v>
      </c>
      <c r="G24" s="98">
        <v>1561757.8</v>
      </c>
      <c r="H24" s="98">
        <v>153925.59</v>
      </c>
      <c r="I24" s="94">
        <v>0</v>
      </c>
    </row>
    <row r="25" spans="1:9" x14ac:dyDescent="0.3">
      <c r="A25" s="70">
        <v>18</v>
      </c>
      <c r="B25" s="93" t="s">
        <v>252</v>
      </c>
      <c r="C25" s="82">
        <v>69225924.449999988</v>
      </c>
      <c r="D25" s="98">
        <f t="shared" si="0"/>
        <v>5578781.25</v>
      </c>
      <c r="E25" s="100">
        <f t="shared" si="1"/>
        <v>8.05880353974818E-2</v>
      </c>
      <c r="F25" s="94">
        <v>0</v>
      </c>
      <c r="G25" s="94">
        <v>0</v>
      </c>
      <c r="H25" s="98">
        <v>5578781.25</v>
      </c>
      <c r="I25" s="94">
        <v>0</v>
      </c>
    </row>
    <row r="26" spans="1:9" x14ac:dyDescent="0.3">
      <c r="A26" s="70">
        <v>19</v>
      </c>
      <c r="B26" s="93" t="s">
        <v>248</v>
      </c>
      <c r="C26" s="82">
        <v>74581807.830000013</v>
      </c>
      <c r="D26" s="98">
        <f t="shared" si="0"/>
        <v>4371831.7300000004</v>
      </c>
      <c r="E26" s="100">
        <f t="shared" si="1"/>
        <v>5.8617937231624222E-2</v>
      </c>
      <c r="F26" s="94">
        <v>0</v>
      </c>
      <c r="G26" s="82">
        <v>4369663.0600000005</v>
      </c>
      <c r="H26" s="83">
        <v>0</v>
      </c>
      <c r="I26" s="98">
        <v>2168.67</v>
      </c>
    </row>
    <row r="27" spans="1:9" x14ac:dyDescent="0.3">
      <c r="A27" s="70">
        <v>20</v>
      </c>
      <c r="B27" s="93" t="s">
        <v>256</v>
      </c>
      <c r="C27" s="98">
        <v>262297933.47999999</v>
      </c>
      <c r="D27" s="98">
        <f t="shared" si="0"/>
        <v>1091091.8699999999</v>
      </c>
      <c r="E27" s="100">
        <f t="shared" si="1"/>
        <v>4.1597425321812332E-3</v>
      </c>
      <c r="F27" s="98">
        <v>51132.240000000005</v>
      </c>
      <c r="G27" s="98">
        <v>1000000</v>
      </c>
      <c r="H27" s="98">
        <v>39959.629999999997</v>
      </c>
      <c r="I27" s="94">
        <v>0</v>
      </c>
    </row>
    <row r="28" spans="1:9" x14ac:dyDescent="0.3">
      <c r="A28" s="70">
        <v>21</v>
      </c>
      <c r="B28" s="93" t="s">
        <v>250</v>
      </c>
      <c r="C28" s="98">
        <v>2911384355.1800003</v>
      </c>
      <c r="D28" s="98">
        <f t="shared" si="0"/>
        <v>628575.93999999994</v>
      </c>
      <c r="E28" s="100">
        <f t="shared" si="1"/>
        <v>2.1590276765814982E-4</v>
      </c>
      <c r="F28" s="98">
        <v>386524.05</v>
      </c>
      <c r="G28" s="98">
        <v>242051.88999999998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4738483744.3899994</v>
      </c>
      <c r="D29" s="98">
        <f t="shared" si="0"/>
        <v>460913.16</v>
      </c>
      <c r="E29" s="100">
        <f t="shared" si="1"/>
        <v>9.7270178576783293E-5</v>
      </c>
      <c r="F29" s="94">
        <v>0</v>
      </c>
      <c r="G29" s="94">
        <v>0</v>
      </c>
      <c r="H29" s="94">
        <v>0</v>
      </c>
      <c r="I29" s="98">
        <v>460913.16</v>
      </c>
    </row>
    <row r="30" spans="1:9" x14ac:dyDescent="0.3">
      <c r="A30" s="70">
        <v>23</v>
      </c>
      <c r="B30" s="93" t="s">
        <v>257</v>
      </c>
      <c r="C30" s="98">
        <v>226183657.79000005</v>
      </c>
      <c r="D30" s="98">
        <f t="shared" si="0"/>
        <v>157195.56999999998</v>
      </c>
      <c r="E30" s="100">
        <f t="shared" si="1"/>
        <v>6.9499083857750684E-4</v>
      </c>
      <c r="F30" s="98">
        <v>157195.56999999998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249</v>
      </c>
      <c r="C31" s="98">
        <v>27722022.140000001</v>
      </c>
      <c r="D31" s="98">
        <f t="shared" si="0"/>
        <v>107330.59</v>
      </c>
      <c r="E31" s="100">
        <f t="shared" si="1"/>
        <v>3.8716724724468456E-3</v>
      </c>
      <c r="F31" s="98">
        <v>107330.59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254</v>
      </c>
      <c r="C32" s="106">
        <v>401021521.94</v>
      </c>
      <c r="D32" s="98">
        <f t="shared" si="0"/>
        <v>35835.360000000001</v>
      </c>
      <c r="E32" s="100">
        <f t="shared" si="1"/>
        <v>8.936019150952605E-5</v>
      </c>
      <c r="F32" s="83">
        <v>0</v>
      </c>
      <c r="G32" s="82">
        <v>35835.360000000001</v>
      </c>
      <c r="H32" s="83">
        <v>0</v>
      </c>
      <c r="I32" s="83">
        <v>0</v>
      </c>
    </row>
    <row r="33" spans="1:10" x14ac:dyDescent="0.3">
      <c r="A33" s="70">
        <v>26</v>
      </c>
      <c r="B33" s="63" t="s">
        <v>263</v>
      </c>
      <c r="C33" s="106">
        <v>8483832.0999999996</v>
      </c>
      <c r="D33" s="98">
        <f t="shared" si="0"/>
        <v>2858.7</v>
      </c>
      <c r="E33" s="100">
        <f t="shared" si="1"/>
        <v>3.369585779520554E-4</v>
      </c>
      <c r="F33" s="83">
        <v>0</v>
      </c>
      <c r="G33" s="83">
        <v>0</v>
      </c>
      <c r="H33" s="82">
        <v>2858.7</v>
      </c>
      <c r="I33" s="83">
        <v>0</v>
      </c>
    </row>
    <row r="34" spans="1:10" x14ac:dyDescent="0.3">
      <c r="A34" s="70">
        <v>27</v>
      </c>
      <c r="B34" s="93" t="s">
        <v>239</v>
      </c>
      <c r="C34" s="98">
        <v>846016500.67999995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10" x14ac:dyDescent="0.3">
      <c r="A35" s="70">
        <v>28</v>
      </c>
      <c r="B35" s="93" t="s">
        <v>258</v>
      </c>
      <c r="C35" s="106">
        <v>161722268.88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10" x14ac:dyDescent="0.3">
      <c r="A36" s="70">
        <v>29</v>
      </c>
      <c r="B36" s="63" t="s">
        <v>251</v>
      </c>
      <c r="C36" s="106">
        <v>73052363.650000006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10" x14ac:dyDescent="0.3">
      <c r="A37" s="70">
        <v>30</v>
      </c>
      <c r="B37" s="93" t="s">
        <v>259</v>
      </c>
      <c r="C37" s="98">
        <v>112672028.43000001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93" t="s">
        <v>260</v>
      </c>
      <c r="C38" s="98">
        <v>192585320.63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93" t="s">
        <v>247</v>
      </c>
      <c r="C39" s="98">
        <v>467137605.16000003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93" t="s">
        <v>261</v>
      </c>
      <c r="C40" s="106">
        <v>21645072.77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94">
        <v>0</v>
      </c>
    </row>
    <row r="41" spans="1:10" x14ac:dyDescent="0.3">
      <c r="A41" s="70">
        <v>34</v>
      </c>
      <c r="B41" s="93" t="s">
        <v>262</v>
      </c>
      <c r="C41" s="98">
        <v>451638350.64000005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10" x14ac:dyDescent="0.3">
      <c r="A42" s="70">
        <v>35</v>
      </c>
      <c r="B42" s="93" t="s">
        <v>255</v>
      </c>
      <c r="C42" s="98">
        <v>170439148.09999999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x14ac:dyDescent="0.3">
      <c r="A43" s="70">
        <v>36</v>
      </c>
      <c r="B43" s="93" t="s">
        <v>264</v>
      </c>
      <c r="C43" s="98">
        <v>641368105.94999993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93" t="s">
        <v>266</v>
      </c>
      <c r="C44" s="98">
        <v>146780747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s="78" customFormat="1" x14ac:dyDescent="0.3">
      <c r="A45" s="70">
        <v>38</v>
      </c>
      <c r="B45" s="93" t="s">
        <v>316</v>
      </c>
      <c r="C45" s="98">
        <v>91850569.680000007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  <c r="J45" s="62"/>
    </row>
    <row r="46" spans="1:10" x14ac:dyDescent="0.3">
      <c r="A46" s="70">
        <v>39</v>
      </c>
      <c r="B46" s="93" t="s">
        <v>268</v>
      </c>
      <c r="C46" s="106">
        <v>272538222.31999999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10" x14ac:dyDescent="0.3">
      <c r="A47" s="70">
        <v>40</v>
      </c>
      <c r="B47" s="93" t="s">
        <v>269</v>
      </c>
      <c r="C47" s="98">
        <v>1366826.96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63" t="s">
        <v>286</v>
      </c>
      <c r="C48" s="106">
        <v>544818.55999999994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70">
        <v>42</v>
      </c>
      <c r="B49" s="63" t="s">
        <v>271</v>
      </c>
      <c r="C49" s="106">
        <v>75375202.109999999</v>
      </c>
      <c r="D49" s="94">
        <f t="shared" si="0"/>
        <v>0</v>
      </c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63"/>
      <c r="B50" s="84" t="s">
        <v>276</v>
      </c>
      <c r="C50" s="73">
        <v>64652379218.720001</v>
      </c>
      <c r="D50" s="99">
        <f t="shared" ref="D50" si="2">F50+G50+H50+I50</f>
        <v>1964284256.4200003</v>
      </c>
      <c r="E50" s="101">
        <f t="shared" si="1"/>
        <v>3.0382242388556132E-2</v>
      </c>
      <c r="F50" s="73">
        <v>580300214.87</v>
      </c>
      <c r="G50" s="73">
        <v>1286614441.28</v>
      </c>
      <c r="H50" s="73">
        <v>89147172.390000001</v>
      </c>
      <c r="I50" s="73">
        <v>8222427.8799999999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80E65-A64A-4BEE-8484-1D81D0D899BE}">
  <dimension ref="A1:I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321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7773962059.5199995</v>
      </c>
      <c r="D8" s="98">
        <f t="shared" ref="D8:D48" si="0">F8+G8+H8+I8</f>
        <v>638200502.22000003</v>
      </c>
      <c r="E8" s="100">
        <f>D8/C8</f>
        <v>8.2094625280356145E-2</v>
      </c>
      <c r="F8" s="98">
        <v>145037388.15000001</v>
      </c>
      <c r="G8" s="98">
        <v>492256417.50999999</v>
      </c>
      <c r="H8" s="98">
        <v>903513.08000000007</v>
      </c>
      <c r="I8" s="98">
        <v>3183.48</v>
      </c>
    </row>
    <row r="9" spans="1:9" x14ac:dyDescent="0.3">
      <c r="A9" s="70">
        <v>2</v>
      </c>
      <c r="B9" s="93" t="s">
        <v>230</v>
      </c>
      <c r="C9" s="98">
        <v>5726178913.3499994</v>
      </c>
      <c r="D9" s="98">
        <f t="shared" si="0"/>
        <v>314134950.82999992</v>
      </c>
      <c r="E9" s="100">
        <f t="shared" ref="E9:E50" si="1">D9/C9</f>
        <v>5.4859436909598908E-2</v>
      </c>
      <c r="F9" s="98">
        <v>106785550.51999998</v>
      </c>
      <c r="G9" s="98">
        <v>206949747.04999998</v>
      </c>
      <c r="H9" s="94">
        <v>0</v>
      </c>
      <c r="I9" s="98">
        <v>399653.26</v>
      </c>
    </row>
    <row r="10" spans="1:9" x14ac:dyDescent="0.3">
      <c r="A10" s="70">
        <v>3</v>
      </c>
      <c r="B10" s="63" t="s">
        <v>231</v>
      </c>
      <c r="C10" s="106">
        <v>3469276930.4000001</v>
      </c>
      <c r="D10" s="98">
        <f t="shared" si="0"/>
        <v>286964388.62</v>
      </c>
      <c r="E10" s="100">
        <f t="shared" si="1"/>
        <v>8.2715907198251143E-2</v>
      </c>
      <c r="F10" s="106">
        <v>77826140.520000011</v>
      </c>
      <c r="G10" s="106">
        <v>197563230.34999999</v>
      </c>
      <c r="H10" s="106">
        <v>11575017.75</v>
      </c>
      <c r="I10" s="83">
        <v>0</v>
      </c>
    </row>
    <row r="11" spans="1:9" x14ac:dyDescent="0.3">
      <c r="A11" s="70">
        <v>4</v>
      </c>
      <c r="B11" s="93" t="s">
        <v>232</v>
      </c>
      <c r="C11" s="82">
        <v>7429319867.3500004</v>
      </c>
      <c r="D11" s="98">
        <f t="shared" si="0"/>
        <v>226131305.00000003</v>
      </c>
      <c r="E11" s="100">
        <f t="shared" si="1"/>
        <v>3.0437685957471081E-2</v>
      </c>
      <c r="F11" s="98">
        <v>95525364.770000011</v>
      </c>
      <c r="G11" s="82">
        <v>124615563.46000001</v>
      </c>
      <c r="H11" s="82">
        <v>5301185.0599999996</v>
      </c>
      <c r="I11" s="98">
        <v>689191.71</v>
      </c>
    </row>
    <row r="12" spans="1:9" x14ac:dyDescent="0.3">
      <c r="A12" s="70">
        <v>5</v>
      </c>
      <c r="B12" s="93" t="s">
        <v>105</v>
      </c>
      <c r="C12" s="98">
        <v>351110988</v>
      </c>
      <c r="D12" s="98">
        <f t="shared" si="0"/>
        <v>80063499.99000001</v>
      </c>
      <c r="E12" s="100">
        <f t="shared" si="1"/>
        <v>0.22802903562220619</v>
      </c>
      <c r="F12" s="98">
        <v>29074784.910000004</v>
      </c>
      <c r="G12" s="98">
        <v>49262624.890000008</v>
      </c>
      <c r="H12" s="98">
        <v>1520329.47</v>
      </c>
      <c r="I12" s="98">
        <v>205760.72</v>
      </c>
    </row>
    <row r="13" spans="1:9" x14ac:dyDescent="0.3">
      <c r="A13" s="70">
        <v>6</v>
      </c>
      <c r="B13" s="93" t="s">
        <v>233</v>
      </c>
      <c r="C13" s="98">
        <v>2738820158.02</v>
      </c>
      <c r="D13" s="98">
        <f t="shared" si="0"/>
        <v>79945834.100000009</v>
      </c>
      <c r="E13" s="100">
        <f t="shared" si="1"/>
        <v>2.9189880856505736E-2</v>
      </c>
      <c r="F13" s="98">
        <v>19107140.82</v>
      </c>
      <c r="G13" s="98">
        <v>52249316.179999992</v>
      </c>
      <c r="H13" s="98">
        <v>6858140.3099999996</v>
      </c>
      <c r="I13" s="98">
        <v>1731236.79</v>
      </c>
    </row>
    <row r="14" spans="1:9" x14ac:dyDescent="0.3">
      <c r="A14" s="70">
        <v>7</v>
      </c>
      <c r="B14" s="93" t="s">
        <v>238</v>
      </c>
      <c r="C14" s="98">
        <v>5231488599.4599991</v>
      </c>
      <c r="D14" s="98">
        <f t="shared" si="0"/>
        <v>79002675.439999998</v>
      </c>
      <c r="E14" s="100">
        <f t="shared" si="1"/>
        <v>1.5101375820288466E-2</v>
      </c>
      <c r="F14" s="98">
        <v>31921840.989999998</v>
      </c>
      <c r="G14" s="98">
        <v>38078296.82</v>
      </c>
      <c r="H14" s="98">
        <v>9002537.6300000008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11005155842.460001</v>
      </c>
      <c r="D15" s="98">
        <f t="shared" si="0"/>
        <v>66084824.719999999</v>
      </c>
      <c r="E15" s="100">
        <f t="shared" si="1"/>
        <v>6.0048967652990498E-3</v>
      </c>
      <c r="F15" s="106">
        <v>23216521.579999998</v>
      </c>
      <c r="G15" s="106">
        <v>38582082.880000003</v>
      </c>
      <c r="H15" s="106">
        <v>267553.64</v>
      </c>
      <c r="I15" s="82">
        <v>4018666.62</v>
      </c>
    </row>
    <row r="16" spans="1:9" x14ac:dyDescent="0.3">
      <c r="A16" s="70">
        <v>9</v>
      </c>
      <c r="B16" s="93" t="s">
        <v>236</v>
      </c>
      <c r="C16" s="82">
        <v>788907052.46000004</v>
      </c>
      <c r="D16" s="98">
        <f t="shared" si="0"/>
        <v>56609664.280000001</v>
      </c>
      <c r="E16" s="100">
        <f t="shared" si="1"/>
        <v>7.1757077216482709E-2</v>
      </c>
      <c r="F16" s="82">
        <v>17914814.289999999</v>
      </c>
      <c r="G16" s="82">
        <v>24861516.990000002</v>
      </c>
      <c r="H16" s="82">
        <v>13833333</v>
      </c>
      <c r="I16" s="94">
        <v>0</v>
      </c>
    </row>
    <row r="17" spans="1:9" x14ac:dyDescent="0.3">
      <c r="A17" s="70">
        <v>10</v>
      </c>
      <c r="B17" s="63" t="s">
        <v>270</v>
      </c>
      <c r="C17" s="106">
        <v>829583925.74000001</v>
      </c>
      <c r="D17" s="98">
        <f t="shared" si="0"/>
        <v>36467735.640000001</v>
      </c>
      <c r="E17" s="100">
        <f t="shared" si="1"/>
        <v>4.3959067320970921E-2</v>
      </c>
      <c r="F17" s="82">
        <v>19725632.950000003</v>
      </c>
      <c r="G17" s="82">
        <v>8359869.4000000004</v>
      </c>
      <c r="H17" s="82">
        <v>8382233.290000001</v>
      </c>
      <c r="I17" s="83">
        <v>0</v>
      </c>
    </row>
    <row r="18" spans="1:9" x14ac:dyDescent="0.3">
      <c r="A18" s="70">
        <v>11</v>
      </c>
      <c r="B18" s="93" t="s">
        <v>237</v>
      </c>
      <c r="C18" s="106">
        <v>315409484.95999998</v>
      </c>
      <c r="D18" s="98">
        <f t="shared" si="0"/>
        <v>25700715.440000001</v>
      </c>
      <c r="E18" s="100">
        <f t="shared" si="1"/>
        <v>8.1483647973552065E-2</v>
      </c>
      <c r="F18" s="82">
        <v>3374608.8099999996</v>
      </c>
      <c r="G18" s="82">
        <v>10536259.42</v>
      </c>
      <c r="H18" s="82">
        <v>11509577.300000001</v>
      </c>
      <c r="I18" s="82">
        <v>280269.90999999997</v>
      </c>
    </row>
    <row r="19" spans="1:9" x14ac:dyDescent="0.3">
      <c r="A19" s="70">
        <v>12</v>
      </c>
      <c r="B19" s="93" t="s">
        <v>243</v>
      </c>
      <c r="C19" s="106">
        <v>855183487.49999988</v>
      </c>
      <c r="D19" s="98">
        <f t="shared" si="0"/>
        <v>19168837.110000003</v>
      </c>
      <c r="E19" s="100">
        <f t="shared" si="1"/>
        <v>2.2414882174628056E-2</v>
      </c>
      <c r="F19" s="82">
        <v>5195729.7700000005</v>
      </c>
      <c r="G19" s="82">
        <v>10973100.520000001</v>
      </c>
      <c r="H19" s="82">
        <v>3000006.82</v>
      </c>
      <c r="I19" s="94">
        <v>0</v>
      </c>
    </row>
    <row r="20" spans="1:9" x14ac:dyDescent="0.3">
      <c r="A20" s="70">
        <v>13</v>
      </c>
      <c r="B20" s="93" t="s">
        <v>246</v>
      </c>
      <c r="C20" s="98">
        <v>2048175598.2499998</v>
      </c>
      <c r="D20" s="98">
        <f t="shared" si="0"/>
        <v>17493393.079999998</v>
      </c>
      <c r="E20" s="100">
        <f t="shared" si="1"/>
        <v>8.5409635262458389E-3</v>
      </c>
      <c r="F20" s="98">
        <v>2705282.3499999996</v>
      </c>
      <c r="G20" s="98">
        <v>9662897.5</v>
      </c>
      <c r="H20" s="98">
        <v>5125213.2299999995</v>
      </c>
      <c r="I20" s="94">
        <v>0</v>
      </c>
    </row>
    <row r="21" spans="1:9" x14ac:dyDescent="0.3">
      <c r="A21" s="70">
        <v>14</v>
      </c>
      <c r="B21" s="93" t="s">
        <v>242</v>
      </c>
      <c r="C21" s="98">
        <v>1945589230.28</v>
      </c>
      <c r="D21" s="98">
        <f t="shared" si="0"/>
        <v>17316356.73</v>
      </c>
      <c r="E21" s="100">
        <f t="shared" si="1"/>
        <v>8.9003148560335699E-3</v>
      </c>
      <c r="F21" s="98">
        <v>5032595.2299999995</v>
      </c>
      <c r="G21" s="98">
        <v>12143804.02</v>
      </c>
      <c r="H21" s="94">
        <v>0</v>
      </c>
      <c r="I21" s="98">
        <v>139957.48000000001</v>
      </c>
    </row>
    <row r="22" spans="1:9" x14ac:dyDescent="0.3">
      <c r="A22" s="70">
        <v>15</v>
      </c>
      <c r="B22" s="93" t="s">
        <v>240</v>
      </c>
      <c r="C22" s="106">
        <v>419300554.65000004</v>
      </c>
      <c r="D22" s="98">
        <f t="shared" si="0"/>
        <v>11106487.800000001</v>
      </c>
      <c r="E22" s="100">
        <f t="shared" si="1"/>
        <v>2.6488130475455358E-2</v>
      </c>
      <c r="F22" s="82">
        <v>2531751.0099999998</v>
      </c>
      <c r="G22" s="82">
        <v>4837360.09</v>
      </c>
      <c r="H22" s="82">
        <v>3737376.7</v>
      </c>
      <c r="I22" s="94">
        <v>0</v>
      </c>
    </row>
    <row r="23" spans="1:9" x14ac:dyDescent="0.3">
      <c r="A23" s="70">
        <v>16</v>
      </c>
      <c r="B23" s="93" t="s">
        <v>244</v>
      </c>
      <c r="C23" s="98">
        <v>206403261.02000001</v>
      </c>
      <c r="D23" s="98">
        <f t="shared" si="0"/>
        <v>7108121.2199999988</v>
      </c>
      <c r="E23" s="100">
        <f t="shared" si="1"/>
        <v>3.4438027698173036E-2</v>
      </c>
      <c r="F23" s="98">
        <v>5418866.209999999</v>
      </c>
      <c r="G23" s="98">
        <v>1539926.7500000002</v>
      </c>
      <c r="H23" s="98">
        <v>149328.26</v>
      </c>
      <c r="I23" s="94">
        <v>0</v>
      </c>
    </row>
    <row r="24" spans="1:9" x14ac:dyDescent="0.3">
      <c r="A24" s="70">
        <v>17</v>
      </c>
      <c r="B24" s="93" t="s">
        <v>245</v>
      </c>
      <c r="C24" s="106">
        <v>1368471681.02</v>
      </c>
      <c r="D24" s="98">
        <f t="shared" si="0"/>
        <v>7014848.4300000006</v>
      </c>
      <c r="E24" s="100">
        <f t="shared" si="1"/>
        <v>5.1260457394130612E-3</v>
      </c>
      <c r="F24" s="82">
        <v>2861483.55</v>
      </c>
      <c r="G24" s="82">
        <v>4093577.19</v>
      </c>
      <c r="H24" s="83">
        <v>0</v>
      </c>
      <c r="I24" s="82">
        <v>59787.69</v>
      </c>
    </row>
    <row r="25" spans="1:9" x14ac:dyDescent="0.3">
      <c r="A25" s="70">
        <v>18</v>
      </c>
      <c r="B25" s="93" t="s">
        <v>252</v>
      </c>
      <c r="C25" s="98">
        <v>64669223.610000007</v>
      </c>
      <c r="D25" s="98">
        <f t="shared" si="0"/>
        <v>5566935.9299999997</v>
      </c>
      <c r="E25" s="100">
        <f t="shared" si="1"/>
        <v>8.6083234330637096E-2</v>
      </c>
      <c r="F25" s="94">
        <v>0</v>
      </c>
      <c r="G25" s="94">
        <v>0</v>
      </c>
      <c r="H25" s="98">
        <v>5566935.9299999997</v>
      </c>
      <c r="I25" s="94">
        <v>0</v>
      </c>
    </row>
    <row r="26" spans="1:9" x14ac:dyDescent="0.3">
      <c r="A26" s="70">
        <v>19</v>
      </c>
      <c r="B26" s="93" t="s">
        <v>248</v>
      </c>
      <c r="C26" s="82">
        <v>74517586.719999999</v>
      </c>
      <c r="D26" s="98">
        <f t="shared" si="0"/>
        <v>4336353.71</v>
      </c>
      <c r="E26" s="100">
        <f t="shared" si="1"/>
        <v>5.8192352984992105E-2</v>
      </c>
      <c r="F26" s="94">
        <v>0</v>
      </c>
      <c r="G26" s="98">
        <v>4333376.16</v>
      </c>
      <c r="H26" s="94">
        <v>0</v>
      </c>
      <c r="I26" s="98">
        <v>2977.55</v>
      </c>
    </row>
    <row r="27" spans="1:9" x14ac:dyDescent="0.3">
      <c r="A27" s="70">
        <v>20</v>
      </c>
      <c r="B27" s="93" t="s">
        <v>256</v>
      </c>
      <c r="C27" s="98">
        <v>279700343.88999999</v>
      </c>
      <c r="D27" s="98">
        <f t="shared" si="0"/>
        <v>1094630.9400000002</v>
      </c>
      <c r="E27" s="100">
        <f t="shared" si="1"/>
        <v>3.913584533991472E-3</v>
      </c>
      <c r="F27" s="98">
        <v>50470.83</v>
      </c>
      <c r="G27" s="98">
        <v>1000000</v>
      </c>
      <c r="H27" s="98">
        <v>44160.11</v>
      </c>
      <c r="I27" s="94">
        <v>0</v>
      </c>
    </row>
    <row r="28" spans="1:9" x14ac:dyDescent="0.3">
      <c r="A28" s="70">
        <v>21</v>
      </c>
      <c r="B28" s="93" t="s">
        <v>250</v>
      </c>
      <c r="C28" s="98">
        <v>2775585502.8400002</v>
      </c>
      <c r="D28" s="98">
        <f t="shared" si="0"/>
        <v>685335.98</v>
      </c>
      <c r="E28" s="100">
        <f t="shared" si="1"/>
        <v>2.4691582345373939E-4</v>
      </c>
      <c r="F28" s="98">
        <v>443773.82</v>
      </c>
      <c r="G28" s="98">
        <v>241562.15999999997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4748229505.7699995</v>
      </c>
      <c r="D29" s="98">
        <f t="shared" si="0"/>
        <v>459643.75</v>
      </c>
      <c r="E29" s="100">
        <f t="shared" si="1"/>
        <v>9.680318725989249E-5</v>
      </c>
      <c r="F29" s="94">
        <v>0</v>
      </c>
      <c r="G29" s="94">
        <v>0</v>
      </c>
      <c r="H29" s="94">
        <v>0</v>
      </c>
      <c r="I29" s="98">
        <v>459643.75</v>
      </c>
    </row>
    <row r="30" spans="1:9" x14ac:dyDescent="0.3">
      <c r="A30" s="70">
        <v>23</v>
      </c>
      <c r="B30" s="93" t="s">
        <v>257</v>
      </c>
      <c r="C30" s="98">
        <v>228845160.32999998</v>
      </c>
      <c r="D30" s="98">
        <f t="shared" si="0"/>
        <v>203321.2</v>
      </c>
      <c r="E30" s="100">
        <f t="shared" si="1"/>
        <v>8.8846624375541155E-4</v>
      </c>
      <c r="F30" s="98">
        <v>203321.2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249</v>
      </c>
      <c r="C31" s="98">
        <v>27744913.890000004</v>
      </c>
      <c r="D31" s="98">
        <f t="shared" si="0"/>
        <v>106405.97</v>
      </c>
      <c r="E31" s="100">
        <f t="shared" si="1"/>
        <v>3.8351522885191405E-3</v>
      </c>
      <c r="F31" s="98">
        <v>106405.97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408657992.21000004</v>
      </c>
      <c r="D32" s="98">
        <f t="shared" si="0"/>
        <v>8077.08</v>
      </c>
      <c r="E32" s="100">
        <f t="shared" si="1"/>
        <v>1.9764889354835797E-5</v>
      </c>
      <c r="F32" s="94">
        <v>0</v>
      </c>
      <c r="G32" s="98">
        <v>8077.08</v>
      </c>
      <c r="H32" s="94">
        <v>0</v>
      </c>
      <c r="I32" s="94">
        <v>0</v>
      </c>
    </row>
    <row r="33" spans="1:9" x14ac:dyDescent="0.3">
      <c r="A33" s="70">
        <v>26</v>
      </c>
      <c r="B33" s="63" t="s">
        <v>263</v>
      </c>
      <c r="C33" s="106">
        <v>8442171.7599999998</v>
      </c>
      <c r="D33" s="98">
        <f t="shared" si="0"/>
        <v>1957.73</v>
      </c>
      <c r="E33" s="100">
        <f t="shared" si="1"/>
        <v>2.3189885916275176E-4</v>
      </c>
      <c r="F33" s="83">
        <v>0</v>
      </c>
      <c r="G33" s="83">
        <v>0</v>
      </c>
      <c r="H33" s="82">
        <v>1957.73</v>
      </c>
      <c r="I33" s="83">
        <v>0</v>
      </c>
    </row>
    <row r="34" spans="1:9" x14ac:dyDescent="0.3">
      <c r="A34" s="70">
        <v>27</v>
      </c>
      <c r="B34" s="93" t="s">
        <v>239</v>
      </c>
      <c r="C34" s="98">
        <v>745322706.05999994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258</v>
      </c>
      <c r="C35" s="98">
        <v>187791090.84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68424779.030000001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98">
        <v>106584645.33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260</v>
      </c>
      <c r="C38" s="98">
        <v>192458947.53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247</v>
      </c>
      <c r="C39" s="98">
        <v>461905029.01999998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98">
        <v>21617640.039999999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262</v>
      </c>
      <c r="C41" s="106">
        <v>448658362.64999998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93" t="s">
        <v>255</v>
      </c>
      <c r="C42" s="98">
        <v>171282618.20000002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675896736.96000004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266</v>
      </c>
      <c r="C44" s="98">
        <v>146305747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316</v>
      </c>
      <c r="C45" s="98">
        <v>93649838.49000001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268</v>
      </c>
      <c r="C46" s="98">
        <v>257744790.59999996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269</v>
      </c>
      <c r="C47" s="106">
        <v>1350961.58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70">
        <v>41</v>
      </c>
      <c r="B48" s="63" t="s">
        <v>286</v>
      </c>
      <c r="C48" s="106">
        <v>544818.55999999994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70">
        <v>42</v>
      </c>
      <c r="B49" s="63" t="s">
        <v>271</v>
      </c>
      <c r="C49" s="106">
        <v>75375202.109999999</v>
      </c>
      <c r="D49" s="83"/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84"/>
      <c r="B50" s="84" t="s">
        <v>276</v>
      </c>
      <c r="C50" s="73">
        <v>64773643949.459984</v>
      </c>
      <c r="D50" s="73">
        <f>SUM(F50:I50)</f>
        <v>1980976802.9400001</v>
      </c>
      <c r="E50" s="101">
        <f t="shared" si="1"/>
        <v>3.0583068701301858E-2</v>
      </c>
      <c r="F50" s="73">
        <v>594059468.25</v>
      </c>
      <c r="G50" s="73">
        <v>1292148606.4200001</v>
      </c>
      <c r="H50" s="73">
        <v>86778399.309999987</v>
      </c>
      <c r="I50" s="73">
        <v>7990328.96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557AF-0A62-4B60-AB20-C74C97E77A5C}">
  <dimension ref="A1:I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322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7547943083.6399994</v>
      </c>
      <c r="D8" s="98">
        <f t="shared" ref="D8:D49" si="0">F8+G8+H8+I8</f>
        <v>640141336.49000001</v>
      </c>
      <c r="E8" s="100">
        <f>D8/C8</f>
        <v>8.4810037568710903E-2</v>
      </c>
      <c r="F8" s="98">
        <v>146196890.11000001</v>
      </c>
      <c r="G8" s="98">
        <v>493038900.15000004</v>
      </c>
      <c r="H8" s="98">
        <v>903351.96000000008</v>
      </c>
      <c r="I8" s="98">
        <v>2194.27</v>
      </c>
    </row>
    <row r="9" spans="1:9" x14ac:dyDescent="0.3">
      <c r="A9" s="70">
        <v>2</v>
      </c>
      <c r="B9" s="93" t="s">
        <v>230</v>
      </c>
      <c r="C9" s="98">
        <v>5658678173.8000002</v>
      </c>
      <c r="D9" s="98">
        <f t="shared" si="0"/>
        <v>310020682.81999999</v>
      </c>
      <c r="E9" s="100">
        <f t="shared" ref="E9:E50" si="1">D9/C9</f>
        <v>5.4786767032522415E-2</v>
      </c>
      <c r="F9" s="98">
        <v>105518438.24000001</v>
      </c>
      <c r="G9" s="98">
        <v>204109091.13</v>
      </c>
      <c r="H9" s="94">
        <v>0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3482666636.0700002</v>
      </c>
      <c r="D10" s="98">
        <f t="shared" si="0"/>
        <v>285739483.04000002</v>
      </c>
      <c r="E10" s="100">
        <f t="shared" si="1"/>
        <v>8.2046176938267476E-2</v>
      </c>
      <c r="F10" s="106">
        <v>76851330.010000005</v>
      </c>
      <c r="G10" s="106">
        <v>197430884.16</v>
      </c>
      <c r="H10" s="106">
        <v>11457268.869999999</v>
      </c>
      <c r="I10" s="83">
        <v>0</v>
      </c>
    </row>
    <row r="11" spans="1:9" x14ac:dyDescent="0.3">
      <c r="A11" s="70">
        <v>4</v>
      </c>
      <c r="B11" s="93" t="s">
        <v>232</v>
      </c>
      <c r="C11" s="82">
        <v>7414752166.1400003</v>
      </c>
      <c r="D11" s="98">
        <f t="shared" si="0"/>
        <v>240621436.43999997</v>
      </c>
      <c r="E11" s="100">
        <f t="shared" si="1"/>
        <v>3.2451716665435573E-2</v>
      </c>
      <c r="F11" s="98">
        <v>99644069.989999995</v>
      </c>
      <c r="G11" s="98">
        <v>134563395.53999999</v>
      </c>
      <c r="H11" s="98">
        <v>5724408.79</v>
      </c>
      <c r="I11" s="98">
        <v>689562.12000000011</v>
      </c>
    </row>
    <row r="12" spans="1:9" x14ac:dyDescent="0.3">
      <c r="A12" s="70">
        <v>5</v>
      </c>
      <c r="B12" s="93" t="s">
        <v>238</v>
      </c>
      <c r="C12" s="106">
        <v>5259861393.6000004</v>
      </c>
      <c r="D12" s="98">
        <f t="shared" si="0"/>
        <v>80854651.069999993</v>
      </c>
      <c r="E12" s="100">
        <f t="shared" si="1"/>
        <v>1.5372011735590763E-2</v>
      </c>
      <c r="F12" s="82">
        <v>32370921.839999996</v>
      </c>
      <c r="G12" s="82">
        <v>40933109.18</v>
      </c>
      <c r="H12" s="82">
        <v>7550620.0500000007</v>
      </c>
      <c r="I12" s="83">
        <v>0</v>
      </c>
    </row>
    <row r="13" spans="1:9" x14ac:dyDescent="0.3">
      <c r="A13" s="70">
        <v>6</v>
      </c>
      <c r="B13" s="93" t="s">
        <v>105</v>
      </c>
      <c r="C13" s="106">
        <v>361593227.65000004</v>
      </c>
      <c r="D13" s="98">
        <f t="shared" si="0"/>
        <v>77510766.679999992</v>
      </c>
      <c r="E13" s="100">
        <f t="shared" si="1"/>
        <v>0.21435901104604105</v>
      </c>
      <c r="F13" s="82">
        <v>29688755.030000001</v>
      </c>
      <c r="G13" s="82">
        <v>46097167.5</v>
      </c>
      <c r="H13" s="82">
        <v>1520528.49</v>
      </c>
      <c r="I13" s="82">
        <v>204315.66</v>
      </c>
    </row>
    <row r="14" spans="1:9" x14ac:dyDescent="0.3">
      <c r="A14" s="70">
        <v>7</v>
      </c>
      <c r="B14" s="93" t="s">
        <v>233</v>
      </c>
      <c r="C14" s="98">
        <v>2775264355.5</v>
      </c>
      <c r="D14" s="98">
        <f t="shared" si="0"/>
        <v>76351079.549999997</v>
      </c>
      <c r="E14" s="100">
        <f t="shared" si="1"/>
        <v>2.7511281726617483E-2</v>
      </c>
      <c r="F14" s="98">
        <v>18627224.710000001</v>
      </c>
      <c r="G14" s="98">
        <v>49676657.369999997</v>
      </c>
      <c r="H14" s="98">
        <v>6733294.5899999999</v>
      </c>
      <c r="I14" s="98">
        <v>1313902.8799999999</v>
      </c>
    </row>
    <row r="15" spans="1:9" x14ac:dyDescent="0.3">
      <c r="A15" s="70">
        <v>8</v>
      </c>
      <c r="B15" s="63" t="s">
        <v>234</v>
      </c>
      <c r="C15" s="106">
        <v>11059717850.67</v>
      </c>
      <c r="D15" s="98">
        <f t="shared" si="0"/>
        <v>67552327.579999998</v>
      </c>
      <c r="E15" s="100">
        <f t="shared" si="1"/>
        <v>6.1079612058916729E-3</v>
      </c>
      <c r="F15" s="106">
        <v>22582194.689999998</v>
      </c>
      <c r="G15" s="106">
        <v>40785465.449999996</v>
      </c>
      <c r="H15" s="106">
        <v>170795.35</v>
      </c>
      <c r="I15" s="82">
        <v>4013872.09</v>
      </c>
    </row>
    <row r="16" spans="1:9" x14ac:dyDescent="0.3">
      <c r="A16" s="70">
        <v>9</v>
      </c>
      <c r="B16" s="93" t="s">
        <v>236</v>
      </c>
      <c r="C16" s="98">
        <v>760434994.13999999</v>
      </c>
      <c r="D16" s="98">
        <f t="shared" si="0"/>
        <v>46420179.350000001</v>
      </c>
      <c r="E16" s="100">
        <f t="shared" si="1"/>
        <v>6.1044244028377534E-2</v>
      </c>
      <c r="F16" s="98">
        <v>8823446.7100000009</v>
      </c>
      <c r="G16" s="98">
        <v>24096732.640000001</v>
      </c>
      <c r="H16" s="98">
        <v>13500000</v>
      </c>
      <c r="I16" s="94">
        <v>0</v>
      </c>
    </row>
    <row r="17" spans="1:9" x14ac:dyDescent="0.3">
      <c r="A17" s="70">
        <v>10</v>
      </c>
      <c r="B17" s="63" t="s">
        <v>270</v>
      </c>
      <c r="C17" s="106">
        <v>855885995.28999996</v>
      </c>
      <c r="D17" s="98">
        <f t="shared" si="0"/>
        <v>34380055.719999999</v>
      </c>
      <c r="E17" s="100">
        <f t="shared" si="1"/>
        <v>4.0168966321678157E-2</v>
      </c>
      <c r="F17" s="82">
        <v>16495379.51</v>
      </c>
      <c r="G17" s="82">
        <v>9580806.8599999994</v>
      </c>
      <c r="H17" s="82">
        <v>8303869.3499999996</v>
      </c>
      <c r="I17" s="83">
        <v>0</v>
      </c>
    </row>
    <row r="18" spans="1:9" x14ac:dyDescent="0.3">
      <c r="A18" s="70">
        <v>11</v>
      </c>
      <c r="B18" s="93" t="s">
        <v>237</v>
      </c>
      <c r="C18" s="98">
        <v>327551175.97000003</v>
      </c>
      <c r="D18" s="98">
        <f t="shared" si="0"/>
        <v>25778958.029999997</v>
      </c>
      <c r="E18" s="100">
        <f t="shared" si="1"/>
        <v>7.8702077480439447E-2</v>
      </c>
      <c r="F18" s="98">
        <v>2962896.0300000003</v>
      </c>
      <c r="G18" s="98">
        <v>11089878.039999999</v>
      </c>
      <c r="H18" s="98">
        <v>11446110.470000001</v>
      </c>
      <c r="I18" s="98">
        <v>280073.49</v>
      </c>
    </row>
    <row r="19" spans="1:9" x14ac:dyDescent="0.3">
      <c r="A19" s="70">
        <v>12</v>
      </c>
      <c r="B19" s="63" t="s">
        <v>242</v>
      </c>
      <c r="C19" s="106">
        <v>1922489073.2400002</v>
      </c>
      <c r="D19" s="98">
        <f t="shared" si="0"/>
        <v>18046500.530000001</v>
      </c>
      <c r="E19" s="100">
        <f t="shared" si="1"/>
        <v>9.387049726938608E-3</v>
      </c>
      <c r="F19" s="82">
        <v>5888457.2200000007</v>
      </c>
      <c r="G19" s="82">
        <v>12013484.369999999</v>
      </c>
      <c r="H19" s="83">
        <v>0</v>
      </c>
      <c r="I19" s="82">
        <v>144558.94</v>
      </c>
    </row>
    <row r="20" spans="1:9" x14ac:dyDescent="0.3">
      <c r="A20" s="70">
        <v>13</v>
      </c>
      <c r="B20" s="93" t="s">
        <v>243</v>
      </c>
      <c r="C20" s="82">
        <v>866598268.26000011</v>
      </c>
      <c r="D20" s="98">
        <f t="shared" si="0"/>
        <v>17888668.119999997</v>
      </c>
      <c r="E20" s="100">
        <f t="shared" si="1"/>
        <v>2.0642400031467605E-2</v>
      </c>
      <c r="F20" s="98">
        <v>4951832.8</v>
      </c>
      <c r="G20" s="82">
        <v>9936471.4199999999</v>
      </c>
      <c r="H20" s="82">
        <v>3000363.9</v>
      </c>
      <c r="I20" s="94">
        <v>0</v>
      </c>
    </row>
    <row r="21" spans="1:9" x14ac:dyDescent="0.3">
      <c r="A21" s="70">
        <v>14</v>
      </c>
      <c r="B21" s="93" t="s">
        <v>246</v>
      </c>
      <c r="C21" s="98">
        <v>2032565397.98</v>
      </c>
      <c r="D21" s="98">
        <f t="shared" si="0"/>
        <v>16931109.109999999</v>
      </c>
      <c r="E21" s="100">
        <f t="shared" si="1"/>
        <v>8.3299209594074764E-3</v>
      </c>
      <c r="F21" s="98">
        <v>2315204.6100000003</v>
      </c>
      <c r="G21" s="98">
        <v>9605957.4299999997</v>
      </c>
      <c r="H21" s="98">
        <v>5009947.0700000012</v>
      </c>
      <c r="I21" s="94">
        <v>0</v>
      </c>
    </row>
    <row r="22" spans="1:9" x14ac:dyDescent="0.3">
      <c r="A22" s="70">
        <v>15</v>
      </c>
      <c r="B22" s="93" t="s">
        <v>240</v>
      </c>
      <c r="C22" s="98">
        <v>421111849.66000003</v>
      </c>
      <c r="D22" s="98">
        <f t="shared" si="0"/>
        <v>11034777.1</v>
      </c>
      <c r="E22" s="100">
        <f t="shared" si="1"/>
        <v>2.6203910217462007E-2</v>
      </c>
      <c r="F22" s="98">
        <v>2504824.6800000002</v>
      </c>
      <c r="G22" s="98">
        <v>4834395.9499999993</v>
      </c>
      <c r="H22" s="98">
        <v>3695556.47</v>
      </c>
      <c r="I22" s="94">
        <v>0</v>
      </c>
    </row>
    <row r="23" spans="1:9" x14ac:dyDescent="0.3">
      <c r="A23" s="70">
        <v>16</v>
      </c>
      <c r="B23" s="93" t="s">
        <v>245</v>
      </c>
      <c r="C23" s="106">
        <v>1355162634.46</v>
      </c>
      <c r="D23" s="98">
        <f t="shared" si="0"/>
        <v>7094289.1299999999</v>
      </c>
      <c r="E23" s="100">
        <f t="shared" si="1"/>
        <v>5.2350094000539679E-3</v>
      </c>
      <c r="F23" s="82">
        <v>2892065.38</v>
      </c>
      <c r="G23" s="82">
        <v>4142436.06</v>
      </c>
      <c r="H23" s="83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98">
        <v>208049495.57999998</v>
      </c>
      <c r="D24" s="98">
        <f t="shared" si="0"/>
        <v>6889055.3700000001</v>
      </c>
      <c r="E24" s="100">
        <f t="shared" si="1"/>
        <v>3.3112579056222675E-2</v>
      </c>
      <c r="F24" s="98">
        <v>5229741.3099999996</v>
      </c>
      <c r="G24" s="98">
        <v>1514361.1500000001</v>
      </c>
      <c r="H24" s="98">
        <v>144952.91</v>
      </c>
      <c r="I24" s="94">
        <v>0</v>
      </c>
    </row>
    <row r="25" spans="1:9" x14ac:dyDescent="0.3">
      <c r="A25" s="70">
        <v>18</v>
      </c>
      <c r="B25" s="93" t="s">
        <v>252</v>
      </c>
      <c r="C25" s="98">
        <v>67486814.399999991</v>
      </c>
      <c r="D25" s="98">
        <f t="shared" si="0"/>
        <v>5566935.9299999997</v>
      </c>
      <c r="E25" s="100">
        <f t="shared" si="1"/>
        <v>8.2489238520050814E-2</v>
      </c>
      <c r="F25" s="94">
        <v>0</v>
      </c>
      <c r="G25" s="94">
        <v>0</v>
      </c>
      <c r="H25" s="98">
        <v>5566935.9299999997</v>
      </c>
      <c r="I25" s="94">
        <v>0</v>
      </c>
    </row>
    <row r="26" spans="1:9" x14ac:dyDescent="0.3">
      <c r="A26" s="70">
        <v>19</v>
      </c>
      <c r="B26" s="93" t="s">
        <v>248</v>
      </c>
      <c r="C26" s="98">
        <v>78204854.770000011</v>
      </c>
      <c r="D26" s="98">
        <f t="shared" si="0"/>
        <v>4309608.08</v>
      </c>
      <c r="E26" s="100">
        <f t="shared" si="1"/>
        <v>5.5106656647781402E-2</v>
      </c>
      <c r="F26" s="94">
        <v>0</v>
      </c>
      <c r="G26" s="98">
        <v>4302522.49</v>
      </c>
      <c r="H26" s="94">
        <v>0</v>
      </c>
      <c r="I26" s="98">
        <v>7085.59</v>
      </c>
    </row>
    <row r="27" spans="1:9" x14ac:dyDescent="0.3">
      <c r="A27" s="70">
        <v>20</v>
      </c>
      <c r="B27" s="93" t="s">
        <v>256</v>
      </c>
      <c r="C27" s="98">
        <v>286131469.67000002</v>
      </c>
      <c r="D27" s="98">
        <f t="shared" si="0"/>
        <v>1090891.3900000001</v>
      </c>
      <c r="E27" s="100">
        <f t="shared" si="1"/>
        <v>3.8125529892190555E-3</v>
      </c>
      <c r="F27" s="98">
        <v>49788.61</v>
      </c>
      <c r="G27" s="98">
        <v>1000000</v>
      </c>
      <c r="H27" s="98">
        <v>41102.78</v>
      </c>
      <c r="I27" s="94">
        <v>0</v>
      </c>
    </row>
    <row r="28" spans="1:9" x14ac:dyDescent="0.3">
      <c r="A28" s="70">
        <v>21</v>
      </c>
      <c r="B28" s="93" t="s">
        <v>250</v>
      </c>
      <c r="C28" s="82">
        <v>2782093515.9200001</v>
      </c>
      <c r="D28" s="98">
        <f t="shared" si="0"/>
        <v>683124.22</v>
      </c>
      <c r="E28" s="100">
        <f t="shared" si="1"/>
        <v>2.4554322710252253E-4</v>
      </c>
      <c r="F28" s="82">
        <v>442092.77</v>
      </c>
      <c r="G28" s="82">
        <v>241031.44999999998</v>
      </c>
      <c r="H28" s="83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4796044649.5199995</v>
      </c>
      <c r="D29" s="98">
        <f t="shared" si="0"/>
        <v>458263.45</v>
      </c>
      <c r="E29" s="100">
        <f t="shared" si="1"/>
        <v>9.5550288516572549E-5</v>
      </c>
      <c r="F29" s="94">
        <v>0</v>
      </c>
      <c r="G29" s="94">
        <v>0</v>
      </c>
      <c r="H29" s="94">
        <v>0</v>
      </c>
      <c r="I29" s="98">
        <v>458263.45</v>
      </c>
    </row>
    <row r="30" spans="1:9" x14ac:dyDescent="0.3">
      <c r="A30" s="70">
        <v>23</v>
      </c>
      <c r="B30" s="93" t="s">
        <v>257</v>
      </c>
      <c r="C30" s="98">
        <v>243685230.50999999</v>
      </c>
      <c r="D30" s="98">
        <f t="shared" si="0"/>
        <v>202063.96</v>
      </c>
      <c r="E30" s="100">
        <f t="shared" si="1"/>
        <v>8.2920068474034167E-4</v>
      </c>
      <c r="F30" s="98">
        <v>202063.96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249</v>
      </c>
      <c r="C31" s="106">
        <v>27355570.140000001</v>
      </c>
      <c r="D31" s="98">
        <f t="shared" si="0"/>
        <v>105474.17</v>
      </c>
      <c r="E31" s="100">
        <f t="shared" si="1"/>
        <v>3.8556743456709397E-3</v>
      </c>
      <c r="F31" s="82">
        <v>105474.17</v>
      </c>
      <c r="G31" s="83">
        <v>0</v>
      </c>
      <c r="H31" s="83">
        <v>0</v>
      </c>
      <c r="I31" s="83">
        <v>0</v>
      </c>
    </row>
    <row r="32" spans="1:9" x14ac:dyDescent="0.3">
      <c r="A32" s="70">
        <v>25</v>
      </c>
      <c r="B32" s="63" t="s">
        <v>263</v>
      </c>
      <c r="C32" s="106">
        <v>8369808.6199999992</v>
      </c>
      <c r="D32" s="98">
        <f t="shared" si="0"/>
        <v>9957.69</v>
      </c>
      <c r="E32" s="100">
        <f t="shared" si="1"/>
        <v>1.1897153748779506E-3</v>
      </c>
      <c r="F32" s="83">
        <v>0</v>
      </c>
      <c r="G32" s="83">
        <v>0</v>
      </c>
      <c r="H32" s="82">
        <v>9957.69</v>
      </c>
      <c r="I32" s="83">
        <v>0</v>
      </c>
    </row>
    <row r="33" spans="1:9" x14ac:dyDescent="0.3">
      <c r="A33" s="70">
        <v>26</v>
      </c>
      <c r="B33" s="93" t="s">
        <v>254</v>
      </c>
      <c r="C33" s="106">
        <v>410715189.25999999</v>
      </c>
      <c r="D33" s="98">
        <f t="shared" si="0"/>
        <v>8200.7199999999993</v>
      </c>
      <c r="E33" s="100">
        <f t="shared" si="1"/>
        <v>1.996692650879439E-5</v>
      </c>
      <c r="F33" s="83">
        <v>0</v>
      </c>
      <c r="G33" s="82">
        <v>8200.7199999999993</v>
      </c>
      <c r="H33" s="83">
        <v>0</v>
      </c>
      <c r="I33" s="94">
        <v>0</v>
      </c>
    </row>
    <row r="34" spans="1:9" x14ac:dyDescent="0.3">
      <c r="A34" s="70">
        <v>27</v>
      </c>
      <c r="B34" s="93" t="s">
        <v>239</v>
      </c>
      <c r="C34" s="98">
        <v>680624211.7700001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258</v>
      </c>
      <c r="C35" s="98">
        <v>187040975.72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68185749.36999999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106">
        <v>106191042.37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83">
        <v>0</v>
      </c>
    </row>
    <row r="38" spans="1:9" x14ac:dyDescent="0.3">
      <c r="A38" s="70">
        <v>31</v>
      </c>
      <c r="B38" s="93" t="s">
        <v>260</v>
      </c>
      <c r="C38" s="98">
        <v>192322916.32999998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247</v>
      </c>
      <c r="C39" s="98">
        <v>465858064.65999997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98">
        <v>21806144.870000001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262</v>
      </c>
      <c r="C41" s="98">
        <v>454256118.36000001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255</v>
      </c>
      <c r="C42" s="98">
        <v>160323639.06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682027973.39999998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266</v>
      </c>
      <c r="C44" s="98">
        <v>146305747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316</v>
      </c>
      <c r="C45" s="98">
        <v>95933634.320000008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268</v>
      </c>
      <c r="C46" s="98">
        <v>243714109.38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269</v>
      </c>
      <c r="C47" s="98">
        <v>1245096.2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63" t="s">
        <v>286</v>
      </c>
      <c r="C48" s="106">
        <v>544818.55999999994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70">
        <v>42</v>
      </c>
      <c r="B49" s="63" t="s">
        <v>271</v>
      </c>
      <c r="C49" s="106">
        <v>75375202.109999999</v>
      </c>
      <c r="D49" s="94">
        <f t="shared" si="0"/>
        <v>0</v>
      </c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84"/>
      <c r="B50" s="84" t="s">
        <v>276</v>
      </c>
      <c r="C50" s="73">
        <v>64592168317.940002</v>
      </c>
      <c r="D50" s="99">
        <f t="shared" ref="D50" si="2">F50+G50+H50+I50</f>
        <v>1975689875.7400002</v>
      </c>
      <c r="E50" s="101">
        <f t="shared" si="1"/>
        <v>3.0587142794388386E-2</v>
      </c>
      <c r="F50" s="73">
        <v>584343092.38</v>
      </c>
      <c r="G50" s="73">
        <v>1299000949.0599999</v>
      </c>
      <c r="H50" s="73">
        <v>84779064.670000002</v>
      </c>
      <c r="I50" s="73">
        <v>7566769.6300000008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37576-C189-46F5-B9B5-9886D11F6EF3}">
  <dimension ref="A1:I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323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7579896950.8100004</v>
      </c>
      <c r="D8" s="98">
        <f t="shared" ref="D8:D49" si="0">F8+G8+H8+I8</f>
        <v>637618658.58000004</v>
      </c>
      <c r="E8" s="100">
        <f>D8/C8</f>
        <v>8.4119700138121672E-2</v>
      </c>
      <c r="F8" s="98">
        <v>146219927.55000001</v>
      </c>
      <c r="G8" s="98">
        <v>490493184.80000001</v>
      </c>
      <c r="H8" s="98">
        <v>903351.96000000008</v>
      </c>
      <c r="I8" s="98">
        <v>2194.27</v>
      </c>
    </row>
    <row r="9" spans="1:9" x14ac:dyDescent="0.3">
      <c r="A9" s="70">
        <v>2</v>
      </c>
      <c r="B9" s="93" t="s">
        <v>230</v>
      </c>
      <c r="C9" s="106">
        <v>5667138604.2399998</v>
      </c>
      <c r="D9" s="98">
        <f t="shared" si="0"/>
        <v>312423556.93000001</v>
      </c>
      <c r="E9" s="100">
        <f t="shared" ref="E9:E50" si="1">D9/C9</f>
        <v>5.5128977557784301E-2</v>
      </c>
      <c r="F9" s="82">
        <v>105926741.86</v>
      </c>
      <c r="G9" s="82">
        <v>206103661.62</v>
      </c>
      <c r="H9" s="83">
        <v>0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3506112619.2399998</v>
      </c>
      <c r="D10" s="98">
        <f t="shared" si="0"/>
        <v>285402361.22000003</v>
      </c>
      <c r="E10" s="100">
        <f t="shared" si="1"/>
        <v>8.1401367330255658E-2</v>
      </c>
      <c r="F10" s="106">
        <v>76741631.780000001</v>
      </c>
      <c r="G10" s="106">
        <v>197257572.25000003</v>
      </c>
      <c r="H10" s="106">
        <v>11403157.189999999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7360828581.2599983</v>
      </c>
      <c r="D11" s="98">
        <f t="shared" si="0"/>
        <v>239926228.10999998</v>
      </c>
      <c r="E11" s="100">
        <f t="shared" si="1"/>
        <v>3.2595002785532921E-2</v>
      </c>
      <c r="F11" s="98">
        <v>99188483.13000001</v>
      </c>
      <c r="G11" s="98">
        <v>133178723.81</v>
      </c>
      <c r="H11" s="98">
        <v>6869805.9100000001</v>
      </c>
      <c r="I11" s="98">
        <v>689215.26</v>
      </c>
    </row>
    <row r="12" spans="1:9" x14ac:dyDescent="0.3">
      <c r="A12" s="70">
        <v>5</v>
      </c>
      <c r="B12" s="93" t="s">
        <v>238</v>
      </c>
      <c r="C12" s="98">
        <v>5291216612.3599997</v>
      </c>
      <c r="D12" s="98">
        <f t="shared" si="0"/>
        <v>82940432.909999996</v>
      </c>
      <c r="E12" s="100">
        <f t="shared" si="1"/>
        <v>1.567511576000415E-2</v>
      </c>
      <c r="F12" s="98">
        <v>32644793.800000001</v>
      </c>
      <c r="G12" s="98">
        <v>43356842.670000002</v>
      </c>
      <c r="H12" s="98">
        <v>6938796.4400000013</v>
      </c>
      <c r="I12" s="94">
        <v>0</v>
      </c>
    </row>
    <row r="13" spans="1:9" x14ac:dyDescent="0.3">
      <c r="A13" s="70">
        <v>6</v>
      </c>
      <c r="B13" s="93" t="s">
        <v>105</v>
      </c>
      <c r="C13" s="98">
        <v>367009569.38000005</v>
      </c>
      <c r="D13" s="98">
        <f t="shared" si="0"/>
        <v>79118470.320000008</v>
      </c>
      <c r="E13" s="100">
        <f t="shared" si="1"/>
        <v>0.21557604193715477</v>
      </c>
      <c r="F13" s="98">
        <v>29576825.530000001</v>
      </c>
      <c r="G13" s="98">
        <v>47818010.129999995</v>
      </c>
      <c r="H13" s="98">
        <v>1520731.54</v>
      </c>
      <c r="I13" s="98">
        <v>202903.12</v>
      </c>
    </row>
    <row r="14" spans="1:9" x14ac:dyDescent="0.3">
      <c r="A14" s="70">
        <v>7</v>
      </c>
      <c r="B14" s="93" t="s">
        <v>233</v>
      </c>
      <c r="C14" s="106">
        <v>2798950276.5500002</v>
      </c>
      <c r="D14" s="98">
        <f t="shared" si="0"/>
        <v>75823691.359999999</v>
      </c>
      <c r="E14" s="100">
        <f t="shared" si="1"/>
        <v>2.7090045863001413E-2</v>
      </c>
      <c r="F14" s="82">
        <v>18221597.050000001</v>
      </c>
      <c r="G14" s="82">
        <v>49202263.570000008</v>
      </c>
      <c r="H14" s="82">
        <v>6608389.7999999998</v>
      </c>
      <c r="I14" s="82">
        <v>1791440.94</v>
      </c>
    </row>
    <row r="15" spans="1:9" x14ac:dyDescent="0.3">
      <c r="A15" s="70">
        <v>8</v>
      </c>
      <c r="B15" s="63" t="s">
        <v>234</v>
      </c>
      <c r="C15" s="106">
        <v>11140668221.4</v>
      </c>
      <c r="D15" s="98">
        <f t="shared" si="0"/>
        <v>69612283.540000007</v>
      </c>
      <c r="E15" s="100">
        <f t="shared" si="1"/>
        <v>6.2484836776920127E-3</v>
      </c>
      <c r="F15" s="106">
        <v>21279999.140000001</v>
      </c>
      <c r="G15" s="106">
        <v>44213906.670000002</v>
      </c>
      <c r="H15" s="106">
        <v>154494.17000000001</v>
      </c>
      <c r="I15" s="82">
        <v>3963883.56</v>
      </c>
    </row>
    <row r="16" spans="1:9" x14ac:dyDescent="0.3">
      <c r="A16" s="70">
        <v>9</v>
      </c>
      <c r="B16" s="93" t="s">
        <v>236</v>
      </c>
      <c r="C16" s="98">
        <v>773733606.11000001</v>
      </c>
      <c r="D16" s="98">
        <f t="shared" si="0"/>
        <v>47269974.460000001</v>
      </c>
      <c r="E16" s="100">
        <f t="shared" si="1"/>
        <v>6.1093345418526041E-2</v>
      </c>
      <c r="F16" s="98">
        <v>8866619.2400000002</v>
      </c>
      <c r="G16" s="98">
        <v>24903355.219999999</v>
      </c>
      <c r="H16" s="98">
        <v>13500000</v>
      </c>
      <c r="I16" s="94">
        <v>0</v>
      </c>
    </row>
    <row r="17" spans="1:9" x14ac:dyDescent="0.3">
      <c r="A17" s="70">
        <v>10</v>
      </c>
      <c r="B17" s="63" t="s">
        <v>270</v>
      </c>
      <c r="C17" s="106">
        <v>878841353.92000008</v>
      </c>
      <c r="D17" s="98">
        <f t="shared" si="0"/>
        <v>37579853.579999998</v>
      </c>
      <c r="E17" s="100">
        <f t="shared" si="1"/>
        <v>4.2760679629353045E-2</v>
      </c>
      <c r="F17" s="82">
        <v>19653736.48</v>
      </c>
      <c r="G17" s="82">
        <v>9701143.1300000008</v>
      </c>
      <c r="H17" s="82">
        <v>8224973.9700000007</v>
      </c>
      <c r="I17" s="83">
        <v>0</v>
      </c>
    </row>
    <row r="18" spans="1:9" x14ac:dyDescent="0.3">
      <c r="A18" s="70">
        <v>11</v>
      </c>
      <c r="B18" s="93" t="s">
        <v>237</v>
      </c>
      <c r="C18" s="98">
        <v>327129842.85000002</v>
      </c>
      <c r="D18" s="98">
        <f t="shared" si="0"/>
        <v>25731437.359999999</v>
      </c>
      <c r="E18" s="100">
        <f t="shared" si="1"/>
        <v>7.8658177853246872E-2</v>
      </c>
      <c r="F18" s="98">
        <v>3027741.3</v>
      </c>
      <c r="G18" s="98">
        <v>11042795.99</v>
      </c>
      <c r="H18" s="98">
        <v>11379107.449999999</v>
      </c>
      <c r="I18" s="98">
        <v>281792.62</v>
      </c>
    </row>
    <row r="19" spans="1:9" x14ac:dyDescent="0.3">
      <c r="A19" s="70">
        <v>12</v>
      </c>
      <c r="B19" s="93" t="s">
        <v>243</v>
      </c>
      <c r="C19" s="82">
        <v>866268022.37</v>
      </c>
      <c r="D19" s="98">
        <f t="shared" si="0"/>
        <v>18588858.699999999</v>
      </c>
      <c r="E19" s="100">
        <f t="shared" si="1"/>
        <v>2.1458553496114547E-2</v>
      </c>
      <c r="F19" s="98">
        <v>4781655.49</v>
      </c>
      <c r="G19" s="98">
        <v>10968886.810000001</v>
      </c>
      <c r="H19" s="98">
        <v>2838316.4</v>
      </c>
      <c r="I19" s="94">
        <v>0</v>
      </c>
    </row>
    <row r="20" spans="1:9" x14ac:dyDescent="0.3">
      <c r="A20" s="70">
        <v>13</v>
      </c>
      <c r="B20" s="63" t="s">
        <v>242</v>
      </c>
      <c r="C20" s="106">
        <v>1920491592.9799998</v>
      </c>
      <c r="D20" s="98">
        <f t="shared" si="0"/>
        <v>17932757.840000004</v>
      </c>
      <c r="E20" s="100">
        <f t="shared" si="1"/>
        <v>9.3375872644013997E-3</v>
      </c>
      <c r="F20" s="82">
        <v>5911001.2199999997</v>
      </c>
      <c r="G20" s="82">
        <v>11874426.450000001</v>
      </c>
      <c r="H20" s="83">
        <v>0</v>
      </c>
      <c r="I20" s="82">
        <v>147330.17000000001</v>
      </c>
    </row>
    <row r="21" spans="1:9" x14ac:dyDescent="0.3">
      <c r="A21" s="70">
        <v>14</v>
      </c>
      <c r="B21" s="93" t="s">
        <v>246</v>
      </c>
      <c r="C21" s="98">
        <v>2068860801.27</v>
      </c>
      <c r="D21" s="98">
        <f t="shared" si="0"/>
        <v>16970258.900000002</v>
      </c>
      <c r="E21" s="100">
        <f t="shared" si="1"/>
        <v>8.2027069629733249E-3</v>
      </c>
      <c r="F21" s="98">
        <v>2020720.71</v>
      </c>
      <c r="G21" s="98">
        <v>9954382.4600000009</v>
      </c>
      <c r="H21" s="98">
        <v>4995155.7299999995</v>
      </c>
      <c r="I21" s="94">
        <v>0</v>
      </c>
    </row>
    <row r="22" spans="1:9" x14ac:dyDescent="0.3">
      <c r="A22" s="70">
        <v>15</v>
      </c>
      <c r="B22" s="93" t="s">
        <v>240</v>
      </c>
      <c r="C22" s="98">
        <v>406605065.23000002</v>
      </c>
      <c r="D22" s="98">
        <f t="shared" si="0"/>
        <v>10772074.859999999</v>
      </c>
      <c r="E22" s="100">
        <f t="shared" si="1"/>
        <v>2.6492721761610799E-2</v>
      </c>
      <c r="F22" s="98">
        <v>2502419.9000000004</v>
      </c>
      <c r="G22" s="98">
        <v>4733490.83</v>
      </c>
      <c r="H22" s="98">
        <v>3536164.13</v>
      </c>
      <c r="I22" s="94">
        <v>0</v>
      </c>
    </row>
    <row r="23" spans="1:9" x14ac:dyDescent="0.3">
      <c r="A23" s="70">
        <v>16</v>
      </c>
      <c r="B23" s="93" t="s">
        <v>244</v>
      </c>
      <c r="C23" s="98">
        <v>209455121.22000003</v>
      </c>
      <c r="D23" s="98">
        <f t="shared" si="0"/>
        <v>6795197.4799999995</v>
      </c>
      <c r="E23" s="100">
        <f t="shared" si="1"/>
        <v>3.244225989997495E-2</v>
      </c>
      <c r="F23" s="98">
        <v>5159242.7399999993</v>
      </c>
      <c r="G23" s="98">
        <v>1493856.3399999999</v>
      </c>
      <c r="H23" s="98">
        <v>142098.4</v>
      </c>
      <c r="I23" s="94">
        <v>0</v>
      </c>
    </row>
    <row r="24" spans="1:9" x14ac:dyDescent="0.3">
      <c r="A24" s="70">
        <v>17</v>
      </c>
      <c r="B24" s="93" t="s">
        <v>245</v>
      </c>
      <c r="C24" s="98">
        <v>1370047634.3099999</v>
      </c>
      <c r="D24" s="98">
        <f t="shared" si="0"/>
        <v>6694806.7000000002</v>
      </c>
      <c r="E24" s="100">
        <f t="shared" si="1"/>
        <v>4.8865503157280513E-3</v>
      </c>
      <c r="F24" s="98">
        <v>2750600.01</v>
      </c>
      <c r="G24" s="98">
        <v>3884419</v>
      </c>
      <c r="H24" s="94">
        <v>0</v>
      </c>
      <c r="I24" s="98">
        <v>59787.69</v>
      </c>
    </row>
    <row r="25" spans="1:9" x14ac:dyDescent="0.3">
      <c r="A25" s="70">
        <v>18</v>
      </c>
      <c r="B25" s="93" t="s">
        <v>252</v>
      </c>
      <c r="C25" s="98">
        <v>71607085.38000001</v>
      </c>
      <c r="D25" s="98">
        <f t="shared" si="0"/>
        <v>5686935.9299999997</v>
      </c>
      <c r="E25" s="100">
        <f t="shared" si="1"/>
        <v>7.9418620375636337E-2</v>
      </c>
      <c r="F25" s="94">
        <v>0</v>
      </c>
      <c r="G25" s="94">
        <v>0</v>
      </c>
      <c r="H25" s="98">
        <v>5686935.9299999997</v>
      </c>
      <c r="I25" s="94">
        <v>0</v>
      </c>
    </row>
    <row r="26" spans="1:9" x14ac:dyDescent="0.3">
      <c r="A26" s="70">
        <v>19</v>
      </c>
      <c r="B26" s="93" t="s">
        <v>248</v>
      </c>
      <c r="C26" s="98">
        <v>78044174.930000022</v>
      </c>
      <c r="D26" s="98">
        <f t="shared" si="0"/>
        <v>4376662.83</v>
      </c>
      <c r="E26" s="100">
        <f t="shared" si="1"/>
        <v>5.6079301676589574E-2</v>
      </c>
      <c r="F26" s="94">
        <v>0</v>
      </c>
      <c r="G26" s="98">
        <v>4370229.6399999997</v>
      </c>
      <c r="H26" s="94">
        <v>0</v>
      </c>
      <c r="I26" s="98">
        <v>6433.1900000000005</v>
      </c>
    </row>
    <row r="27" spans="1:9" x14ac:dyDescent="0.3">
      <c r="A27" s="70">
        <v>20</v>
      </c>
      <c r="B27" s="93" t="s">
        <v>250</v>
      </c>
      <c r="C27" s="98">
        <v>2776326551.1899996</v>
      </c>
      <c r="D27" s="98">
        <f t="shared" si="0"/>
        <v>676841.23</v>
      </c>
      <c r="E27" s="100">
        <f t="shared" si="1"/>
        <v>2.4379020893989929E-4</v>
      </c>
      <c r="F27" s="98">
        <v>436320.6</v>
      </c>
      <c r="G27" s="98">
        <v>240520.63</v>
      </c>
      <c r="H27" s="94">
        <v>0</v>
      </c>
      <c r="I27" s="94">
        <v>0</v>
      </c>
    </row>
    <row r="28" spans="1:9" x14ac:dyDescent="0.3">
      <c r="A28" s="70">
        <v>21</v>
      </c>
      <c r="B28" s="93" t="s">
        <v>253</v>
      </c>
      <c r="C28" s="98">
        <v>4823280904.29</v>
      </c>
      <c r="D28" s="98">
        <f t="shared" si="0"/>
        <v>457026.7</v>
      </c>
      <c r="E28" s="100">
        <f t="shared" si="1"/>
        <v>9.4754319532479233E-5</v>
      </c>
      <c r="F28" s="94">
        <v>0</v>
      </c>
      <c r="G28" s="94">
        <v>0</v>
      </c>
      <c r="H28" s="94">
        <v>0</v>
      </c>
      <c r="I28" s="98">
        <v>457026.7</v>
      </c>
    </row>
    <row r="29" spans="1:9" x14ac:dyDescent="0.3">
      <c r="A29" s="70">
        <v>22</v>
      </c>
      <c r="B29" s="93" t="s">
        <v>257</v>
      </c>
      <c r="C29" s="106">
        <v>236149908.23000005</v>
      </c>
      <c r="D29" s="98">
        <f t="shared" si="0"/>
        <v>200774.63</v>
      </c>
      <c r="E29" s="100">
        <f t="shared" si="1"/>
        <v>8.5019990693561477E-4</v>
      </c>
      <c r="F29" s="82">
        <v>200774.63</v>
      </c>
      <c r="G29" s="83">
        <v>0</v>
      </c>
      <c r="H29" s="83">
        <v>0</v>
      </c>
      <c r="I29" s="83">
        <v>0</v>
      </c>
    </row>
    <row r="30" spans="1:9" x14ac:dyDescent="0.3">
      <c r="A30" s="70">
        <v>23</v>
      </c>
      <c r="B30" s="93" t="s">
        <v>249</v>
      </c>
      <c r="C30" s="98">
        <v>27392614.059999999</v>
      </c>
      <c r="D30" s="98">
        <f t="shared" si="0"/>
        <v>104551.98</v>
      </c>
      <c r="E30" s="100">
        <f t="shared" si="1"/>
        <v>3.8167945480118226E-3</v>
      </c>
      <c r="F30" s="98">
        <v>104551.98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256</v>
      </c>
      <c r="C31" s="98">
        <v>285871966.98000002</v>
      </c>
      <c r="D31" s="98">
        <f t="shared" si="0"/>
        <v>93598.35</v>
      </c>
      <c r="E31" s="100">
        <f t="shared" si="1"/>
        <v>3.274135305703069E-4</v>
      </c>
      <c r="F31" s="98">
        <v>49669.13</v>
      </c>
      <c r="G31" s="94">
        <v>0</v>
      </c>
      <c r="H31" s="98">
        <v>43929.22</v>
      </c>
      <c r="I31" s="94">
        <v>0</v>
      </c>
    </row>
    <row r="32" spans="1:9" x14ac:dyDescent="0.3">
      <c r="A32" s="70">
        <v>25</v>
      </c>
      <c r="B32" s="63" t="s">
        <v>254</v>
      </c>
      <c r="C32" s="106">
        <v>404136578.75</v>
      </c>
      <c r="D32" s="98">
        <f t="shared" si="0"/>
        <v>8366.6</v>
      </c>
      <c r="E32" s="100">
        <f t="shared" si="1"/>
        <v>2.0702407156209443E-5</v>
      </c>
      <c r="F32" s="83">
        <v>0</v>
      </c>
      <c r="G32" s="82">
        <v>8366.6</v>
      </c>
      <c r="H32" s="83">
        <v>0</v>
      </c>
      <c r="I32" s="83">
        <v>0</v>
      </c>
    </row>
    <row r="33" spans="1:9" x14ac:dyDescent="0.3">
      <c r="A33" s="70">
        <v>26</v>
      </c>
      <c r="B33" s="63" t="s">
        <v>263</v>
      </c>
      <c r="C33" s="106">
        <v>8497732.1799999997</v>
      </c>
      <c r="D33" s="114">
        <f t="shared" si="0"/>
        <v>3.9199999999999999E-3</v>
      </c>
      <c r="E33" s="100">
        <f t="shared" si="1"/>
        <v>4.6129954639262354E-10</v>
      </c>
      <c r="F33" s="83">
        <v>0</v>
      </c>
      <c r="G33" s="83">
        <v>0</v>
      </c>
      <c r="H33" s="81">
        <v>3.9199999999999999E-3</v>
      </c>
      <c r="I33" s="83">
        <v>0</v>
      </c>
    </row>
    <row r="34" spans="1:9" x14ac:dyDescent="0.3">
      <c r="A34" s="70">
        <v>27</v>
      </c>
      <c r="B34" s="93" t="s">
        <v>239</v>
      </c>
      <c r="C34" s="106">
        <v>581508100.78999996</v>
      </c>
      <c r="D34" s="94">
        <f t="shared" si="0"/>
        <v>0</v>
      </c>
      <c r="E34" s="100">
        <f t="shared" si="1"/>
        <v>0</v>
      </c>
      <c r="F34" s="83">
        <v>0</v>
      </c>
      <c r="G34" s="83">
        <v>0</v>
      </c>
      <c r="H34" s="83">
        <v>0</v>
      </c>
      <c r="I34" s="83">
        <v>0</v>
      </c>
    </row>
    <row r="35" spans="1:9" x14ac:dyDescent="0.3">
      <c r="A35" s="70">
        <v>28</v>
      </c>
      <c r="B35" s="93" t="s">
        <v>258</v>
      </c>
      <c r="C35" s="98">
        <v>147035577.58000001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68905589.450000003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98">
        <v>106054342.34999999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260</v>
      </c>
      <c r="C38" s="82">
        <v>192198567.41</v>
      </c>
      <c r="D38" s="94">
        <f t="shared" si="0"/>
        <v>0</v>
      </c>
      <c r="E38" s="100">
        <f t="shared" si="1"/>
        <v>0</v>
      </c>
      <c r="F38" s="94">
        <v>0</v>
      </c>
      <c r="G38" s="83">
        <v>0</v>
      </c>
      <c r="H38" s="83">
        <v>0</v>
      </c>
      <c r="I38" s="94">
        <v>0</v>
      </c>
    </row>
    <row r="39" spans="1:9" x14ac:dyDescent="0.3">
      <c r="A39" s="70">
        <v>32</v>
      </c>
      <c r="B39" s="93" t="s">
        <v>247</v>
      </c>
      <c r="C39" s="98">
        <v>465483024.52999997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82">
        <v>21905645.559999999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94">
        <v>0</v>
      </c>
    </row>
    <row r="41" spans="1:9" x14ac:dyDescent="0.3">
      <c r="A41" s="70">
        <v>34</v>
      </c>
      <c r="B41" s="63" t="s">
        <v>262</v>
      </c>
      <c r="C41" s="106">
        <v>457886531.96999997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93" t="s">
        <v>255</v>
      </c>
      <c r="C42" s="106">
        <v>157796299.93000004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93" t="s">
        <v>264</v>
      </c>
      <c r="C43" s="98">
        <v>687780508.81999993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266</v>
      </c>
      <c r="C44" s="98">
        <v>146305747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316</v>
      </c>
      <c r="C45" s="98">
        <v>96391536.570000023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268</v>
      </c>
      <c r="C46" s="98">
        <v>253820187.32999998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269</v>
      </c>
      <c r="C47" s="98">
        <v>1229230.8199999998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63" t="s">
        <v>286</v>
      </c>
      <c r="C48" s="106">
        <v>544818.55999999994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80">
        <v>42</v>
      </c>
      <c r="B49" s="63" t="s">
        <v>271</v>
      </c>
      <c r="C49" s="106">
        <v>75375202.109999999</v>
      </c>
      <c r="D49" s="94">
        <f t="shared" si="0"/>
        <v>0</v>
      </c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63"/>
      <c r="B50" s="84" t="s">
        <v>276</v>
      </c>
      <c r="C50" s="73">
        <v>64704782902.269989</v>
      </c>
      <c r="D50" s="99">
        <f t="shared" ref="D50" si="2">F50+G50+H50+I50</f>
        <v>1982805665.0200005</v>
      </c>
      <c r="E50" s="101">
        <f t="shared" si="1"/>
        <v>3.0643880963403081E-2</v>
      </c>
      <c r="F50" s="73">
        <v>585265053.26999998</v>
      </c>
      <c r="G50" s="73">
        <v>1304800038.6200004</v>
      </c>
      <c r="H50" s="73">
        <v>84745412.159999996</v>
      </c>
      <c r="I50" s="73">
        <v>7995160.9700000007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FCDA8-DE61-48A4-A71C-D781FB55FAD5}">
  <dimension ref="A1:I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324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7084784674.6500015</v>
      </c>
      <c r="D8" s="98">
        <f t="shared" ref="D8:D49" si="0">F8+G8+H8+I8</f>
        <v>631530275.90999997</v>
      </c>
      <c r="E8" s="100">
        <f>D8/C8</f>
        <v>8.9138951275353817E-2</v>
      </c>
      <c r="F8" s="98">
        <v>143728710.47</v>
      </c>
      <c r="G8" s="98">
        <v>486896830.30000001</v>
      </c>
      <c r="H8" s="98">
        <v>903037.09000000008</v>
      </c>
      <c r="I8" s="98">
        <v>1698.05</v>
      </c>
    </row>
    <row r="9" spans="1:9" x14ac:dyDescent="0.3">
      <c r="A9" s="70">
        <v>2</v>
      </c>
      <c r="B9" s="93" t="s">
        <v>230</v>
      </c>
      <c r="C9" s="98">
        <v>5658530775.3100004</v>
      </c>
      <c r="D9" s="98">
        <f t="shared" si="0"/>
        <v>309899171.38999999</v>
      </c>
      <c r="E9" s="100">
        <f t="shared" ref="E9:E50" si="1">D9/C9</f>
        <v>5.4766720142654393E-2</v>
      </c>
      <c r="F9" s="98">
        <v>105089522.06000002</v>
      </c>
      <c r="G9" s="98">
        <v>204416495.88</v>
      </c>
      <c r="H9" s="94">
        <v>0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3535688463.7000003</v>
      </c>
      <c r="D10" s="98">
        <f t="shared" si="0"/>
        <v>276258766.05000001</v>
      </c>
      <c r="E10" s="100">
        <f t="shared" si="1"/>
        <v>7.8134363048746339E-2</v>
      </c>
      <c r="F10" s="106">
        <v>76442729.739999995</v>
      </c>
      <c r="G10" s="106">
        <v>188661551.13</v>
      </c>
      <c r="H10" s="106">
        <v>11154485.18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7435050145.1500015</v>
      </c>
      <c r="D11" s="98">
        <f t="shared" si="0"/>
        <v>239297842.94999999</v>
      </c>
      <c r="E11" s="100">
        <f t="shared" si="1"/>
        <v>3.2185101415368081E-2</v>
      </c>
      <c r="F11" s="98">
        <v>100875789.98</v>
      </c>
      <c r="G11" s="98">
        <v>131717084.16</v>
      </c>
      <c r="H11" s="98">
        <v>6004292.7199999997</v>
      </c>
      <c r="I11" s="98">
        <v>700676.09000000008</v>
      </c>
    </row>
    <row r="12" spans="1:9" x14ac:dyDescent="0.3">
      <c r="A12" s="70">
        <v>5</v>
      </c>
      <c r="B12" s="93" t="s">
        <v>238</v>
      </c>
      <c r="C12" s="98">
        <v>5399902965.9199991</v>
      </c>
      <c r="D12" s="98">
        <f t="shared" si="0"/>
        <v>82676983.959999993</v>
      </c>
      <c r="E12" s="100">
        <f t="shared" si="1"/>
        <v>1.5310827709644603E-2</v>
      </c>
      <c r="F12" s="98">
        <v>32161342.149999999</v>
      </c>
      <c r="G12" s="98">
        <v>43186503.089999996</v>
      </c>
      <c r="H12" s="98">
        <v>7329138.7200000007</v>
      </c>
      <c r="I12" s="94">
        <v>0</v>
      </c>
    </row>
    <row r="13" spans="1:9" x14ac:dyDescent="0.3">
      <c r="A13" s="70">
        <v>6</v>
      </c>
      <c r="B13" s="93" t="s">
        <v>105</v>
      </c>
      <c r="C13" s="98">
        <v>367097376.63999999</v>
      </c>
      <c r="D13" s="98">
        <f t="shared" si="0"/>
        <v>78794040.919999987</v>
      </c>
      <c r="E13" s="100">
        <f t="shared" si="1"/>
        <v>0.21464070825346879</v>
      </c>
      <c r="F13" s="98">
        <v>29146147.560000002</v>
      </c>
      <c r="G13" s="98">
        <v>47925482.709999993</v>
      </c>
      <c r="H13" s="98">
        <v>1520932.24</v>
      </c>
      <c r="I13" s="98">
        <v>201478.41</v>
      </c>
    </row>
    <row r="14" spans="1:9" x14ac:dyDescent="0.3">
      <c r="A14" s="70">
        <v>7</v>
      </c>
      <c r="B14" s="93" t="s">
        <v>233</v>
      </c>
      <c r="C14" s="98">
        <v>2836944148.5900002</v>
      </c>
      <c r="D14" s="98">
        <f t="shared" si="0"/>
        <v>76658150.049999997</v>
      </c>
      <c r="E14" s="100">
        <f t="shared" si="1"/>
        <v>2.7021381470657482E-2</v>
      </c>
      <c r="F14" s="98">
        <v>18470698.850000001</v>
      </c>
      <c r="G14" s="98">
        <v>48739725.780000001</v>
      </c>
      <c r="H14" s="98">
        <v>6933706.2599999998</v>
      </c>
      <c r="I14" s="98">
        <v>2514019.16</v>
      </c>
    </row>
    <row r="15" spans="1:9" x14ac:dyDescent="0.3">
      <c r="A15" s="70">
        <v>8</v>
      </c>
      <c r="B15" s="63" t="s">
        <v>234</v>
      </c>
      <c r="C15" s="106">
        <v>11215706251.85</v>
      </c>
      <c r="D15" s="98">
        <f t="shared" si="0"/>
        <v>71398993.049999997</v>
      </c>
      <c r="E15" s="100">
        <f t="shared" si="1"/>
        <v>6.3659827965111809E-3</v>
      </c>
      <c r="F15" s="106">
        <v>20871989.670000002</v>
      </c>
      <c r="G15" s="106">
        <v>46455750.770000003</v>
      </c>
      <c r="H15" s="106">
        <v>151052.31999999998</v>
      </c>
      <c r="I15" s="82">
        <v>3920200.29</v>
      </c>
    </row>
    <row r="16" spans="1:9" x14ac:dyDescent="0.3">
      <c r="A16" s="70">
        <v>9</v>
      </c>
      <c r="B16" s="93" t="s">
        <v>236</v>
      </c>
      <c r="C16" s="98">
        <v>780182898.86000013</v>
      </c>
      <c r="D16" s="98">
        <f t="shared" si="0"/>
        <v>46267869.460000001</v>
      </c>
      <c r="E16" s="100">
        <f t="shared" si="1"/>
        <v>5.9303875447162979E-2</v>
      </c>
      <c r="F16" s="98">
        <v>9172077.8100000005</v>
      </c>
      <c r="G16" s="98">
        <v>23845791.649999999</v>
      </c>
      <c r="H16" s="98">
        <v>13250000</v>
      </c>
      <c r="I16" s="94">
        <v>0</v>
      </c>
    </row>
    <row r="17" spans="1:9" x14ac:dyDescent="0.3">
      <c r="A17" s="70">
        <v>10</v>
      </c>
      <c r="B17" s="63" t="s">
        <v>270</v>
      </c>
      <c r="C17" s="106">
        <v>927148431.41000009</v>
      </c>
      <c r="D17" s="98">
        <f t="shared" si="0"/>
        <v>37535327.380000003</v>
      </c>
      <c r="E17" s="100">
        <f t="shared" si="1"/>
        <v>4.0484701379386007E-2</v>
      </c>
      <c r="F17" s="82">
        <v>19620899.710000001</v>
      </c>
      <c r="G17" s="82">
        <v>9768884.1300000008</v>
      </c>
      <c r="H17" s="82">
        <v>8145543.540000001</v>
      </c>
      <c r="I17" s="83">
        <v>0</v>
      </c>
    </row>
    <row r="18" spans="1:9" x14ac:dyDescent="0.3">
      <c r="A18" s="70">
        <v>11</v>
      </c>
      <c r="B18" s="93" t="s">
        <v>237</v>
      </c>
      <c r="C18" s="98">
        <v>332065337.54000002</v>
      </c>
      <c r="D18" s="98">
        <f t="shared" si="0"/>
        <v>23414065.449999999</v>
      </c>
      <c r="E18" s="100">
        <f t="shared" si="1"/>
        <v>7.0510417086756552E-2</v>
      </c>
      <c r="F18" s="98">
        <v>1560406.7899999998</v>
      </c>
      <c r="G18" s="98">
        <v>10254990.85</v>
      </c>
      <c r="H18" s="98">
        <v>11318491.1</v>
      </c>
      <c r="I18" s="98">
        <v>280176.71000000002</v>
      </c>
    </row>
    <row r="19" spans="1:9" x14ac:dyDescent="0.3">
      <c r="A19" s="70">
        <v>12</v>
      </c>
      <c r="B19" s="93" t="s">
        <v>246</v>
      </c>
      <c r="C19" s="106">
        <v>2101027574.7700002</v>
      </c>
      <c r="D19" s="98">
        <f t="shared" si="0"/>
        <v>18860365.219999999</v>
      </c>
      <c r="E19" s="100">
        <f t="shared" si="1"/>
        <v>8.9767337880202001E-3</v>
      </c>
      <c r="F19" s="82">
        <v>4113419.2399999998</v>
      </c>
      <c r="G19" s="82">
        <v>9879758.2699999996</v>
      </c>
      <c r="H19" s="82">
        <v>4867187.71</v>
      </c>
      <c r="I19" s="83">
        <v>0</v>
      </c>
    </row>
    <row r="20" spans="1:9" x14ac:dyDescent="0.3">
      <c r="A20" s="70">
        <v>13</v>
      </c>
      <c r="B20" s="93" t="s">
        <v>243</v>
      </c>
      <c r="C20" s="98">
        <v>871183747.06999993</v>
      </c>
      <c r="D20" s="98">
        <f t="shared" si="0"/>
        <v>18217827.580000002</v>
      </c>
      <c r="E20" s="100">
        <f t="shared" si="1"/>
        <v>2.0911578804438134E-2</v>
      </c>
      <c r="F20" s="98">
        <v>4709999.17</v>
      </c>
      <c r="G20" s="98">
        <v>10669512.010000002</v>
      </c>
      <c r="H20" s="98">
        <v>2838316.4</v>
      </c>
      <c r="I20" s="94">
        <v>0</v>
      </c>
    </row>
    <row r="21" spans="1:9" x14ac:dyDescent="0.3">
      <c r="A21" s="70">
        <v>14</v>
      </c>
      <c r="B21" s="63" t="s">
        <v>242</v>
      </c>
      <c r="C21" s="106">
        <v>1829277265.2499998</v>
      </c>
      <c r="D21" s="98">
        <f t="shared" si="0"/>
        <v>17751604.07</v>
      </c>
      <c r="E21" s="100">
        <f t="shared" si="1"/>
        <v>9.7041626259833074E-3</v>
      </c>
      <c r="F21" s="82">
        <v>5904496.75</v>
      </c>
      <c r="G21" s="82">
        <v>11710427.73</v>
      </c>
      <c r="H21" s="83">
        <v>0</v>
      </c>
      <c r="I21" s="82">
        <v>136679.59</v>
      </c>
    </row>
    <row r="22" spans="1:9" x14ac:dyDescent="0.3">
      <c r="A22" s="70">
        <v>15</v>
      </c>
      <c r="B22" s="93" t="s">
        <v>240</v>
      </c>
      <c r="C22" s="82">
        <v>406151808.51000005</v>
      </c>
      <c r="D22" s="98">
        <f t="shared" si="0"/>
        <v>10590411.200000001</v>
      </c>
      <c r="E22" s="100">
        <f t="shared" si="1"/>
        <v>2.6075006876989566E-2</v>
      </c>
      <c r="F22" s="82">
        <v>2500020.66</v>
      </c>
      <c r="G22" s="82">
        <v>4729526.7300000004</v>
      </c>
      <c r="H22" s="82">
        <v>3360863.81</v>
      </c>
      <c r="I22" s="94">
        <v>0</v>
      </c>
    </row>
    <row r="23" spans="1:9" x14ac:dyDescent="0.3">
      <c r="A23" s="70">
        <v>16</v>
      </c>
      <c r="B23" s="93" t="s">
        <v>245</v>
      </c>
      <c r="C23" s="98">
        <v>1376742266.0100002</v>
      </c>
      <c r="D23" s="98">
        <f t="shared" si="0"/>
        <v>6960004.6600000011</v>
      </c>
      <c r="E23" s="100">
        <f t="shared" si="1"/>
        <v>5.0554158405923784E-3</v>
      </c>
      <c r="F23" s="98">
        <v>2556006.23</v>
      </c>
      <c r="G23" s="98">
        <v>4344210.74</v>
      </c>
      <c r="H23" s="94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98">
        <v>209179882.29000002</v>
      </c>
      <c r="D24" s="98">
        <f t="shared" si="0"/>
        <v>6629191.669999999</v>
      </c>
      <c r="E24" s="100">
        <f t="shared" si="1"/>
        <v>3.1691344298633406E-2</v>
      </c>
      <c r="F24" s="98">
        <v>5043827.3299999991</v>
      </c>
      <c r="G24" s="98">
        <v>1442931.91</v>
      </c>
      <c r="H24" s="98">
        <v>142432.43</v>
      </c>
      <c r="I24" s="94">
        <v>0</v>
      </c>
    </row>
    <row r="25" spans="1:9" x14ac:dyDescent="0.3">
      <c r="A25" s="70">
        <v>18</v>
      </c>
      <c r="B25" s="93" t="s">
        <v>252</v>
      </c>
      <c r="C25" s="106">
        <v>71088609.180000007</v>
      </c>
      <c r="D25" s="98">
        <f t="shared" si="0"/>
        <v>5286935.93</v>
      </c>
      <c r="E25" s="100">
        <f t="shared" si="1"/>
        <v>7.4371070006633649E-2</v>
      </c>
      <c r="F25" s="83">
        <v>0</v>
      </c>
      <c r="G25" s="83">
        <v>0</v>
      </c>
      <c r="H25" s="82">
        <v>5286935.93</v>
      </c>
      <c r="I25" s="83">
        <v>0</v>
      </c>
    </row>
    <row r="26" spans="1:9" x14ac:dyDescent="0.3">
      <c r="A26" s="70">
        <v>19</v>
      </c>
      <c r="B26" s="93" t="s">
        <v>248</v>
      </c>
      <c r="C26" s="98">
        <v>79671316.449999988</v>
      </c>
      <c r="D26" s="98">
        <f t="shared" si="0"/>
        <v>4313026.83</v>
      </c>
      <c r="E26" s="100">
        <f t="shared" si="1"/>
        <v>5.4135252461991933E-2</v>
      </c>
      <c r="F26" s="94">
        <v>0</v>
      </c>
      <c r="G26" s="98">
        <v>4311986.67</v>
      </c>
      <c r="H26" s="94">
        <v>0</v>
      </c>
      <c r="I26" s="98">
        <v>1040.1599999999999</v>
      </c>
    </row>
    <row r="27" spans="1:9" x14ac:dyDescent="0.3">
      <c r="A27" s="70">
        <v>20</v>
      </c>
      <c r="B27" s="93" t="s">
        <v>250</v>
      </c>
      <c r="C27" s="98">
        <v>2742400623.3299994</v>
      </c>
      <c r="D27" s="98">
        <f t="shared" si="0"/>
        <v>608040.11</v>
      </c>
      <c r="E27" s="100">
        <f t="shared" si="1"/>
        <v>2.2171819274956206E-4</v>
      </c>
      <c r="F27" s="98">
        <v>398026.20999999996</v>
      </c>
      <c r="G27" s="98">
        <v>210013.9</v>
      </c>
      <c r="H27" s="94">
        <v>0</v>
      </c>
      <c r="I27" s="94">
        <v>0</v>
      </c>
    </row>
    <row r="28" spans="1:9" x14ac:dyDescent="0.3">
      <c r="A28" s="70">
        <v>21</v>
      </c>
      <c r="B28" s="93" t="s">
        <v>257</v>
      </c>
      <c r="C28" s="98">
        <v>242301225.60000002</v>
      </c>
      <c r="D28" s="98">
        <f t="shared" si="0"/>
        <v>199495.44999999998</v>
      </c>
      <c r="E28" s="100">
        <f t="shared" si="1"/>
        <v>8.2333652876083495E-4</v>
      </c>
      <c r="F28" s="98">
        <v>199495.44999999998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249</v>
      </c>
      <c r="C29" s="106">
        <v>27428816.559999999</v>
      </c>
      <c r="D29" s="98">
        <f t="shared" si="0"/>
        <v>103622.7</v>
      </c>
      <c r="E29" s="100">
        <f t="shared" si="1"/>
        <v>3.7778771742968701E-3</v>
      </c>
      <c r="F29" s="82">
        <v>103622.7</v>
      </c>
      <c r="G29" s="83">
        <v>0</v>
      </c>
      <c r="H29" s="83">
        <v>0</v>
      </c>
      <c r="I29" s="83">
        <v>0</v>
      </c>
    </row>
    <row r="30" spans="1:9" x14ac:dyDescent="0.3">
      <c r="A30" s="70">
        <v>23</v>
      </c>
      <c r="B30" s="93" t="s">
        <v>256</v>
      </c>
      <c r="C30" s="82">
        <v>291730293.72000003</v>
      </c>
      <c r="D30" s="98">
        <f t="shared" si="0"/>
        <v>92687.85</v>
      </c>
      <c r="E30" s="100">
        <f t="shared" si="1"/>
        <v>3.1771760422303252E-4</v>
      </c>
      <c r="F30" s="98">
        <v>49021.34</v>
      </c>
      <c r="G30" s="83">
        <v>0</v>
      </c>
      <c r="H30" s="82">
        <v>43666.51</v>
      </c>
      <c r="I30" s="94">
        <v>0</v>
      </c>
    </row>
    <row r="31" spans="1:9" x14ac:dyDescent="0.3">
      <c r="A31" s="70">
        <v>24</v>
      </c>
      <c r="B31" s="93" t="s">
        <v>254</v>
      </c>
      <c r="C31" s="82">
        <v>401597171.31999999</v>
      </c>
      <c r="D31" s="98">
        <f t="shared" si="0"/>
        <v>8639.2900000000009</v>
      </c>
      <c r="E31" s="100">
        <f t="shared" si="1"/>
        <v>2.1512327817458793E-5</v>
      </c>
      <c r="F31" s="94">
        <v>0</v>
      </c>
      <c r="G31" s="98">
        <v>8639.2900000000009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263</v>
      </c>
      <c r="C32" s="106">
        <v>8460002.5800000001</v>
      </c>
      <c r="D32" s="94">
        <f t="shared" si="0"/>
        <v>0.29149999999999998</v>
      </c>
      <c r="E32" s="100">
        <f t="shared" si="1"/>
        <v>3.4456254267478012E-8</v>
      </c>
      <c r="F32" s="83">
        <v>0</v>
      </c>
      <c r="G32" s="83">
        <v>0</v>
      </c>
      <c r="H32" s="81">
        <v>0.29149999999999998</v>
      </c>
      <c r="I32" s="83">
        <v>0</v>
      </c>
    </row>
    <row r="33" spans="1:9" x14ac:dyDescent="0.3">
      <c r="A33" s="70">
        <v>26</v>
      </c>
      <c r="B33" s="93" t="s">
        <v>253</v>
      </c>
      <c r="C33" s="106">
        <v>4870270853.3900003</v>
      </c>
      <c r="D33" s="94">
        <f t="shared" si="0"/>
        <v>0</v>
      </c>
      <c r="E33" s="100">
        <f t="shared" si="1"/>
        <v>0</v>
      </c>
      <c r="F33" s="83">
        <v>0</v>
      </c>
      <c r="G33" s="83">
        <v>0</v>
      </c>
      <c r="H33" s="83">
        <v>0</v>
      </c>
      <c r="I33" s="94">
        <v>0</v>
      </c>
    </row>
    <row r="34" spans="1:9" x14ac:dyDescent="0.3">
      <c r="A34" s="70">
        <v>27</v>
      </c>
      <c r="B34" s="93" t="s">
        <v>239</v>
      </c>
      <c r="C34" s="98">
        <v>662947594.03999996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258</v>
      </c>
      <c r="C35" s="106">
        <v>157031260.56000003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63" t="s">
        <v>251</v>
      </c>
      <c r="C36" s="106">
        <v>65013639.95000001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98">
        <v>65928286.640000008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260</v>
      </c>
      <c r="C38" s="106">
        <v>192073626.78999999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93" t="s">
        <v>247</v>
      </c>
      <c r="C39" s="98">
        <v>466510775.42999995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98">
        <v>22216046.079999998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63" t="s">
        <v>262</v>
      </c>
      <c r="C41" s="106">
        <v>461988884.74000001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93" t="s">
        <v>255</v>
      </c>
      <c r="C42" s="98">
        <v>160258253.09999999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692470276.44000006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266</v>
      </c>
      <c r="C44" s="98">
        <v>146305747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316</v>
      </c>
      <c r="C45" s="98">
        <v>104293914.06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268</v>
      </c>
      <c r="C46" s="98">
        <v>233954250.19999999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269</v>
      </c>
      <c r="C47" s="98">
        <v>1190865.44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63" t="s">
        <v>286</v>
      </c>
      <c r="C48" s="106">
        <v>544818.55999999994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70">
        <v>42</v>
      </c>
      <c r="B49" s="63" t="s">
        <v>271</v>
      </c>
      <c r="C49" s="106">
        <v>75375202.109999999</v>
      </c>
      <c r="D49" s="94">
        <f t="shared" si="0"/>
        <v>0</v>
      </c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63"/>
      <c r="B50" s="84" t="s">
        <v>276</v>
      </c>
      <c r="C50" s="73">
        <v>64609716366.789986</v>
      </c>
      <c r="D50" s="99">
        <f t="shared" ref="D50" si="2">F50+G50+H50+I50</f>
        <v>1963353630.6299996</v>
      </c>
      <c r="E50" s="101">
        <f t="shared" si="1"/>
        <v>3.0387900474350051E-2</v>
      </c>
      <c r="F50" s="73">
        <v>582718249.87</v>
      </c>
      <c r="G50" s="73">
        <v>1289176097.6999998</v>
      </c>
      <c r="H50" s="73">
        <v>83250373.460000008</v>
      </c>
      <c r="I50" s="73">
        <v>8208909.5999999996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6CBD7-7FAA-465B-89F1-D45345B0F66C}">
  <dimension ref="A1:I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7085632502.4300003</v>
      </c>
      <c r="D8" s="98">
        <f t="shared" ref="D8:D49" si="0">F8+G8+H8+I8</f>
        <v>635173345.68000007</v>
      </c>
      <c r="E8" s="100">
        <f>D8/C8</f>
        <v>8.9642434244531999E-2</v>
      </c>
      <c r="F8" s="98">
        <v>147929861.53999999</v>
      </c>
      <c r="G8" s="98">
        <v>486352447.05000001</v>
      </c>
      <c r="H8" s="98">
        <v>891037.09000000008</v>
      </c>
      <c r="I8" s="94">
        <v>0</v>
      </c>
    </row>
    <row r="9" spans="1:9" x14ac:dyDescent="0.3">
      <c r="A9" s="70">
        <v>2</v>
      </c>
      <c r="B9" s="93" t="s">
        <v>230</v>
      </c>
      <c r="C9" s="98">
        <v>5743835264.6099997</v>
      </c>
      <c r="D9" s="98">
        <f t="shared" si="0"/>
        <v>305557158.71999997</v>
      </c>
      <c r="E9" s="100">
        <f t="shared" ref="E9:E50" si="1">D9/C9</f>
        <v>5.3197409856556355E-2</v>
      </c>
      <c r="F9" s="98">
        <v>102206660.09999999</v>
      </c>
      <c r="G9" s="98">
        <v>202946890.31</v>
      </c>
      <c r="H9" s="98">
        <v>10454.86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3550620171.9000001</v>
      </c>
      <c r="D10" s="98">
        <f t="shared" si="0"/>
        <v>279894748</v>
      </c>
      <c r="E10" s="100">
        <f t="shared" si="1"/>
        <v>7.8829819707305765E-2</v>
      </c>
      <c r="F10" s="106">
        <v>76781258.769999996</v>
      </c>
      <c r="G10" s="106">
        <v>187446910.00999999</v>
      </c>
      <c r="H10" s="106">
        <v>15666579.220000001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7443441465.8200006</v>
      </c>
      <c r="D11" s="98">
        <f t="shared" si="0"/>
        <v>237746609.57000002</v>
      </c>
      <c r="E11" s="100">
        <f t="shared" si="1"/>
        <v>3.1940415016591908E-2</v>
      </c>
      <c r="F11" s="98">
        <v>99848037.099999994</v>
      </c>
      <c r="G11" s="98">
        <v>131179313.71000001</v>
      </c>
      <c r="H11" s="98">
        <v>6020553.5199999996</v>
      </c>
      <c r="I11" s="98">
        <v>698705.24</v>
      </c>
    </row>
    <row r="12" spans="1:9" x14ac:dyDescent="0.3">
      <c r="A12" s="70">
        <v>5</v>
      </c>
      <c r="B12" s="93" t="s">
        <v>238</v>
      </c>
      <c r="C12" s="98">
        <v>5430331300.9200001</v>
      </c>
      <c r="D12" s="98">
        <f t="shared" si="0"/>
        <v>86701601.980000004</v>
      </c>
      <c r="E12" s="100">
        <f t="shared" si="1"/>
        <v>1.5966171707665632E-2</v>
      </c>
      <c r="F12" s="98">
        <v>32859331.120000001</v>
      </c>
      <c r="G12" s="98">
        <v>43922939.920000002</v>
      </c>
      <c r="H12" s="98">
        <v>9919330.9400000013</v>
      </c>
      <c r="I12" s="94">
        <v>0</v>
      </c>
    </row>
    <row r="13" spans="1:9" x14ac:dyDescent="0.3">
      <c r="A13" s="70">
        <v>6</v>
      </c>
      <c r="B13" s="93" t="s">
        <v>105</v>
      </c>
      <c r="C13" s="98">
        <v>369445993.81999999</v>
      </c>
      <c r="D13" s="98">
        <f t="shared" si="0"/>
        <v>78365039.679999992</v>
      </c>
      <c r="E13" s="100">
        <f t="shared" si="1"/>
        <v>0.21211500731059679</v>
      </c>
      <c r="F13" s="98">
        <v>29521231.220000003</v>
      </c>
      <c r="G13" s="98">
        <v>47122667.129999995</v>
      </c>
      <c r="H13" s="98">
        <v>1521143.66</v>
      </c>
      <c r="I13" s="98">
        <v>199997.67</v>
      </c>
    </row>
    <row r="14" spans="1:9" x14ac:dyDescent="0.3">
      <c r="A14" s="70">
        <v>7</v>
      </c>
      <c r="B14" s="93" t="s">
        <v>233</v>
      </c>
      <c r="C14" s="82">
        <v>2845647115.7999997</v>
      </c>
      <c r="D14" s="98">
        <f t="shared" si="0"/>
        <v>75147054.059999987</v>
      </c>
      <c r="E14" s="100">
        <f t="shared" si="1"/>
        <v>2.640772063505626E-2</v>
      </c>
      <c r="F14" s="98">
        <v>18163342.969999999</v>
      </c>
      <c r="G14" s="98">
        <v>47770852.759999998</v>
      </c>
      <c r="H14" s="98">
        <v>6558619.0300000003</v>
      </c>
      <c r="I14" s="98">
        <v>2654239.2999999998</v>
      </c>
    </row>
    <row r="15" spans="1:9" x14ac:dyDescent="0.3">
      <c r="A15" s="70">
        <v>8</v>
      </c>
      <c r="B15" s="63" t="s">
        <v>234</v>
      </c>
      <c r="C15" s="106">
        <v>11328810016.659998</v>
      </c>
      <c r="D15" s="98">
        <f t="shared" si="0"/>
        <v>72519026.469999984</v>
      </c>
      <c r="E15" s="100">
        <f t="shared" si="1"/>
        <v>6.4012924890923641E-3</v>
      </c>
      <c r="F15" s="106">
        <v>21851412.59</v>
      </c>
      <c r="G15" s="106">
        <v>46608687.009999998</v>
      </c>
      <c r="H15" s="106">
        <v>152581.38</v>
      </c>
      <c r="I15" s="82">
        <v>3906345.49</v>
      </c>
    </row>
    <row r="16" spans="1:9" x14ac:dyDescent="0.3">
      <c r="A16" s="70">
        <v>9</v>
      </c>
      <c r="B16" s="63" t="s">
        <v>236</v>
      </c>
      <c r="C16" s="106">
        <v>760436355.5999999</v>
      </c>
      <c r="D16" s="98">
        <f t="shared" si="0"/>
        <v>48809658.519999996</v>
      </c>
      <c r="E16" s="100">
        <f t="shared" si="1"/>
        <v>6.418638214829718E-2</v>
      </c>
      <c r="F16" s="82">
        <v>10743716.719999999</v>
      </c>
      <c r="G16" s="82">
        <v>24815941.800000001</v>
      </c>
      <c r="H16" s="82">
        <v>13250000</v>
      </c>
      <c r="I16" s="83">
        <v>0</v>
      </c>
    </row>
    <row r="17" spans="1:9" x14ac:dyDescent="0.3">
      <c r="A17" s="70">
        <v>10</v>
      </c>
      <c r="B17" s="63" t="s">
        <v>270</v>
      </c>
      <c r="C17" s="106">
        <v>955456992.51999998</v>
      </c>
      <c r="D17" s="98">
        <f t="shared" si="0"/>
        <v>37388555.609999999</v>
      </c>
      <c r="E17" s="100">
        <f t="shared" si="1"/>
        <v>3.9131594517287878E-2</v>
      </c>
      <c r="F17" s="82">
        <v>19587868.059999999</v>
      </c>
      <c r="G17" s="82">
        <v>9735113.129999999</v>
      </c>
      <c r="H17" s="82">
        <v>8065574.4199999999</v>
      </c>
      <c r="I17" s="83">
        <v>0</v>
      </c>
    </row>
    <row r="18" spans="1:9" x14ac:dyDescent="0.3">
      <c r="A18" s="70">
        <v>11</v>
      </c>
      <c r="B18" s="93" t="s">
        <v>237</v>
      </c>
      <c r="C18" s="106">
        <v>341347155.40000004</v>
      </c>
      <c r="D18" s="98">
        <f t="shared" si="0"/>
        <v>25725692.34</v>
      </c>
      <c r="E18" s="100">
        <f t="shared" si="1"/>
        <v>7.5365187414126608E-2</v>
      </c>
      <c r="F18" s="82">
        <v>3123489.57</v>
      </c>
      <c r="G18" s="82">
        <v>11071880.960000001</v>
      </c>
      <c r="H18" s="82">
        <v>11248115.4</v>
      </c>
      <c r="I18" s="82">
        <v>282206.40999999997</v>
      </c>
    </row>
    <row r="19" spans="1:9" x14ac:dyDescent="0.3">
      <c r="A19" s="70">
        <v>12</v>
      </c>
      <c r="B19" s="93" t="s">
        <v>246</v>
      </c>
      <c r="C19" s="98">
        <v>2090042005.2</v>
      </c>
      <c r="D19" s="98">
        <f t="shared" si="0"/>
        <v>18789591.259999998</v>
      </c>
      <c r="E19" s="100">
        <f t="shared" si="1"/>
        <v>8.9900543688843162E-3</v>
      </c>
      <c r="F19" s="98">
        <v>4110669.76</v>
      </c>
      <c r="G19" s="98">
        <v>9880343.0799999982</v>
      </c>
      <c r="H19" s="98">
        <v>4798578.42</v>
      </c>
      <c r="I19" s="94">
        <v>0</v>
      </c>
    </row>
    <row r="20" spans="1:9" x14ac:dyDescent="0.3">
      <c r="A20" s="70">
        <v>13</v>
      </c>
      <c r="B20" s="63" t="s">
        <v>242</v>
      </c>
      <c r="C20" s="106">
        <v>1843335035.7200003</v>
      </c>
      <c r="D20" s="98">
        <f t="shared" si="0"/>
        <v>17640271.689999998</v>
      </c>
      <c r="E20" s="100">
        <f t="shared" si="1"/>
        <v>9.569758805734286E-3</v>
      </c>
      <c r="F20" s="82">
        <v>5925045.9100000001</v>
      </c>
      <c r="G20" s="82">
        <v>11574688.1</v>
      </c>
      <c r="H20" s="83">
        <v>0</v>
      </c>
      <c r="I20" s="82">
        <v>140537.68</v>
      </c>
    </row>
    <row r="21" spans="1:9" x14ac:dyDescent="0.3">
      <c r="A21" s="70">
        <v>14</v>
      </c>
      <c r="B21" s="93" t="s">
        <v>243</v>
      </c>
      <c r="C21" s="98">
        <v>839982092.33000004</v>
      </c>
      <c r="D21" s="98">
        <f t="shared" si="0"/>
        <v>16970730.780000001</v>
      </c>
      <c r="E21" s="100">
        <f t="shared" si="1"/>
        <v>2.0203681643885314E-2</v>
      </c>
      <c r="F21" s="98">
        <v>4684985.2499999991</v>
      </c>
      <c r="G21" s="98">
        <v>9447348.7699999996</v>
      </c>
      <c r="H21" s="98">
        <v>2838396.76</v>
      </c>
      <c r="I21" s="94">
        <v>0</v>
      </c>
    </row>
    <row r="22" spans="1:9" x14ac:dyDescent="0.3">
      <c r="A22" s="70">
        <v>15</v>
      </c>
      <c r="B22" s="93" t="s">
        <v>240</v>
      </c>
      <c r="C22" s="98">
        <v>405907328.42999995</v>
      </c>
      <c r="D22" s="98">
        <f t="shared" si="0"/>
        <v>10691476.16</v>
      </c>
      <c r="E22" s="100">
        <f t="shared" si="1"/>
        <v>2.6339697293353451E-2</v>
      </c>
      <c r="F22" s="98">
        <v>2445658.77</v>
      </c>
      <c r="G22" s="98">
        <v>4701954.38</v>
      </c>
      <c r="H22" s="98">
        <v>3543863.01</v>
      </c>
      <c r="I22" s="94">
        <v>0</v>
      </c>
    </row>
    <row r="23" spans="1:9" x14ac:dyDescent="0.3">
      <c r="A23" s="70">
        <v>16</v>
      </c>
      <c r="B23" s="93" t="s">
        <v>245</v>
      </c>
      <c r="C23" s="82">
        <v>1379272300.2799997</v>
      </c>
      <c r="D23" s="98">
        <f t="shared" si="0"/>
        <v>7095241.3899999997</v>
      </c>
      <c r="E23" s="100">
        <f t="shared" si="1"/>
        <v>5.1441918963787119E-3</v>
      </c>
      <c r="F23" s="82">
        <v>2505837.6300000004</v>
      </c>
      <c r="G23" s="82">
        <v>4529616.0699999994</v>
      </c>
      <c r="H23" s="83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82">
        <v>209576622.19</v>
      </c>
      <c r="D24" s="98">
        <f t="shared" si="0"/>
        <v>6496581.0899999999</v>
      </c>
      <c r="E24" s="100">
        <f t="shared" si="1"/>
        <v>3.0998596227542339E-2</v>
      </c>
      <c r="F24" s="98">
        <v>4919602.84</v>
      </c>
      <c r="G24" s="82">
        <v>1435437.3</v>
      </c>
      <c r="H24" s="82">
        <v>141540.95000000001</v>
      </c>
      <c r="I24" s="94">
        <v>0</v>
      </c>
    </row>
    <row r="25" spans="1:9" x14ac:dyDescent="0.3">
      <c r="A25" s="70">
        <v>18</v>
      </c>
      <c r="B25" s="63" t="s">
        <v>252</v>
      </c>
      <c r="C25" s="106">
        <v>60729789.719999999</v>
      </c>
      <c r="D25" s="98">
        <f t="shared" si="0"/>
        <v>5672685.9299999997</v>
      </c>
      <c r="E25" s="100">
        <f t="shared" si="1"/>
        <v>9.3408621306848155E-2</v>
      </c>
      <c r="F25" s="83">
        <v>0</v>
      </c>
      <c r="G25" s="83">
        <v>0</v>
      </c>
      <c r="H25" s="82">
        <v>5672685.9299999997</v>
      </c>
      <c r="I25" s="83">
        <v>0</v>
      </c>
    </row>
    <row r="26" spans="1:9" x14ac:dyDescent="0.3">
      <c r="A26" s="70">
        <v>19</v>
      </c>
      <c r="B26" s="93" t="s">
        <v>248</v>
      </c>
      <c r="C26" s="106">
        <v>78706902.88000001</v>
      </c>
      <c r="D26" s="98">
        <f t="shared" si="0"/>
        <v>4261396.2699999996</v>
      </c>
      <c r="E26" s="100">
        <f t="shared" si="1"/>
        <v>5.4142598858160015E-2</v>
      </c>
      <c r="F26" s="83">
        <v>0</v>
      </c>
      <c r="G26" s="82">
        <v>4255683.46</v>
      </c>
      <c r="H26" s="83">
        <v>0</v>
      </c>
      <c r="I26" s="82">
        <v>5712.8099999999995</v>
      </c>
    </row>
    <row r="27" spans="1:9" x14ac:dyDescent="0.3">
      <c r="A27" s="70">
        <v>20</v>
      </c>
      <c r="B27" s="93" t="s">
        <v>247</v>
      </c>
      <c r="C27" s="98">
        <v>470962024.07000005</v>
      </c>
      <c r="D27" s="98">
        <f t="shared" si="0"/>
        <v>750000</v>
      </c>
      <c r="E27" s="100">
        <f t="shared" si="1"/>
        <v>1.5924850872658174E-3</v>
      </c>
      <c r="F27" s="94">
        <v>0</v>
      </c>
      <c r="G27" s="98">
        <v>750000</v>
      </c>
      <c r="H27" s="94">
        <v>0</v>
      </c>
      <c r="I27" s="94">
        <v>0</v>
      </c>
    </row>
    <row r="28" spans="1:9" x14ac:dyDescent="0.3">
      <c r="A28" s="70">
        <v>21</v>
      </c>
      <c r="B28" s="93" t="s">
        <v>250</v>
      </c>
      <c r="C28" s="98">
        <v>2767534027.3999996</v>
      </c>
      <c r="D28" s="98">
        <f t="shared" si="0"/>
        <v>603714.59</v>
      </c>
      <c r="E28" s="100">
        <f t="shared" si="1"/>
        <v>2.1814170450043879E-4</v>
      </c>
      <c r="F28" s="98">
        <v>394232.5</v>
      </c>
      <c r="G28" s="98">
        <v>209482.09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257</v>
      </c>
      <c r="C29" s="98">
        <v>248535827.73000002</v>
      </c>
      <c r="D29" s="98">
        <f t="shared" si="0"/>
        <v>195469.34000000003</v>
      </c>
      <c r="E29" s="100">
        <f t="shared" si="1"/>
        <v>7.8648354961663946E-4</v>
      </c>
      <c r="F29" s="98">
        <v>195469.34000000003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63" t="s">
        <v>249</v>
      </c>
      <c r="C30" s="106">
        <v>27466152.780000001</v>
      </c>
      <c r="D30" s="98">
        <f t="shared" si="0"/>
        <v>102693.22</v>
      </c>
      <c r="E30" s="100">
        <f t="shared" si="1"/>
        <v>3.7389007780797758E-3</v>
      </c>
      <c r="F30" s="82">
        <v>102693.22</v>
      </c>
      <c r="G30" s="83">
        <v>0</v>
      </c>
      <c r="H30" s="83">
        <v>0</v>
      </c>
      <c r="I30" s="83">
        <v>0</v>
      </c>
    </row>
    <row r="31" spans="1:9" x14ac:dyDescent="0.3">
      <c r="A31" s="70">
        <v>24</v>
      </c>
      <c r="B31" s="63" t="s">
        <v>256</v>
      </c>
      <c r="C31" s="106">
        <v>286268823.73000002</v>
      </c>
      <c r="D31" s="98">
        <f t="shared" si="0"/>
        <v>101416.45999999999</v>
      </c>
      <c r="E31" s="100">
        <f t="shared" si="1"/>
        <v>3.542700133342249E-4</v>
      </c>
      <c r="F31" s="82">
        <v>58070.92</v>
      </c>
      <c r="G31" s="83">
        <v>0</v>
      </c>
      <c r="H31" s="82">
        <v>43345.54</v>
      </c>
      <c r="I31" s="83">
        <v>0</v>
      </c>
    </row>
    <row r="32" spans="1:9" x14ac:dyDescent="0.3">
      <c r="A32" s="70">
        <v>25</v>
      </c>
      <c r="B32" s="93" t="s">
        <v>254</v>
      </c>
      <c r="C32" s="106">
        <v>405058189.25</v>
      </c>
      <c r="D32" s="98">
        <f t="shared" si="0"/>
        <v>8354.4500000000007</v>
      </c>
      <c r="E32" s="100">
        <f t="shared" si="1"/>
        <v>2.0625308219219027E-5</v>
      </c>
      <c r="F32" s="83">
        <v>0</v>
      </c>
      <c r="G32" s="82">
        <v>8354.4500000000007</v>
      </c>
      <c r="H32" s="83">
        <v>0</v>
      </c>
      <c r="I32" s="83">
        <v>0</v>
      </c>
    </row>
    <row r="33" spans="1:9" x14ac:dyDescent="0.3">
      <c r="A33" s="70">
        <v>26</v>
      </c>
      <c r="B33" s="93" t="s">
        <v>253</v>
      </c>
      <c r="C33" s="98">
        <v>4892082858.999999</v>
      </c>
      <c r="D33" s="114">
        <f t="shared" si="0"/>
        <v>0</v>
      </c>
      <c r="E33" s="100">
        <f t="shared" si="1"/>
        <v>0</v>
      </c>
      <c r="F33" s="114">
        <v>0</v>
      </c>
      <c r="G33" s="114">
        <v>0</v>
      </c>
      <c r="H33" s="114">
        <v>0</v>
      </c>
      <c r="I33" s="114">
        <v>0</v>
      </c>
    </row>
    <row r="34" spans="1:9" x14ac:dyDescent="0.3">
      <c r="A34" s="70">
        <v>27</v>
      </c>
      <c r="B34" s="93" t="s">
        <v>239</v>
      </c>
      <c r="C34" s="98">
        <v>761883320.63</v>
      </c>
      <c r="D34" s="114">
        <f t="shared" si="0"/>
        <v>0</v>
      </c>
      <c r="E34" s="100">
        <f t="shared" si="1"/>
        <v>0</v>
      </c>
      <c r="F34" s="114">
        <v>0</v>
      </c>
      <c r="G34" s="114">
        <v>0</v>
      </c>
      <c r="H34" s="114">
        <v>0</v>
      </c>
      <c r="I34" s="114">
        <v>0</v>
      </c>
    </row>
    <row r="35" spans="1:9" x14ac:dyDescent="0.3">
      <c r="A35" s="70">
        <v>28</v>
      </c>
      <c r="B35" s="93" t="s">
        <v>258</v>
      </c>
      <c r="C35" s="98">
        <v>164709770.67000002</v>
      </c>
      <c r="D35" s="114">
        <f t="shared" si="0"/>
        <v>0</v>
      </c>
      <c r="E35" s="100">
        <f t="shared" si="1"/>
        <v>0</v>
      </c>
      <c r="F35" s="114">
        <v>0</v>
      </c>
      <c r="G35" s="114">
        <v>0</v>
      </c>
      <c r="H35" s="114">
        <v>0</v>
      </c>
      <c r="I35" s="114">
        <v>0</v>
      </c>
    </row>
    <row r="36" spans="1:9" x14ac:dyDescent="0.3">
      <c r="A36" s="70">
        <v>29</v>
      </c>
      <c r="B36" s="63" t="s">
        <v>251</v>
      </c>
      <c r="C36" s="106">
        <v>65771846.180000007</v>
      </c>
      <c r="D36" s="114">
        <f t="shared" si="0"/>
        <v>0</v>
      </c>
      <c r="E36" s="100">
        <f t="shared" si="1"/>
        <v>0</v>
      </c>
      <c r="F36" s="81">
        <v>0</v>
      </c>
      <c r="G36" s="81">
        <v>0</v>
      </c>
      <c r="H36" s="81">
        <v>0</v>
      </c>
      <c r="I36" s="81">
        <v>0</v>
      </c>
    </row>
    <row r="37" spans="1:9" x14ac:dyDescent="0.3">
      <c r="A37" s="70">
        <v>30</v>
      </c>
      <c r="B37" s="93" t="s">
        <v>259</v>
      </c>
      <c r="C37" s="98">
        <v>65546916.760000005</v>
      </c>
      <c r="D37" s="114">
        <f t="shared" si="0"/>
        <v>0</v>
      </c>
      <c r="E37" s="100">
        <f t="shared" si="1"/>
        <v>0</v>
      </c>
      <c r="F37" s="114">
        <v>0</v>
      </c>
      <c r="G37" s="114">
        <v>0</v>
      </c>
      <c r="H37" s="114">
        <v>0</v>
      </c>
      <c r="I37" s="114">
        <v>0</v>
      </c>
    </row>
    <row r="38" spans="1:9" x14ac:dyDescent="0.3">
      <c r="A38" s="70">
        <v>31</v>
      </c>
      <c r="B38" s="93" t="s">
        <v>260</v>
      </c>
      <c r="C38" s="98">
        <v>341947301.39999998</v>
      </c>
      <c r="D38" s="114">
        <f t="shared" si="0"/>
        <v>0</v>
      </c>
      <c r="E38" s="100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9" x14ac:dyDescent="0.3">
      <c r="A39" s="70">
        <v>32</v>
      </c>
      <c r="B39" s="93" t="s">
        <v>261</v>
      </c>
      <c r="C39" s="98">
        <v>22522227.5</v>
      </c>
      <c r="D39" s="114">
        <f t="shared" si="0"/>
        <v>0</v>
      </c>
      <c r="E39" s="100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x14ac:dyDescent="0.3">
      <c r="A40" s="70">
        <v>33</v>
      </c>
      <c r="B40" s="63" t="s">
        <v>262</v>
      </c>
      <c r="C40" s="106">
        <v>473697242.95999992</v>
      </c>
      <c r="D40" s="114">
        <f t="shared" si="0"/>
        <v>0</v>
      </c>
      <c r="E40" s="100">
        <f t="shared" si="1"/>
        <v>0</v>
      </c>
      <c r="F40" s="81">
        <v>0</v>
      </c>
      <c r="G40" s="81">
        <v>0</v>
      </c>
      <c r="H40" s="81">
        <v>0</v>
      </c>
      <c r="I40" s="81">
        <v>0</v>
      </c>
    </row>
    <row r="41" spans="1:9" x14ac:dyDescent="0.3">
      <c r="A41" s="70">
        <v>34</v>
      </c>
      <c r="B41" s="63" t="s">
        <v>263</v>
      </c>
      <c r="C41" s="106">
        <v>8376691.6100000003</v>
      </c>
      <c r="D41" s="114">
        <f t="shared" si="0"/>
        <v>0</v>
      </c>
      <c r="E41" s="100">
        <f t="shared" si="1"/>
        <v>0</v>
      </c>
      <c r="F41" s="81">
        <v>0</v>
      </c>
      <c r="G41" s="81">
        <v>0</v>
      </c>
      <c r="H41" s="81">
        <v>0</v>
      </c>
      <c r="I41" s="81">
        <v>0</v>
      </c>
    </row>
    <row r="42" spans="1:9" x14ac:dyDescent="0.3">
      <c r="A42" s="70">
        <v>35</v>
      </c>
      <c r="B42" s="93" t="s">
        <v>255</v>
      </c>
      <c r="C42" s="98">
        <v>158167006.01999998</v>
      </c>
      <c r="D42" s="114">
        <f t="shared" si="0"/>
        <v>0</v>
      </c>
      <c r="E42" s="100">
        <f t="shared" si="1"/>
        <v>0</v>
      </c>
      <c r="F42" s="114">
        <v>0</v>
      </c>
      <c r="G42" s="114">
        <v>0</v>
      </c>
      <c r="H42" s="114">
        <v>0</v>
      </c>
      <c r="I42" s="114">
        <v>0</v>
      </c>
    </row>
    <row r="43" spans="1:9" x14ac:dyDescent="0.3">
      <c r="A43" s="70">
        <v>36</v>
      </c>
      <c r="B43" s="93" t="s">
        <v>264</v>
      </c>
      <c r="C43" s="98">
        <v>696784957.74000001</v>
      </c>
      <c r="D43" s="114">
        <f t="shared" si="0"/>
        <v>0</v>
      </c>
      <c r="E43" s="100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9" x14ac:dyDescent="0.3">
      <c r="A44" s="70">
        <v>37</v>
      </c>
      <c r="B44" s="93" t="s">
        <v>266</v>
      </c>
      <c r="C44" s="98">
        <v>146305747</v>
      </c>
      <c r="D44" s="114">
        <f t="shared" si="0"/>
        <v>0</v>
      </c>
      <c r="E44" s="100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70">
        <v>38</v>
      </c>
      <c r="B45" s="93" t="s">
        <v>316</v>
      </c>
      <c r="C45" s="98">
        <v>103700391.77000001</v>
      </c>
      <c r="D45" s="114">
        <f t="shared" si="0"/>
        <v>0</v>
      </c>
      <c r="E45" s="100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9" x14ac:dyDescent="0.3">
      <c r="A46" s="70">
        <v>39</v>
      </c>
      <c r="B46" s="93" t="s">
        <v>268</v>
      </c>
      <c r="C46" s="98">
        <v>176077170.03999999</v>
      </c>
      <c r="D46" s="114">
        <f t="shared" si="0"/>
        <v>0</v>
      </c>
      <c r="E46" s="100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70">
        <v>40</v>
      </c>
      <c r="B47" s="93" t="s">
        <v>269</v>
      </c>
      <c r="C47" s="98">
        <v>1475000.06</v>
      </c>
      <c r="D47" s="114">
        <f t="shared" si="0"/>
        <v>0</v>
      </c>
      <c r="E47" s="100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70">
        <v>41</v>
      </c>
      <c r="B48" s="63" t="s">
        <v>286</v>
      </c>
      <c r="C48" s="106">
        <v>544818.55999999994</v>
      </c>
      <c r="D48" s="114">
        <f t="shared" si="0"/>
        <v>0</v>
      </c>
      <c r="E48" s="100">
        <f t="shared" si="1"/>
        <v>0</v>
      </c>
      <c r="F48" s="81">
        <v>0</v>
      </c>
      <c r="G48" s="81">
        <v>0</v>
      </c>
      <c r="H48" s="81">
        <v>0</v>
      </c>
      <c r="I48" s="81">
        <v>0</v>
      </c>
    </row>
    <row r="49" spans="1:9" x14ac:dyDescent="0.3">
      <c r="A49" s="70">
        <v>42</v>
      </c>
      <c r="B49" s="63" t="s">
        <v>271</v>
      </c>
      <c r="C49" s="106">
        <v>75375202.109999999</v>
      </c>
      <c r="D49" s="114">
        <f t="shared" si="0"/>
        <v>0</v>
      </c>
      <c r="E49" s="100">
        <f t="shared" si="1"/>
        <v>0</v>
      </c>
      <c r="F49" s="81">
        <v>0</v>
      </c>
      <c r="G49" s="81">
        <v>0</v>
      </c>
      <c r="H49" s="81">
        <v>0</v>
      </c>
      <c r="I49" s="81">
        <v>0</v>
      </c>
    </row>
    <row r="50" spans="1:9" x14ac:dyDescent="0.3">
      <c r="A50" s="63"/>
      <c r="B50" s="84" t="s">
        <v>276</v>
      </c>
      <c r="C50" s="73">
        <v>65123349927.199982</v>
      </c>
      <c r="D50" s="99">
        <f t="shared" ref="D50" si="2">F50+G50+H50+I50</f>
        <v>1972408113.2600005</v>
      </c>
      <c r="E50" s="101">
        <f t="shared" si="1"/>
        <v>3.0287264329382838E-2</v>
      </c>
      <c r="F50" s="73">
        <v>587958475.89999998</v>
      </c>
      <c r="G50" s="73">
        <v>1285766551.4900002</v>
      </c>
      <c r="H50" s="73">
        <v>90342400.129999995</v>
      </c>
      <c r="I50" s="73">
        <v>8340685.7400000002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62471-72E6-4649-9688-12173817C0A2}">
  <dimension ref="A1:I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326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7097323402.25</v>
      </c>
      <c r="D8" s="98">
        <f t="shared" ref="D8:D49" si="0">F8+G8+H8+I8</f>
        <v>638983080.61000013</v>
      </c>
      <c r="E8" s="100">
        <f>D8/C8</f>
        <v>9.0031557587953392E-2</v>
      </c>
      <c r="F8" s="98">
        <v>152167140.91000003</v>
      </c>
      <c r="G8" s="98">
        <v>486025066.74000001</v>
      </c>
      <c r="H8" s="98">
        <v>790872.96000000008</v>
      </c>
      <c r="I8" s="94">
        <v>0</v>
      </c>
    </row>
    <row r="9" spans="1:9" x14ac:dyDescent="0.3">
      <c r="A9" s="70">
        <v>2</v>
      </c>
      <c r="B9" s="93" t="s">
        <v>230</v>
      </c>
      <c r="C9" s="82">
        <v>5760048753.5100002</v>
      </c>
      <c r="D9" s="98">
        <f t="shared" si="0"/>
        <v>297865922.48000002</v>
      </c>
      <c r="E9" s="100">
        <f t="shared" ref="E9:E50" si="1">D9/C9</f>
        <v>5.171239606235789E-2</v>
      </c>
      <c r="F9" s="82">
        <v>97614102.379999995</v>
      </c>
      <c r="G9" s="82">
        <v>199831941.35000002</v>
      </c>
      <c r="H9" s="82">
        <v>26725.3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3548357658.77</v>
      </c>
      <c r="D10" s="98">
        <f t="shared" si="0"/>
        <v>279354318.01999998</v>
      </c>
      <c r="E10" s="100">
        <f t="shared" si="1"/>
        <v>7.8727779126085945E-2</v>
      </c>
      <c r="F10" s="106">
        <v>76842522.949999988</v>
      </c>
      <c r="G10" s="106">
        <v>186929735.67000002</v>
      </c>
      <c r="H10" s="106">
        <v>15582059.399999999</v>
      </c>
      <c r="I10" s="83">
        <v>0</v>
      </c>
    </row>
    <row r="11" spans="1:9" x14ac:dyDescent="0.3">
      <c r="A11" s="70">
        <v>4</v>
      </c>
      <c r="B11" s="93" t="s">
        <v>232</v>
      </c>
      <c r="C11" s="106">
        <v>7579841624.7600002</v>
      </c>
      <c r="D11" s="98">
        <f t="shared" si="0"/>
        <v>239755014.00999999</v>
      </c>
      <c r="E11" s="100">
        <f t="shared" si="1"/>
        <v>3.1630609962459651E-2</v>
      </c>
      <c r="F11" s="82">
        <v>103524856.60000001</v>
      </c>
      <c r="G11" s="82">
        <v>130596561.45999998</v>
      </c>
      <c r="H11" s="82">
        <v>4938747.5600000005</v>
      </c>
      <c r="I11" s="82">
        <v>694848.39</v>
      </c>
    </row>
    <row r="12" spans="1:9" x14ac:dyDescent="0.3">
      <c r="A12" s="70">
        <v>5</v>
      </c>
      <c r="B12" s="93" t="s">
        <v>238</v>
      </c>
      <c r="C12" s="82">
        <v>5547154856.6300001</v>
      </c>
      <c r="D12" s="98">
        <f t="shared" si="0"/>
        <v>88194635.980000004</v>
      </c>
      <c r="E12" s="100">
        <f t="shared" si="1"/>
        <v>1.589907587933824E-2</v>
      </c>
      <c r="F12" s="98">
        <v>33386933.809999999</v>
      </c>
      <c r="G12" s="82">
        <v>45002414.450000003</v>
      </c>
      <c r="H12" s="82">
        <v>9805287.7200000007</v>
      </c>
      <c r="I12" s="94">
        <v>0</v>
      </c>
    </row>
    <row r="13" spans="1:9" x14ac:dyDescent="0.3">
      <c r="A13" s="70">
        <v>6</v>
      </c>
      <c r="B13" s="93" t="s">
        <v>105</v>
      </c>
      <c r="C13" s="98">
        <v>367984977.42000008</v>
      </c>
      <c r="D13" s="98">
        <f t="shared" si="0"/>
        <v>77941189.340000004</v>
      </c>
      <c r="E13" s="100">
        <f t="shared" si="1"/>
        <v>0.21180535652965457</v>
      </c>
      <c r="F13" s="98">
        <v>29226635.020000003</v>
      </c>
      <c r="G13" s="98">
        <v>46994653.910000004</v>
      </c>
      <c r="H13" s="98">
        <v>1521352.46</v>
      </c>
      <c r="I13" s="98">
        <v>198547.95</v>
      </c>
    </row>
    <row r="14" spans="1:9" x14ac:dyDescent="0.3">
      <c r="A14" s="70">
        <v>7</v>
      </c>
      <c r="B14" s="63" t="s">
        <v>233</v>
      </c>
      <c r="C14" s="106">
        <v>2842407214.71</v>
      </c>
      <c r="D14" s="98">
        <f t="shared" si="0"/>
        <v>73847580.440000013</v>
      </c>
      <c r="E14" s="100">
        <f t="shared" si="1"/>
        <v>2.5980647691092495E-2</v>
      </c>
      <c r="F14" s="82">
        <v>17771848.559999999</v>
      </c>
      <c r="G14" s="82">
        <v>46476688.689999998</v>
      </c>
      <c r="H14" s="82">
        <v>6633533.29</v>
      </c>
      <c r="I14" s="82">
        <v>2965509.9</v>
      </c>
    </row>
    <row r="15" spans="1:9" x14ac:dyDescent="0.3">
      <c r="A15" s="70">
        <v>8</v>
      </c>
      <c r="B15" s="63" t="s">
        <v>234</v>
      </c>
      <c r="C15" s="106">
        <v>11392714027.780001</v>
      </c>
      <c r="D15" s="98">
        <f t="shared" si="0"/>
        <v>73096960.940000013</v>
      </c>
      <c r="E15" s="100">
        <f t="shared" si="1"/>
        <v>6.4161147872017444E-3</v>
      </c>
      <c r="F15" s="106">
        <v>21788653.280000001</v>
      </c>
      <c r="G15" s="106">
        <v>47781991.68</v>
      </c>
      <c r="H15" s="106">
        <v>154997.29999999999</v>
      </c>
      <c r="I15" s="82">
        <v>3371318.68</v>
      </c>
    </row>
    <row r="16" spans="1:9" x14ac:dyDescent="0.3">
      <c r="A16" s="70">
        <v>9</v>
      </c>
      <c r="B16" s="93" t="s">
        <v>236</v>
      </c>
      <c r="C16" s="98">
        <v>766861346.97000003</v>
      </c>
      <c r="D16" s="98">
        <f t="shared" si="0"/>
        <v>47953735.780000001</v>
      </c>
      <c r="E16" s="100">
        <f t="shared" si="1"/>
        <v>6.2532472094823127E-2</v>
      </c>
      <c r="F16" s="98">
        <v>10254941.610000001</v>
      </c>
      <c r="G16" s="98">
        <v>24448794.170000002</v>
      </c>
      <c r="H16" s="98">
        <v>13250000</v>
      </c>
      <c r="I16" s="94">
        <v>0</v>
      </c>
    </row>
    <row r="17" spans="1:9" x14ac:dyDescent="0.3">
      <c r="A17" s="70">
        <v>10</v>
      </c>
      <c r="B17" s="63" t="s">
        <v>270</v>
      </c>
      <c r="C17" s="106">
        <v>977782229.49000001</v>
      </c>
      <c r="D17" s="98">
        <f t="shared" si="0"/>
        <v>36840812.590000004</v>
      </c>
      <c r="E17" s="100">
        <f t="shared" si="1"/>
        <v>3.7677932241840545E-2</v>
      </c>
      <c r="F17" s="82">
        <v>19554640.370000001</v>
      </c>
      <c r="G17" s="82">
        <v>9301109.2599999998</v>
      </c>
      <c r="H17" s="82">
        <v>7985062.959999999</v>
      </c>
      <c r="I17" s="83">
        <v>0</v>
      </c>
    </row>
    <row r="18" spans="1:9" x14ac:dyDescent="0.3">
      <c r="A18" s="70">
        <v>11</v>
      </c>
      <c r="B18" s="93" t="s">
        <v>237</v>
      </c>
      <c r="C18" s="98">
        <v>333215513.28000003</v>
      </c>
      <c r="D18" s="98">
        <f t="shared" si="0"/>
        <v>25503389.540000003</v>
      </c>
      <c r="E18" s="100">
        <f t="shared" si="1"/>
        <v>7.6537221478549772E-2</v>
      </c>
      <c r="F18" s="98">
        <v>3099971</v>
      </c>
      <c r="G18" s="98">
        <v>10944247.890000001</v>
      </c>
      <c r="H18" s="98">
        <v>11176411.209999999</v>
      </c>
      <c r="I18" s="98">
        <v>282759.44</v>
      </c>
    </row>
    <row r="19" spans="1:9" x14ac:dyDescent="0.3">
      <c r="A19" s="70">
        <v>12</v>
      </c>
      <c r="B19" s="93" t="s">
        <v>246</v>
      </c>
      <c r="C19" s="98">
        <v>2091845187.3900001</v>
      </c>
      <c r="D19" s="98">
        <f t="shared" si="0"/>
        <v>18819558.75</v>
      </c>
      <c r="E19" s="100">
        <f t="shared" si="1"/>
        <v>8.9966307561608824E-3</v>
      </c>
      <c r="F19" s="98">
        <v>4229073.03</v>
      </c>
      <c r="G19" s="98">
        <v>9801301.1099999994</v>
      </c>
      <c r="H19" s="98">
        <v>4789184.6100000013</v>
      </c>
      <c r="I19" s="94">
        <v>0</v>
      </c>
    </row>
    <row r="20" spans="1:9" x14ac:dyDescent="0.3">
      <c r="A20" s="70">
        <v>13</v>
      </c>
      <c r="B20" s="93" t="s">
        <v>243</v>
      </c>
      <c r="C20" s="98">
        <v>854704097.56999993</v>
      </c>
      <c r="D20" s="98">
        <f t="shared" si="0"/>
        <v>16862941.630000003</v>
      </c>
      <c r="E20" s="100">
        <f t="shared" si="1"/>
        <v>1.9729566850027806E-2</v>
      </c>
      <c r="F20" s="98">
        <v>4665731.2300000004</v>
      </c>
      <c r="G20" s="98">
        <v>9529552.1400000006</v>
      </c>
      <c r="H20" s="98">
        <v>2667658.2599999998</v>
      </c>
      <c r="I20" s="94">
        <v>0</v>
      </c>
    </row>
    <row r="21" spans="1:9" x14ac:dyDescent="0.3">
      <c r="A21" s="70">
        <v>14</v>
      </c>
      <c r="B21" s="63" t="s">
        <v>242</v>
      </c>
      <c r="C21" s="106">
        <v>1826763478.8200002</v>
      </c>
      <c r="D21" s="98">
        <f t="shared" si="0"/>
        <v>16493826.800000001</v>
      </c>
      <c r="E21" s="100">
        <f t="shared" si="1"/>
        <v>9.0289886957090944E-3</v>
      </c>
      <c r="F21" s="82">
        <v>4918339.05</v>
      </c>
      <c r="G21" s="82">
        <v>11431842.59</v>
      </c>
      <c r="H21" s="83">
        <v>0</v>
      </c>
      <c r="I21" s="82">
        <v>143645.16</v>
      </c>
    </row>
    <row r="22" spans="1:9" x14ac:dyDescent="0.3">
      <c r="A22" s="70">
        <v>15</v>
      </c>
      <c r="B22" s="63" t="s">
        <v>240</v>
      </c>
      <c r="C22" s="106">
        <v>404627830.76999998</v>
      </c>
      <c r="D22" s="98">
        <f t="shared" si="0"/>
        <v>10479455.529999999</v>
      </c>
      <c r="E22" s="100">
        <f t="shared" si="1"/>
        <v>2.5898998371065508E-2</v>
      </c>
      <c r="F22" s="82">
        <v>2432543.63</v>
      </c>
      <c r="G22" s="82">
        <v>5077457.8599999994</v>
      </c>
      <c r="H22" s="82">
        <v>2969454.04</v>
      </c>
      <c r="I22" s="83">
        <v>0</v>
      </c>
    </row>
    <row r="23" spans="1:9" x14ac:dyDescent="0.3">
      <c r="A23" s="70">
        <v>16</v>
      </c>
      <c r="B23" s="93" t="s">
        <v>245</v>
      </c>
      <c r="C23" s="98">
        <v>1389051463.79</v>
      </c>
      <c r="D23" s="98">
        <f t="shared" si="0"/>
        <v>7292867.5</v>
      </c>
      <c r="E23" s="100">
        <f t="shared" si="1"/>
        <v>5.2502500376059164E-3</v>
      </c>
      <c r="F23" s="98">
        <v>2673993.91</v>
      </c>
      <c r="G23" s="98">
        <v>4559085.8999999994</v>
      </c>
      <c r="H23" s="94">
        <v>0</v>
      </c>
      <c r="I23" s="98">
        <v>59787.69</v>
      </c>
    </row>
    <row r="24" spans="1:9" x14ac:dyDescent="0.3">
      <c r="A24" s="70">
        <v>17</v>
      </c>
      <c r="B24" s="63" t="s">
        <v>244</v>
      </c>
      <c r="C24" s="106">
        <v>210029678.42000002</v>
      </c>
      <c r="D24" s="98">
        <f t="shared" si="0"/>
        <v>6653677.7399999993</v>
      </c>
      <c r="E24" s="100">
        <f t="shared" si="1"/>
        <v>3.1679702554676697E-2</v>
      </c>
      <c r="F24" s="82">
        <v>5093291.51</v>
      </c>
      <c r="G24" s="82">
        <v>1423371.9299999997</v>
      </c>
      <c r="H24" s="82">
        <v>137014.29999999999</v>
      </c>
      <c r="I24" s="83">
        <v>0</v>
      </c>
    </row>
    <row r="25" spans="1:9" x14ac:dyDescent="0.3">
      <c r="A25" s="70">
        <v>18</v>
      </c>
      <c r="B25" s="93" t="s">
        <v>253</v>
      </c>
      <c r="C25" s="98">
        <v>4903063469.46</v>
      </c>
      <c r="D25" s="98">
        <f t="shared" si="0"/>
        <v>6200000</v>
      </c>
      <c r="E25" s="100">
        <f t="shared" si="1"/>
        <v>1.2645155500470889E-3</v>
      </c>
      <c r="F25" s="94">
        <v>0</v>
      </c>
      <c r="G25" s="98">
        <v>6200000</v>
      </c>
      <c r="H25" s="94">
        <v>0</v>
      </c>
      <c r="I25" s="94">
        <v>0</v>
      </c>
    </row>
    <row r="26" spans="1:9" x14ac:dyDescent="0.3">
      <c r="A26" s="70">
        <v>19</v>
      </c>
      <c r="B26" s="93" t="s">
        <v>252</v>
      </c>
      <c r="C26" s="98">
        <v>44785139.230000004</v>
      </c>
      <c r="D26" s="98">
        <f t="shared" si="0"/>
        <v>5597685.9299999997</v>
      </c>
      <c r="E26" s="100">
        <f t="shared" si="1"/>
        <v>0.12498980747279456</v>
      </c>
      <c r="F26" s="94">
        <v>0</v>
      </c>
      <c r="G26" s="94">
        <v>0</v>
      </c>
      <c r="H26" s="98">
        <v>5597685.9299999997</v>
      </c>
      <c r="I26" s="94">
        <v>0</v>
      </c>
    </row>
    <row r="27" spans="1:9" x14ac:dyDescent="0.3">
      <c r="A27" s="70">
        <v>20</v>
      </c>
      <c r="B27" s="63" t="s">
        <v>248</v>
      </c>
      <c r="C27" s="106">
        <v>74973778.300000012</v>
      </c>
      <c r="D27" s="98">
        <f t="shared" si="0"/>
        <v>4225778.95</v>
      </c>
      <c r="E27" s="100">
        <f t="shared" si="1"/>
        <v>5.6363425264376724E-2</v>
      </c>
      <c r="F27" s="83">
        <v>0</v>
      </c>
      <c r="G27" s="82">
        <v>4221261.88</v>
      </c>
      <c r="H27" s="83">
        <v>0</v>
      </c>
      <c r="I27" s="82">
        <v>4517.07</v>
      </c>
    </row>
    <row r="28" spans="1:9" x14ac:dyDescent="0.3">
      <c r="A28" s="70">
        <v>21</v>
      </c>
      <c r="B28" s="93" t="s">
        <v>247</v>
      </c>
      <c r="C28" s="98">
        <v>473566793.17999995</v>
      </c>
      <c r="D28" s="98">
        <f t="shared" si="0"/>
        <v>746672.16</v>
      </c>
      <c r="E28" s="100">
        <f t="shared" si="1"/>
        <v>1.5766987270921134E-3</v>
      </c>
      <c r="F28" s="94">
        <v>0</v>
      </c>
      <c r="G28" s="98">
        <v>746672.16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250</v>
      </c>
      <c r="C29" s="106">
        <v>2430655845.3800001</v>
      </c>
      <c r="D29" s="98">
        <f t="shared" si="0"/>
        <v>603078.49</v>
      </c>
      <c r="E29" s="100">
        <f t="shared" si="1"/>
        <v>2.4811348391681374E-4</v>
      </c>
      <c r="F29" s="82">
        <v>393596.39999999997</v>
      </c>
      <c r="G29" s="82">
        <v>209482.09</v>
      </c>
      <c r="H29" s="83">
        <v>0</v>
      </c>
      <c r="I29" s="83">
        <v>0</v>
      </c>
    </row>
    <row r="30" spans="1:9" x14ac:dyDescent="0.3">
      <c r="A30" s="70">
        <v>23</v>
      </c>
      <c r="B30" s="93" t="s">
        <v>257</v>
      </c>
      <c r="C30" s="98">
        <v>259100180.73000005</v>
      </c>
      <c r="D30" s="98">
        <f t="shared" si="0"/>
        <v>194216.94</v>
      </c>
      <c r="E30" s="100">
        <f t="shared" si="1"/>
        <v>7.495824180932827E-4</v>
      </c>
      <c r="F30" s="98">
        <v>194216.94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256</v>
      </c>
      <c r="C31" s="98">
        <v>286081842.20999998</v>
      </c>
      <c r="D31" s="98">
        <f t="shared" si="0"/>
        <v>102433.1</v>
      </c>
      <c r="E31" s="100">
        <f t="shared" si="1"/>
        <v>3.5805523065951322E-4</v>
      </c>
      <c r="F31" s="98">
        <v>57587.47</v>
      </c>
      <c r="G31" s="94">
        <v>0</v>
      </c>
      <c r="H31" s="98">
        <v>44845.63</v>
      </c>
      <c r="I31" s="94">
        <v>0</v>
      </c>
    </row>
    <row r="32" spans="1:9" x14ac:dyDescent="0.3">
      <c r="A32" s="70">
        <v>25</v>
      </c>
      <c r="B32" s="63" t="s">
        <v>249</v>
      </c>
      <c r="C32" s="106">
        <v>27511226.700000003</v>
      </c>
      <c r="D32" s="98">
        <f t="shared" si="0"/>
        <v>101754.88</v>
      </c>
      <c r="E32" s="100">
        <f t="shared" si="1"/>
        <v>3.6986674970767479E-3</v>
      </c>
      <c r="F32" s="82">
        <v>101754.88</v>
      </c>
      <c r="G32" s="83">
        <v>0</v>
      </c>
      <c r="H32" s="83">
        <v>0</v>
      </c>
      <c r="I32" s="83">
        <v>0</v>
      </c>
    </row>
    <row r="33" spans="1:9" x14ac:dyDescent="0.3">
      <c r="A33" s="70">
        <v>26</v>
      </c>
      <c r="B33" s="93" t="s">
        <v>254</v>
      </c>
      <c r="C33" s="98">
        <v>405961807.73000002</v>
      </c>
      <c r="D33" s="98">
        <f t="shared" si="0"/>
        <v>8989.18</v>
      </c>
      <c r="E33" s="100">
        <f t="shared" si="1"/>
        <v>2.2142920414766179E-5</v>
      </c>
      <c r="F33" s="94">
        <v>0</v>
      </c>
      <c r="G33" s="98">
        <v>8989.18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263</v>
      </c>
      <c r="C34" s="106">
        <v>8293711.7000000002</v>
      </c>
      <c r="D34" s="114">
        <f t="shared" si="0"/>
        <v>0.27100999999999997</v>
      </c>
      <c r="E34" s="100">
        <f t="shared" si="1"/>
        <v>3.2676563859821648E-8</v>
      </c>
      <c r="F34" s="83">
        <v>0</v>
      </c>
      <c r="G34" s="83">
        <v>0</v>
      </c>
      <c r="H34" s="81">
        <v>0.27100999999999997</v>
      </c>
      <c r="I34" s="83">
        <v>0</v>
      </c>
    </row>
    <row r="35" spans="1:9" x14ac:dyDescent="0.3">
      <c r="A35" s="70">
        <v>28</v>
      </c>
      <c r="B35" s="93" t="s">
        <v>239</v>
      </c>
      <c r="C35" s="98">
        <v>778362534.51999998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93" t="s">
        <v>258</v>
      </c>
      <c r="C36" s="82">
        <v>154338933.25999999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63" t="s">
        <v>251</v>
      </c>
      <c r="C37" s="106">
        <v>62934577.269999996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83">
        <v>0</v>
      </c>
    </row>
    <row r="38" spans="1:9" x14ac:dyDescent="0.3">
      <c r="A38" s="70">
        <v>31</v>
      </c>
      <c r="B38" s="93" t="s">
        <v>259</v>
      </c>
      <c r="C38" s="106">
        <v>64840810.580000006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63" t="s">
        <v>260</v>
      </c>
      <c r="C39" s="106">
        <v>190041547.22999999</v>
      </c>
      <c r="D39" s="94">
        <f t="shared" si="0"/>
        <v>0</v>
      </c>
      <c r="E39" s="100">
        <f t="shared" si="1"/>
        <v>0</v>
      </c>
      <c r="F39" s="83">
        <v>0</v>
      </c>
      <c r="G39" s="83">
        <v>0</v>
      </c>
      <c r="H39" s="83">
        <v>0</v>
      </c>
      <c r="I39" s="83">
        <v>0</v>
      </c>
    </row>
    <row r="40" spans="1:9" x14ac:dyDescent="0.3">
      <c r="A40" s="70">
        <v>33</v>
      </c>
      <c r="B40" s="93" t="s">
        <v>261</v>
      </c>
      <c r="C40" s="98">
        <v>22748171.77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262</v>
      </c>
      <c r="C41" s="106">
        <v>474487083.08000004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93" t="s">
        <v>255</v>
      </c>
      <c r="C42" s="98">
        <v>158503890.21999997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700491517.15999997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266</v>
      </c>
      <c r="C44" s="98">
        <v>146305747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316</v>
      </c>
      <c r="C45" s="98">
        <v>103691404.58999999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268</v>
      </c>
      <c r="C46" s="98">
        <v>120855244.61999999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269</v>
      </c>
      <c r="C47" s="98">
        <v>1450801.35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63" t="s">
        <v>286</v>
      </c>
      <c r="C48" s="106">
        <v>544818.55999999994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70">
        <v>42</v>
      </c>
      <c r="B49" s="63" t="s">
        <v>271</v>
      </c>
      <c r="C49" s="106">
        <v>73684132.420000002</v>
      </c>
      <c r="D49" s="94">
        <f t="shared" si="0"/>
        <v>0</v>
      </c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63"/>
      <c r="B50" s="84" t="s">
        <v>276</v>
      </c>
      <c r="C50" s="73">
        <v>64957988350.579979</v>
      </c>
      <c r="D50" s="99">
        <f t="shared" ref="D50" si="2">F50+G50+H50+I50</f>
        <v>1973719848.3199999</v>
      </c>
      <c r="E50" s="101">
        <f t="shared" si="1"/>
        <v>3.0384559288809589E-2</v>
      </c>
      <c r="F50" s="73">
        <v>589992374.53999996</v>
      </c>
      <c r="G50" s="73">
        <v>1287542222.1099999</v>
      </c>
      <c r="H50" s="73">
        <v>88071163.939999998</v>
      </c>
      <c r="I50" s="73">
        <v>8114087.7300000004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B097B-4A26-4528-A933-D0EB9BFB77D0}">
  <dimension ref="A1:I49"/>
  <sheetViews>
    <sheetView workbookViewId="0">
      <selection activeCell="A30" sqref="A30:I30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6555578820.5900002</v>
      </c>
      <c r="D8" s="98">
        <f t="shared" ref="D8:D48" si="0">F8+G8+H8+I8</f>
        <v>633790009.43999994</v>
      </c>
      <c r="E8" s="100">
        <f>D8/C8</f>
        <v>9.6679488842292494E-2</v>
      </c>
      <c r="F8" s="98">
        <v>149865936.87</v>
      </c>
      <c r="G8" s="98">
        <v>483044836.42000002</v>
      </c>
      <c r="H8" s="98">
        <v>879236.15</v>
      </c>
      <c r="I8" s="94">
        <v>0</v>
      </c>
    </row>
    <row r="9" spans="1:9" x14ac:dyDescent="0.3">
      <c r="A9" s="70">
        <v>2</v>
      </c>
      <c r="B9" s="93" t="s">
        <v>230</v>
      </c>
      <c r="C9" s="98">
        <v>5971684724.7299995</v>
      </c>
      <c r="D9" s="98">
        <f t="shared" si="0"/>
        <v>293380705.04000002</v>
      </c>
      <c r="E9" s="100">
        <f t="shared" ref="E9:E49" si="1">D9/C9</f>
        <v>4.9128632632772617E-2</v>
      </c>
      <c r="F9" s="98">
        <v>97612299.919999987</v>
      </c>
      <c r="G9" s="98">
        <v>195342275.06</v>
      </c>
      <c r="H9" s="98">
        <v>32976.61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3524879140.1199999</v>
      </c>
      <c r="D10" s="98">
        <f t="shared" si="0"/>
        <v>283113053.14000005</v>
      </c>
      <c r="E10" s="100">
        <f t="shared" si="1"/>
        <v>8.0318513596004268E-2</v>
      </c>
      <c r="F10" s="106">
        <v>77137504.590000004</v>
      </c>
      <c r="G10" s="106">
        <v>190626868.85000002</v>
      </c>
      <c r="H10" s="106">
        <v>15348679.699999999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7312654054.3899994</v>
      </c>
      <c r="D11" s="98">
        <f t="shared" si="0"/>
        <v>235278165.58000001</v>
      </c>
      <c r="E11" s="100">
        <f t="shared" si="1"/>
        <v>3.2174114053536512E-2</v>
      </c>
      <c r="F11" s="98">
        <v>100487282</v>
      </c>
      <c r="G11" s="98">
        <v>129126454.24000001</v>
      </c>
      <c r="H11" s="98">
        <v>4981994.58</v>
      </c>
      <c r="I11" s="98">
        <v>682434.76</v>
      </c>
    </row>
    <row r="12" spans="1:9" x14ac:dyDescent="0.3">
      <c r="A12" s="70">
        <v>5</v>
      </c>
      <c r="B12" s="63" t="s">
        <v>238</v>
      </c>
      <c r="C12" s="106">
        <v>5400085966.5499992</v>
      </c>
      <c r="D12" s="98">
        <f t="shared" si="0"/>
        <v>89257537.629999995</v>
      </c>
      <c r="E12" s="100">
        <f t="shared" si="1"/>
        <v>1.6528910499368357E-2</v>
      </c>
      <c r="F12" s="82">
        <v>33895179.850000001</v>
      </c>
      <c r="G12" s="82">
        <v>45567695.369999997</v>
      </c>
      <c r="H12" s="82">
        <v>9794662.4100000001</v>
      </c>
      <c r="I12" s="83">
        <v>0</v>
      </c>
    </row>
    <row r="13" spans="1:9" x14ac:dyDescent="0.3">
      <c r="A13" s="70">
        <v>6</v>
      </c>
      <c r="B13" s="93" t="s">
        <v>105</v>
      </c>
      <c r="C13" s="98">
        <v>358426365.94000006</v>
      </c>
      <c r="D13" s="98">
        <f t="shared" si="0"/>
        <v>77220917.690000013</v>
      </c>
      <c r="E13" s="100">
        <f t="shared" si="1"/>
        <v>0.21544430049804611</v>
      </c>
      <c r="F13" s="98">
        <v>28962248.750000004</v>
      </c>
      <c r="G13" s="98">
        <v>46540053.600000001</v>
      </c>
      <c r="H13" s="98">
        <v>1521572.56</v>
      </c>
      <c r="I13" s="98">
        <v>197042.78</v>
      </c>
    </row>
    <row r="14" spans="1:9" x14ac:dyDescent="0.3">
      <c r="A14" s="70">
        <v>7</v>
      </c>
      <c r="B14" s="93" t="s">
        <v>233</v>
      </c>
      <c r="C14" s="98">
        <v>2839830908.8100004</v>
      </c>
      <c r="D14" s="98">
        <f t="shared" si="0"/>
        <v>73365070.790000007</v>
      </c>
      <c r="E14" s="100">
        <f t="shared" si="1"/>
        <v>2.583430955779787E-2</v>
      </c>
      <c r="F14" s="98">
        <v>17798895.050000001</v>
      </c>
      <c r="G14" s="98">
        <v>46110160.910000004</v>
      </c>
      <c r="H14" s="98">
        <v>6508926.4500000002</v>
      </c>
      <c r="I14" s="98">
        <v>2947088.38</v>
      </c>
    </row>
    <row r="15" spans="1:9" x14ac:dyDescent="0.3">
      <c r="A15" s="70">
        <v>8</v>
      </c>
      <c r="B15" s="63" t="s">
        <v>234</v>
      </c>
      <c r="C15" s="106">
        <v>11344214373.140001</v>
      </c>
      <c r="D15" s="98">
        <f t="shared" si="0"/>
        <v>72773566.050000012</v>
      </c>
      <c r="E15" s="100">
        <f t="shared" si="1"/>
        <v>6.4150379793869129E-3</v>
      </c>
      <c r="F15" s="106">
        <v>20847031.510000002</v>
      </c>
      <c r="G15" s="106">
        <v>48423739.670000009</v>
      </c>
      <c r="H15" s="106">
        <v>160813.28</v>
      </c>
      <c r="I15" s="82">
        <v>3341981.59</v>
      </c>
    </row>
    <row r="16" spans="1:9" x14ac:dyDescent="0.3">
      <c r="A16" s="70">
        <v>9</v>
      </c>
      <c r="B16" s="63" t="s">
        <v>236</v>
      </c>
      <c r="C16" s="106">
        <v>784843630.50999999</v>
      </c>
      <c r="D16" s="98">
        <f t="shared" si="0"/>
        <v>46992115.689999998</v>
      </c>
      <c r="E16" s="100">
        <f t="shared" si="1"/>
        <v>5.9874494565833457E-2</v>
      </c>
      <c r="F16" s="82">
        <v>9143430.9000000004</v>
      </c>
      <c r="G16" s="82">
        <v>24848684.789999999</v>
      </c>
      <c r="H16" s="82">
        <v>13000000</v>
      </c>
      <c r="I16" s="83">
        <v>0</v>
      </c>
    </row>
    <row r="17" spans="1:9" x14ac:dyDescent="0.3">
      <c r="A17" s="70">
        <v>10</v>
      </c>
      <c r="B17" s="63" t="s">
        <v>270</v>
      </c>
      <c r="C17" s="106">
        <v>1012336665.0599999</v>
      </c>
      <c r="D17" s="98">
        <f t="shared" si="0"/>
        <v>37840629.759999998</v>
      </c>
      <c r="E17" s="100">
        <f t="shared" si="1"/>
        <v>3.7379491493333625E-2</v>
      </c>
      <c r="F17" s="82">
        <v>20521215.469999999</v>
      </c>
      <c r="G17" s="82">
        <v>9415408.8200000003</v>
      </c>
      <c r="H17" s="82">
        <v>7904005.4700000007</v>
      </c>
      <c r="I17" s="83">
        <v>0</v>
      </c>
    </row>
    <row r="18" spans="1:9" x14ac:dyDescent="0.3">
      <c r="A18" s="70">
        <v>11</v>
      </c>
      <c r="B18" s="93" t="s">
        <v>237</v>
      </c>
      <c r="C18" s="98">
        <v>334311054.87999994</v>
      </c>
      <c r="D18" s="98">
        <f t="shared" si="0"/>
        <v>25729575.790000003</v>
      </c>
      <c r="E18" s="100">
        <f t="shared" si="1"/>
        <v>7.6962982271811406E-2</v>
      </c>
      <c r="F18" s="98">
        <v>3756942.36</v>
      </c>
      <c r="G18" s="98">
        <v>10576473.110000001</v>
      </c>
      <c r="H18" s="98">
        <v>11113536.91</v>
      </c>
      <c r="I18" s="98">
        <v>282623.40999999997</v>
      </c>
    </row>
    <row r="19" spans="1:9" x14ac:dyDescent="0.3">
      <c r="A19" s="70">
        <v>12</v>
      </c>
      <c r="B19" s="63" t="s">
        <v>246</v>
      </c>
      <c r="C19" s="106">
        <v>2198799588.02</v>
      </c>
      <c r="D19" s="98">
        <f t="shared" si="0"/>
        <v>18889738.720000003</v>
      </c>
      <c r="E19" s="100">
        <f t="shared" si="1"/>
        <v>8.5909324446481489E-3</v>
      </c>
      <c r="F19" s="82">
        <v>4580202.88</v>
      </c>
      <c r="G19" s="82">
        <v>9668301.5600000005</v>
      </c>
      <c r="H19" s="82">
        <v>4641234.28</v>
      </c>
      <c r="I19" s="83">
        <v>0</v>
      </c>
    </row>
    <row r="20" spans="1:9" x14ac:dyDescent="0.3">
      <c r="A20" s="70">
        <v>13</v>
      </c>
      <c r="B20" s="63" t="s">
        <v>242</v>
      </c>
      <c r="C20" s="106">
        <v>1801724691.1400001</v>
      </c>
      <c r="D20" s="98">
        <f t="shared" si="0"/>
        <v>17101179.240000002</v>
      </c>
      <c r="E20" s="100">
        <f t="shared" si="1"/>
        <v>9.4915606829918189E-3</v>
      </c>
      <c r="F20" s="82">
        <v>4932974.38</v>
      </c>
      <c r="G20" s="82">
        <v>12020999.08</v>
      </c>
      <c r="H20" s="83">
        <v>0</v>
      </c>
      <c r="I20" s="82">
        <v>147205.78</v>
      </c>
    </row>
    <row r="21" spans="1:9" x14ac:dyDescent="0.3">
      <c r="A21" s="70">
        <v>14</v>
      </c>
      <c r="B21" s="93" t="s">
        <v>243</v>
      </c>
      <c r="C21" s="106">
        <v>2883640630.0300002</v>
      </c>
      <c r="D21" s="98">
        <f t="shared" si="0"/>
        <v>17018166.579999998</v>
      </c>
      <c r="E21" s="100">
        <f t="shared" si="1"/>
        <v>5.9016253283346708E-3</v>
      </c>
      <c r="F21" s="82">
        <v>5031014.0699999994</v>
      </c>
      <c r="G21" s="82">
        <v>9319494.25</v>
      </c>
      <c r="H21" s="82">
        <v>2667658.2599999998</v>
      </c>
      <c r="I21" s="83">
        <v>0</v>
      </c>
    </row>
    <row r="22" spans="1:9" x14ac:dyDescent="0.3">
      <c r="A22" s="70">
        <v>15</v>
      </c>
      <c r="B22" s="93" t="s">
        <v>240</v>
      </c>
      <c r="C22" s="98">
        <v>408350177.61000001</v>
      </c>
      <c r="D22" s="98">
        <f t="shared" si="0"/>
        <v>10183826.76</v>
      </c>
      <c r="E22" s="100">
        <f t="shared" si="1"/>
        <v>2.493895513797521E-2</v>
      </c>
      <c r="F22" s="98">
        <v>2440518.52</v>
      </c>
      <c r="G22" s="98">
        <v>5069331.0600000005</v>
      </c>
      <c r="H22" s="98">
        <v>2673977.1800000002</v>
      </c>
      <c r="I22" s="94">
        <v>0</v>
      </c>
    </row>
    <row r="23" spans="1:9" x14ac:dyDescent="0.3">
      <c r="A23" s="70">
        <v>16</v>
      </c>
      <c r="B23" s="63" t="s">
        <v>245</v>
      </c>
      <c r="C23" s="106">
        <v>1375670748.8299999</v>
      </c>
      <c r="D23" s="98">
        <f t="shared" si="0"/>
        <v>7174140.9200000009</v>
      </c>
      <c r="E23" s="100">
        <f t="shared" si="1"/>
        <v>5.2150130589761878E-3</v>
      </c>
      <c r="F23" s="82">
        <v>2688139.7300000004</v>
      </c>
      <c r="G23" s="82">
        <v>4426213.5</v>
      </c>
      <c r="H23" s="83">
        <v>0</v>
      </c>
      <c r="I23" s="82">
        <v>59787.69</v>
      </c>
    </row>
    <row r="24" spans="1:9" x14ac:dyDescent="0.3">
      <c r="A24" s="70">
        <v>17</v>
      </c>
      <c r="B24" s="93" t="s">
        <v>244</v>
      </c>
      <c r="C24" s="98">
        <v>208428159.22</v>
      </c>
      <c r="D24" s="98">
        <f t="shared" si="0"/>
        <v>6405740.7800000003</v>
      </c>
      <c r="E24" s="100">
        <f t="shared" si="1"/>
        <v>3.0733566922877324E-2</v>
      </c>
      <c r="F24" s="98">
        <v>4880240.5999999996</v>
      </c>
      <c r="G24" s="98">
        <v>1394922.53</v>
      </c>
      <c r="H24" s="98">
        <v>130577.65</v>
      </c>
      <c r="I24" s="94">
        <v>0</v>
      </c>
    </row>
    <row r="25" spans="1:9" x14ac:dyDescent="0.3">
      <c r="A25" s="70">
        <v>18</v>
      </c>
      <c r="B25" s="93" t="s">
        <v>253</v>
      </c>
      <c r="C25" s="82">
        <v>4943554087.2300005</v>
      </c>
      <c r="D25" s="98">
        <f t="shared" si="0"/>
        <v>6200000</v>
      </c>
      <c r="E25" s="100">
        <f t="shared" si="1"/>
        <v>1.2541584233933239E-3</v>
      </c>
      <c r="F25" s="83">
        <v>0</v>
      </c>
      <c r="G25" s="82">
        <v>6200000</v>
      </c>
      <c r="H25" s="83">
        <v>0</v>
      </c>
      <c r="I25" s="94">
        <v>0</v>
      </c>
    </row>
    <row r="26" spans="1:9" x14ac:dyDescent="0.3">
      <c r="A26" s="70">
        <v>19</v>
      </c>
      <c r="B26" s="63" t="s">
        <v>252</v>
      </c>
      <c r="C26" s="106">
        <v>45363475.720000006</v>
      </c>
      <c r="D26" s="98">
        <f t="shared" si="0"/>
        <v>5597685.9299999997</v>
      </c>
      <c r="E26" s="100">
        <f t="shared" si="1"/>
        <v>0.12339631920073692</v>
      </c>
      <c r="F26" s="83">
        <v>0</v>
      </c>
      <c r="G26" s="83">
        <v>0</v>
      </c>
      <c r="H26" s="82">
        <v>5597685.9299999997</v>
      </c>
      <c r="I26" s="83">
        <v>0</v>
      </c>
    </row>
    <row r="27" spans="1:9" x14ac:dyDescent="0.3">
      <c r="A27" s="70">
        <v>20</v>
      </c>
      <c r="B27" s="93" t="s">
        <v>248</v>
      </c>
      <c r="C27" s="98">
        <v>80313978.929999992</v>
      </c>
      <c r="D27" s="98">
        <f t="shared" si="0"/>
        <v>4209812.99</v>
      </c>
      <c r="E27" s="100">
        <f t="shared" si="1"/>
        <v>5.2416939692020319E-2</v>
      </c>
      <c r="F27" s="94">
        <v>0</v>
      </c>
      <c r="G27" s="98">
        <v>4198263.59</v>
      </c>
      <c r="H27" s="94">
        <v>0</v>
      </c>
      <c r="I27" s="98">
        <v>11549.4</v>
      </c>
    </row>
    <row r="28" spans="1:9" x14ac:dyDescent="0.3">
      <c r="A28" s="70">
        <v>21</v>
      </c>
      <c r="B28" s="63" t="s">
        <v>247</v>
      </c>
      <c r="C28" s="106">
        <v>464392992.80000001</v>
      </c>
      <c r="D28" s="98">
        <f t="shared" si="0"/>
        <v>741908.02</v>
      </c>
      <c r="E28" s="100">
        <f t="shared" si="1"/>
        <v>1.5975865947648296E-3</v>
      </c>
      <c r="F28" s="83">
        <v>0</v>
      </c>
      <c r="G28" s="82">
        <v>741908.02</v>
      </c>
      <c r="H28" s="83">
        <v>0</v>
      </c>
      <c r="I28" s="83">
        <v>0</v>
      </c>
    </row>
    <row r="29" spans="1:9" x14ac:dyDescent="0.3">
      <c r="A29" s="70">
        <v>22</v>
      </c>
      <c r="B29" s="93" t="s">
        <v>257</v>
      </c>
      <c r="C29" s="82">
        <v>291393199.64999998</v>
      </c>
      <c r="D29" s="98">
        <f t="shared" si="0"/>
        <v>207872.38999999998</v>
      </c>
      <c r="E29" s="100">
        <f t="shared" si="1"/>
        <v>7.1337419764661968E-4</v>
      </c>
      <c r="F29" s="98">
        <v>207872.38999999998</v>
      </c>
      <c r="G29" s="83">
        <v>0</v>
      </c>
      <c r="H29" s="83">
        <v>0</v>
      </c>
      <c r="I29" s="94">
        <v>0</v>
      </c>
    </row>
    <row r="30" spans="1:9" x14ac:dyDescent="0.3">
      <c r="A30" s="70">
        <v>23</v>
      </c>
      <c r="B30" s="93" t="s">
        <v>249</v>
      </c>
      <c r="C30" s="106">
        <v>27551224.990000002</v>
      </c>
      <c r="D30" s="98">
        <f t="shared" si="0"/>
        <v>101754.88</v>
      </c>
      <c r="E30" s="100">
        <f t="shared" si="1"/>
        <v>3.6932978492583532E-3</v>
      </c>
      <c r="F30" s="82">
        <v>101754.88</v>
      </c>
      <c r="G30" s="83">
        <v>0</v>
      </c>
      <c r="H30" s="83">
        <v>0</v>
      </c>
      <c r="I30" s="83">
        <v>0</v>
      </c>
    </row>
    <row r="31" spans="1:9" x14ac:dyDescent="0.3">
      <c r="A31" s="70">
        <v>24</v>
      </c>
      <c r="B31" s="93" t="s">
        <v>256</v>
      </c>
      <c r="C31" s="106">
        <v>296032097.63999999</v>
      </c>
      <c r="D31" s="98">
        <f t="shared" si="0"/>
        <v>101639.28</v>
      </c>
      <c r="E31" s="100">
        <f t="shared" si="1"/>
        <v>3.4333871499164911E-4</v>
      </c>
      <c r="F31" s="82">
        <v>56375.8</v>
      </c>
      <c r="G31" s="83">
        <v>0</v>
      </c>
      <c r="H31" s="82">
        <v>45263.48</v>
      </c>
      <c r="I31" s="83">
        <v>0</v>
      </c>
    </row>
    <row r="32" spans="1:9" x14ac:dyDescent="0.3">
      <c r="A32" s="70">
        <v>25</v>
      </c>
      <c r="B32" s="93" t="s">
        <v>254</v>
      </c>
      <c r="C32" s="98">
        <v>405887709.70999998</v>
      </c>
      <c r="D32" s="98">
        <f t="shared" si="0"/>
        <v>10269.17</v>
      </c>
      <c r="E32" s="100">
        <f t="shared" si="1"/>
        <v>2.5300519711072678E-5</v>
      </c>
      <c r="F32" s="94">
        <v>0</v>
      </c>
      <c r="G32" s="98">
        <v>10269.17</v>
      </c>
      <c r="H32" s="94">
        <v>0</v>
      </c>
      <c r="I32" s="94">
        <v>0</v>
      </c>
    </row>
    <row r="33" spans="1:9" x14ac:dyDescent="0.3">
      <c r="A33" s="70">
        <v>26</v>
      </c>
      <c r="B33" s="93" t="s">
        <v>263</v>
      </c>
      <c r="C33" s="82">
        <v>8199505.1699999999</v>
      </c>
      <c r="D33" s="94">
        <f t="shared" si="0"/>
        <v>0.35898000000000002</v>
      </c>
      <c r="E33" s="100">
        <f t="shared" si="1"/>
        <v>4.3780690731609118E-8</v>
      </c>
      <c r="F33" s="94">
        <v>0</v>
      </c>
      <c r="G33" s="94">
        <v>0</v>
      </c>
      <c r="H33" s="114">
        <v>0.35898000000000002</v>
      </c>
      <c r="I33" s="94">
        <v>0</v>
      </c>
    </row>
    <row r="34" spans="1:9" x14ac:dyDescent="0.3">
      <c r="A34" s="70">
        <v>27</v>
      </c>
      <c r="B34" s="93" t="s">
        <v>239</v>
      </c>
      <c r="C34" s="98">
        <v>840102869.49000001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63" t="s">
        <v>258</v>
      </c>
      <c r="C35" s="106">
        <v>180324649.39999998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63" t="s">
        <v>251</v>
      </c>
      <c r="C36" s="106">
        <v>62605758.940000005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98">
        <v>63156288.730000004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260</v>
      </c>
      <c r="C38" s="98">
        <v>342403011.34000003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261</v>
      </c>
      <c r="C39" s="98">
        <v>22648125.969999999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262</v>
      </c>
      <c r="C40" s="106">
        <v>480507570.76000005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83">
        <v>0</v>
      </c>
    </row>
    <row r="41" spans="1:9" x14ac:dyDescent="0.3">
      <c r="A41" s="70">
        <v>34</v>
      </c>
      <c r="B41" s="63" t="s">
        <v>255</v>
      </c>
      <c r="C41" s="106">
        <v>170183827.03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63" t="s">
        <v>264</v>
      </c>
      <c r="C42" s="106">
        <v>711862490.27999997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93" t="s">
        <v>266</v>
      </c>
      <c r="C43" s="98">
        <v>145830747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316</v>
      </c>
      <c r="C44" s="98">
        <v>101984267.76000002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268</v>
      </c>
      <c r="C45" s="98">
        <v>123547827.59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269</v>
      </c>
      <c r="C46" s="98">
        <v>1426602.6400000001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63" t="s">
        <v>286</v>
      </c>
      <c r="C47" s="106">
        <v>544818.55999999994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70">
        <v>41</v>
      </c>
      <c r="B48" s="63" t="s">
        <v>271</v>
      </c>
      <c r="C48" s="106">
        <v>73684132.420000002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63"/>
      <c r="B49" s="84" t="s">
        <v>276</v>
      </c>
      <c r="C49" s="73">
        <v>64198960959.319984</v>
      </c>
      <c r="D49" s="99">
        <f t="shared" ref="D49" si="2">F49+G49+H49+I49</f>
        <v>1962685441.24</v>
      </c>
      <c r="E49" s="101">
        <f t="shared" si="1"/>
        <v>3.0571919107595311E-2</v>
      </c>
      <c r="F49" s="73">
        <v>584947060.5200001</v>
      </c>
      <c r="G49" s="73">
        <v>1282672353.5999999</v>
      </c>
      <c r="H49" s="73">
        <v>87003159.88000001</v>
      </c>
      <c r="I49" s="73">
        <v>8062867.2400000002</v>
      </c>
    </row>
  </sheetData>
  <sortState xmlns:xlrd2="http://schemas.microsoft.com/office/spreadsheetml/2017/richdata2" ref="B8:I48">
    <sortCondition descending="1" ref="D8:D48"/>
  </sortState>
  <mergeCells count="2">
    <mergeCell ref="A1:I5"/>
    <mergeCell ref="A6:I6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29D2-6BB8-4CC1-A6A7-7A6DC3065BF4}">
  <dimension ref="A1:I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328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6583625436.0600004</v>
      </c>
      <c r="D8" s="98">
        <f t="shared" ref="D8:D48" si="0">F8+G8+H8+I8</f>
        <v>629411749.81000006</v>
      </c>
      <c r="E8" s="100">
        <f t="shared" ref="E8:E48" si="1">D8/C8</f>
        <v>9.5602606181477159E-2</v>
      </c>
      <c r="F8" s="98">
        <v>146742546.31999999</v>
      </c>
      <c r="G8" s="98">
        <v>481789967.34000003</v>
      </c>
      <c r="H8" s="98">
        <v>879236.15</v>
      </c>
      <c r="I8" s="94">
        <v>0</v>
      </c>
    </row>
    <row r="9" spans="1:9" x14ac:dyDescent="0.3">
      <c r="A9" s="70">
        <v>2</v>
      </c>
      <c r="B9" s="63" t="s">
        <v>230</v>
      </c>
      <c r="C9" s="106">
        <v>5960105767.2999992</v>
      </c>
      <c r="D9" s="98">
        <f t="shared" si="0"/>
        <v>283207332.54000002</v>
      </c>
      <c r="E9" s="100">
        <f t="shared" si="1"/>
        <v>4.7517165566727249E-2</v>
      </c>
      <c r="F9" s="82">
        <v>95271737.650000006</v>
      </c>
      <c r="G9" s="82">
        <v>187494043.18000001</v>
      </c>
      <c r="H9" s="82">
        <v>48398.26</v>
      </c>
      <c r="I9" s="82">
        <v>393153.45</v>
      </c>
    </row>
    <row r="10" spans="1:9" x14ac:dyDescent="0.3">
      <c r="A10" s="70">
        <v>3</v>
      </c>
      <c r="B10" s="63" t="s">
        <v>231</v>
      </c>
      <c r="C10" s="106">
        <v>3491597869.5500002</v>
      </c>
      <c r="D10" s="98">
        <f t="shared" si="0"/>
        <v>277647554.92000002</v>
      </c>
      <c r="E10" s="100">
        <f t="shared" si="1"/>
        <v>7.9518766276422154E-2</v>
      </c>
      <c r="F10" s="106">
        <v>76905625.489999995</v>
      </c>
      <c r="G10" s="106">
        <v>185472440.63000003</v>
      </c>
      <c r="H10" s="106">
        <v>15269488.800000001</v>
      </c>
      <c r="I10" s="83">
        <v>0</v>
      </c>
    </row>
    <row r="11" spans="1:9" x14ac:dyDescent="0.3">
      <c r="A11" s="70">
        <v>4</v>
      </c>
      <c r="B11" s="63" t="s">
        <v>232</v>
      </c>
      <c r="C11" s="106">
        <v>7294945104.9200001</v>
      </c>
      <c r="D11" s="98">
        <f t="shared" si="0"/>
        <v>227726990.64000005</v>
      </c>
      <c r="E11" s="100">
        <f t="shared" si="1"/>
        <v>3.1217094490047902E-2</v>
      </c>
      <c r="F11" s="82">
        <v>93717721.730000019</v>
      </c>
      <c r="G11" s="82">
        <v>128864823.70000002</v>
      </c>
      <c r="H11" s="82">
        <v>4634046.8900000006</v>
      </c>
      <c r="I11" s="82">
        <v>510398.32</v>
      </c>
    </row>
    <row r="12" spans="1:9" x14ac:dyDescent="0.3">
      <c r="A12" s="70">
        <v>5</v>
      </c>
      <c r="B12" s="93" t="s">
        <v>238</v>
      </c>
      <c r="C12" s="98">
        <v>5428218077.3299999</v>
      </c>
      <c r="D12" s="98">
        <f t="shared" si="0"/>
        <v>92393314.519999996</v>
      </c>
      <c r="E12" s="100">
        <f t="shared" si="1"/>
        <v>1.7020929005388426E-2</v>
      </c>
      <c r="F12" s="98">
        <v>36603757.329999998</v>
      </c>
      <c r="G12" s="98">
        <v>46136046.769999996</v>
      </c>
      <c r="H12" s="98">
        <v>9653510.4199999981</v>
      </c>
      <c r="I12" s="94">
        <v>0</v>
      </c>
    </row>
    <row r="13" spans="1:9" x14ac:dyDescent="0.3">
      <c r="A13" s="70">
        <v>6</v>
      </c>
      <c r="B13" s="63" t="s">
        <v>105</v>
      </c>
      <c r="C13" s="106">
        <v>355818453.17999995</v>
      </c>
      <c r="D13" s="98">
        <f t="shared" si="0"/>
        <v>76979080.580000013</v>
      </c>
      <c r="E13" s="100">
        <f t="shared" si="1"/>
        <v>0.2163436996929953</v>
      </c>
      <c r="F13" s="82">
        <v>29393962.400000006</v>
      </c>
      <c r="G13" s="82">
        <v>45911653.260000005</v>
      </c>
      <c r="H13" s="82">
        <v>1521797.31</v>
      </c>
      <c r="I13" s="82">
        <v>151667.60999999999</v>
      </c>
    </row>
    <row r="14" spans="1:9" x14ac:dyDescent="0.3">
      <c r="A14" s="70">
        <v>7</v>
      </c>
      <c r="B14" s="93" t="s">
        <v>233</v>
      </c>
      <c r="C14" s="106">
        <v>2810609200.9499998</v>
      </c>
      <c r="D14" s="98">
        <f t="shared" si="0"/>
        <v>71939018.61999999</v>
      </c>
      <c r="E14" s="100">
        <f t="shared" si="1"/>
        <v>2.5595525196346842E-2</v>
      </c>
      <c r="F14" s="82">
        <v>17783876.240000002</v>
      </c>
      <c r="G14" s="82">
        <v>44108882.079999998</v>
      </c>
      <c r="H14" s="82">
        <v>6384666.6699999999</v>
      </c>
      <c r="I14" s="82">
        <v>3661593.63</v>
      </c>
    </row>
    <row r="15" spans="1:9" x14ac:dyDescent="0.3">
      <c r="A15" s="70">
        <v>8</v>
      </c>
      <c r="B15" s="63" t="s">
        <v>234</v>
      </c>
      <c r="C15" s="106">
        <v>11384717859.02</v>
      </c>
      <c r="D15" s="98">
        <f t="shared" si="0"/>
        <v>71627176.390000015</v>
      </c>
      <c r="E15" s="100">
        <f t="shared" si="1"/>
        <v>6.2915196737396975E-3</v>
      </c>
      <c r="F15" s="106">
        <v>22116535.060000002</v>
      </c>
      <c r="G15" s="106">
        <v>48303922.140000001</v>
      </c>
      <c r="H15" s="106">
        <v>182724.51</v>
      </c>
      <c r="I15" s="82">
        <v>1023994.68</v>
      </c>
    </row>
    <row r="16" spans="1:9" x14ac:dyDescent="0.3">
      <c r="A16" s="70">
        <v>9</v>
      </c>
      <c r="B16" s="93" t="s">
        <v>236</v>
      </c>
      <c r="C16" s="106">
        <v>800125002.76999986</v>
      </c>
      <c r="D16" s="98">
        <f t="shared" si="0"/>
        <v>46887641.409999996</v>
      </c>
      <c r="E16" s="100">
        <f t="shared" si="1"/>
        <v>5.8600395247838659E-2</v>
      </c>
      <c r="F16" s="82">
        <v>9813992.9499999993</v>
      </c>
      <c r="G16" s="82">
        <v>24406056.100000001</v>
      </c>
      <c r="H16" s="82">
        <v>12667592.359999999</v>
      </c>
      <c r="I16" s="83">
        <v>0</v>
      </c>
    </row>
    <row r="17" spans="1:9" x14ac:dyDescent="0.3">
      <c r="A17" s="70">
        <v>10</v>
      </c>
      <c r="B17" s="63" t="s">
        <v>270</v>
      </c>
      <c r="C17" s="106">
        <v>990694968.66999996</v>
      </c>
      <c r="D17" s="98">
        <f t="shared" si="0"/>
        <v>37487253.219999999</v>
      </c>
      <c r="E17" s="100">
        <f t="shared" si="1"/>
        <v>3.7839349553098402E-2</v>
      </c>
      <c r="F17" s="82">
        <v>20487592.189999998</v>
      </c>
      <c r="G17" s="82">
        <v>9177262.8000000007</v>
      </c>
      <c r="H17" s="82">
        <v>7822398.2300000004</v>
      </c>
      <c r="I17" s="83">
        <v>0</v>
      </c>
    </row>
    <row r="18" spans="1:9" x14ac:dyDescent="0.3">
      <c r="A18" s="70">
        <v>11</v>
      </c>
      <c r="B18" s="63" t="s">
        <v>237</v>
      </c>
      <c r="C18" s="106">
        <v>331882067.60000002</v>
      </c>
      <c r="D18" s="98">
        <f t="shared" si="0"/>
        <v>26823540.23</v>
      </c>
      <c r="E18" s="100">
        <f t="shared" si="1"/>
        <v>8.0822505488091029E-2</v>
      </c>
      <c r="F18" s="82">
        <v>4476947.2299999995</v>
      </c>
      <c r="G18" s="82">
        <v>11023333.640000001</v>
      </c>
      <c r="H18" s="82">
        <v>11041571.370000001</v>
      </c>
      <c r="I18" s="82">
        <v>281687.99</v>
      </c>
    </row>
    <row r="19" spans="1:9" x14ac:dyDescent="0.3">
      <c r="A19" s="70">
        <v>12</v>
      </c>
      <c r="B19" s="93" t="s">
        <v>246</v>
      </c>
      <c r="C19" s="98">
        <v>2126074493.3200002</v>
      </c>
      <c r="D19" s="98">
        <f t="shared" si="0"/>
        <v>18337332.370000001</v>
      </c>
      <c r="E19" s="100">
        <f t="shared" si="1"/>
        <v>8.6249717155324566E-3</v>
      </c>
      <c r="F19" s="98">
        <v>4218056.7700000005</v>
      </c>
      <c r="G19" s="98">
        <v>9554695.4600000009</v>
      </c>
      <c r="H19" s="98">
        <v>4564580.1399999997</v>
      </c>
      <c r="I19" s="94">
        <v>0</v>
      </c>
    </row>
    <row r="20" spans="1:9" x14ac:dyDescent="0.3">
      <c r="A20" s="70">
        <v>13</v>
      </c>
      <c r="B20" s="93" t="s">
        <v>243</v>
      </c>
      <c r="C20" s="98">
        <v>2875642730.2599998</v>
      </c>
      <c r="D20" s="98">
        <f t="shared" si="0"/>
        <v>16797714.469999999</v>
      </c>
      <c r="E20" s="100">
        <f t="shared" si="1"/>
        <v>5.8413774052109881E-3</v>
      </c>
      <c r="F20" s="98">
        <v>4982996.43</v>
      </c>
      <c r="G20" s="98">
        <v>9147059.7800000012</v>
      </c>
      <c r="H20" s="98">
        <v>2667658.2599999998</v>
      </c>
      <c r="I20" s="94">
        <v>0</v>
      </c>
    </row>
    <row r="21" spans="1:9" x14ac:dyDescent="0.3">
      <c r="A21" s="70">
        <v>14</v>
      </c>
      <c r="B21" s="63" t="s">
        <v>242</v>
      </c>
      <c r="C21" s="106">
        <v>1772807771.7299998</v>
      </c>
      <c r="D21" s="98">
        <f t="shared" si="0"/>
        <v>14208086.970000003</v>
      </c>
      <c r="E21" s="100">
        <f t="shared" si="1"/>
        <v>8.0144543568505446E-3</v>
      </c>
      <c r="F21" s="82">
        <v>4956065.3900000006</v>
      </c>
      <c r="G21" s="82">
        <v>9107661.6700000018</v>
      </c>
      <c r="H21" s="83">
        <v>0</v>
      </c>
      <c r="I21" s="82">
        <v>144359.91</v>
      </c>
    </row>
    <row r="22" spans="1:9" x14ac:dyDescent="0.3">
      <c r="A22" s="70">
        <v>15</v>
      </c>
      <c r="B22" s="63" t="s">
        <v>240</v>
      </c>
      <c r="C22" s="106">
        <v>411396346.94999999</v>
      </c>
      <c r="D22" s="98">
        <f t="shared" si="0"/>
        <v>10632588.149999999</v>
      </c>
      <c r="E22" s="100">
        <f t="shared" si="1"/>
        <v>2.5845120475248787E-2</v>
      </c>
      <c r="F22" s="82">
        <v>2533207.34</v>
      </c>
      <c r="G22" s="82">
        <v>5063047.0199999996</v>
      </c>
      <c r="H22" s="82">
        <v>3036333.79</v>
      </c>
      <c r="I22" s="83">
        <v>0</v>
      </c>
    </row>
    <row r="23" spans="1:9" x14ac:dyDescent="0.3">
      <c r="A23" s="70">
        <v>16</v>
      </c>
      <c r="B23" s="93" t="s">
        <v>245</v>
      </c>
      <c r="C23" s="98">
        <v>1379827080.54</v>
      </c>
      <c r="D23" s="98">
        <f t="shared" si="0"/>
        <v>7049023.4400000004</v>
      </c>
      <c r="E23" s="100">
        <f t="shared" si="1"/>
        <v>5.1086281313172527E-3</v>
      </c>
      <c r="F23" s="98">
        <v>2482282.09</v>
      </c>
      <c r="G23" s="98">
        <v>4506953.66</v>
      </c>
      <c r="H23" s="94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106">
        <v>206804032.47000003</v>
      </c>
      <c r="D24" s="98">
        <f t="shared" si="0"/>
        <v>6587291.5000000009</v>
      </c>
      <c r="E24" s="100">
        <f t="shared" si="1"/>
        <v>3.1852819412288708E-2</v>
      </c>
      <c r="F24" s="82">
        <v>5045537.7</v>
      </c>
      <c r="G24" s="82">
        <v>1414020.19</v>
      </c>
      <c r="H24" s="82">
        <v>127733.61000000002</v>
      </c>
      <c r="I24" s="83">
        <v>0</v>
      </c>
    </row>
    <row r="25" spans="1:9" x14ac:dyDescent="0.3">
      <c r="A25" s="70">
        <v>18</v>
      </c>
      <c r="B25" s="93" t="s">
        <v>253</v>
      </c>
      <c r="C25" s="98">
        <v>4938075142.1899996</v>
      </c>
      <c r="D25" s="98">
        <f t="shared" si="0"/>
        <v>6200000</v>
      </c>
      <c r="E25" s="100">
        <f t="shared" si="1"/>
        <v>1.2555499504307555E-3</v>
      </c>
      <c r="F25" s="94">
        <v>0</v>
      </c>
      <c r="G25" s="98">
        <v>6200000</v>
      </c>
      <c r="H25" s="94">
        <v>0</v>
      </c>
      <c r="I25" s="94">
        <v>0</v>
      </c>
    </row>
    <row r="26" spans="1:9" x14ac:dyDescent="0.3">
      <c r="A26" s="70">
        <v>19</v>
      </c>
      <c r="B26" s="93" t="s">
        <v>252</v>
      </c>
      <c r="C26" s="82">
        <v>43902208.800000004</v>
      </c>
      <c r="D26" s="98">
        <f t="shared" si="0"/>
        <v>5597685.9299999997</v>
      </c>
      <c r="E26" s="100">
        <f t="shared" si="1"/>
        <v>0.12750351481176497</v>
      </c>
      <c r="F26" s="94">
        <v>0</v>
      </c>
      <c r="G26" s="83">
        <v>0</v>
      </c>
      <c r="H26" s="82">
        <v>5597685.9299999997</v>
      </c>
      <c r="I26" s="94">
        <v>0</v>
      </c>
    </row>
    <row r="27" spans="1:9" x14ac:dyDescent="0.3">
      <c r="A27" s="70">
        <v>20</v>
      </c>
      <c r="B27" s="93" t="s">
        <v>248</v>
      </c>
      <c r="C27" s="82">
        <v>90374652.049999997</v>
      </c>
      <c r="D27" s="98">
        <f t="shared" si="0"/>
        <v>4174169.7351100002</v>
      </c>
      <c r="E27" s="100">
        <f t="shared" si="1"/>
        <v>4.6187394810666943E-2</v>
      </c>
      <c r="F27" s="81">
        <v>0.14510999999999999</v>
      </c>
      <c r="G27" s="82">
        <v>4173056.7300000004</v>
      </c>
      <c r="H27" s="83">
        <v>0</v>
      </c>
      <c r="I27" s="98">
        <v>1112.8599999999999</v>
      </c>
    </row>
    <row r="28" spans="1:9" x14ac:dyDescent="0.3">
      <c r="A28" s="70">
        <v>21</v>
      </c>
      <c r="B28" s="93" t="s">
        <v>247</v>
      </c>
      <c r="C28" s="98">
        <v>466183355.37</v>
      </c>
      <c r="D28" s="98">
        <f t="shared" si="0"/>
        <v>737989.7</v>
      </c>
      <c r="E28" s="100">
        <f t="shared" si="1"/>
        <v>1.5830460086123687E-3</v>
      </c>
      <c r="F28" s="94">
        <v>0</v>
      </c>
      <c r="G28" s="98">
        <v>737989.7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257</v>
      </c>
      <c r="C29" s="106">
        <v>258777980.56</v>
      </c>
      <c r="D29" s="98">
        <f t="shared" si="0"/>
        <v>266534.7</v>
      </c>
      <c r="E29" s="100">
        <f t="shared" si="1"/>
        <v>1.0299744183149369E-3</v>
      </c>
      <c r="F29" s="82">
        <v>266534.7</v>
      </c>
      <c r="G29" s="83">
        <v>0</v>
      </c>
      <c r="H29" s="83">
        <v>0</v>
      </c>
      <c r="I29" s="83">
        <v>0</v>
      </c>
    </row>
    <row r="30" spans="1:9" x14ac:dyDescent="0.3">
      <c r="A30" s="70">
        <v>23</v>
      </c>
      <c r="B30" s="93" t="s">
        <v>249</v>
      </c>
      <c r="C30" s="106">
        <v>27551224.990000002</v>
      </c>
      <c r="D30" s="98">
        <f t="shared" si="0"/>
        <v>101754.88</v>
      </c>
      <c r="E30" s="100">
        <f t="shared" si="1"/>
        <v>3.6932978492583532E-3</v>
      </c>
      <c r="F30" s="82">
        <v>101754.88</v>
      </c>
      <c r="G30" s="83">
        <v>0</v>
      </c>
      <c r="H30" s="83">
        <v>0</v>
      </c>
      <c r="I30" s="83">
        <v>0</v>
      </c>
    </row>
    <row r="31" spans="1:9" x14ac:dyDescent="0.3">
      <c r="A31" s="70">
        <v>24</v>
      </c>
      <c r="B31" s="93" t="s">
        <v>256</v>
      </c>
      <c r="C31" s="98">
        <v>294447725.21999997</v>
      </c>
      <c r="D31" s="98">
        <f t="shared" si="0"/>
        <v>97155.200000000012</v>
      </c>
      <c r="E31" s="100">
        <f t="shared" si="1"/>
        <v>3.2995738013397592E-4</v>
      </c>
      <c r="F31" s="98">
        <v>53703.15</v>
      </c>
      <c r="G31" s="94">
        <v>0</v>
      </c>
      <c r="H31" s="98">
        <v>43452.05</v>
      </c>
      <c r="I31" s="94">
        <v>0</v>
      </c>
    </row>
    <row r="32" spans="1:9" x14ac:dyDescent="0.3">
      <c r="A32" s="70">
        <v>25</v>
      </c>
      <c r="B32" s="63" t="s">
        <v>254</v>
      </c>
      <c r="C32" s="106">
        <v>403794362.43000001</v>
      </c>
      <c r="D32" s="98">
        <f t="shared" si="0"/>
        <v>10393.25</v>
      </c>
      <c r="E32" s="100">
        <f t="shared" si="1"/>
        <v>2.5738967571152577E-5</v>
      </c>
      <c r="F32" s="83">
        <v>0</v>
      </c>
      <c r="G32" s="82">
        <v>10393.25</v>
      </c>
      <c r="H32" s="83">
        <v>0</v>
      </c>
      <c r="I32" s="83">
        <v>0</v>
      </c>
    </row>
    <row r="33" spans="1:9" x14ac:dyDescent="0.3">
      <c r="A33" s="70">
        <v>26</v>
      </c>
      <c r="B33" s="63" t="s">
        <v>263</v>
      </c>
      <c r="C33" s="106">
        <v>8117519.0000000009</v>
      </c>
      <c r="D33" s="113">
        <f t="shared" si="0"/>
        <v>3.474E-2</v>
      </c>
      <c r="E33" s="100">
        <f t="shared" si="1"/>
        <v>4.2796327301482134E-9</v>
      </c>
      <c r="F33" s="83">
        <v>0</v>
      </c>
      <c r="G33" s="83">
        <v>0</v>
      </c>
      <c r="H33" s="119">
        <v>3.474E-2</v>
      </c>
      <c r="I33" s="83">
        <v>0</v>
      </c>
    </row>
    <row r="34" spans="1:9" x14ac:dyDescent="0.3">
      <c r="A34" s="70">
        <v>27</v>
      </c>
      <c r="B34" s="93" t="s">
        <v>239</v>
      </c>
      <c r="C34" s="98">
        <v>809198096.93999994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258</v>
      </c>
      <c r="C35" s="98">
        <v>190652717.19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62466046.18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98">
        <v>62777870.61999999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260</v>
      </c>
      <c r="C38" s="106">
        <v>347626200.96000004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63" t="s">
        <v>261</v>
      </c>
      <c r="C39" s="106">
        <v>22774110.16</v>
      </c>
      <c r="D39" s="94">
        <f t="shared" si="0"/>
        <v>0</v>
      </c>
      <c r="E39" s="100">
        <f t="shared" si="1"/>
        <v>0</v>
      </c>
      <c r="F39" s="83">
        <v>0</v>
      </c>
      <c r="G39" s="83">
        <v>0</v>
      </c>
      <c r="H39" s="83">
        <v>0</v>
      </c>
      <c r="I39" s="83">
        <v>0</v>
      </c>
    </row>
    <row r="40" spans="1:9" x14ac:dyDescent="0.3">
      <c r="A40" s="70">
        <v>33</v>
      </c>
      <c r="B40" s="93" t="s">
        <v>262</v>
      </c>
      <c r="C40" s="98">
        <v>487158162.80999994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255</v>
      </c>
      <c r="C41" s="98">
        <v>163508076.50000003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264</v>
      </c>
      <c r="C42" s="98">
        <v>711591221.8499999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266</v>
      </c>
      <c r="C43" s="98">
        <v>145830747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316</v>
      </c>
      <c r="C44" s="98">
        <v>101588793.02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268</v>
      </c>
      <c r="C45" s="98">
        <v>123188689.45000002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269</v>
      </c>
      <c r="C46" s="98">
        <v>1352403.9300000002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63" t="s">
        <v>286</v>
      </c>
      <c r="C47" s="106">
        <v>544818.55999999994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70">
        <v>41</v>
      </c>
      <c r="B48" s="63" t="s">
        <v>271</v>
      </c>
      <c r="C48" s="106">
        <v>73684132.420000002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63"/>
      <c r="B49" s="84" t="s">
        <v>276</v>
      </c>
      <c r="C49" s="73">
        <f>SUM(C8:C48)</f>
        <v>64040058520.820007</v>
      </c>
      <c r="D49" s="99">
        <f t="shared" ref="D49" si="2">F49+G49+H49+I49</f>
        <v>1932928373.2098505</v>
      </c>
      <c r="E49" s="101">
        <f t="shared" ref="E49" si="3">D49/C49</f>
        <v>3.0183113786216138E-2</v>
      </c>
      <c r="F49" s="73">
        <f>SUM(F8:F48)</f>
        <v>577954433.18510997</v>
      </c>
      <c r="G49" s="73">
        <f>SUM(G8:G48)</f>
        <v>1262603309.1000004</v>
      </c>
      <c r="H49" s="73">
        <f>SUM(H8:H48)</f>
        <v>86142874.784740016</v>
      </c>
      <c r="I49" s="73">
        <f>SUM(I8:I48)</f>
        <v>6227756.1400000006</v>
      </c>
    </row>
  </sheetData>
  <sortState xmlns:xlrd2="http://schemas.microsoft.com/office/spreadsheetml/2017/richdata2" ref="B8:I48">
    <sortCondition descending="1" ref="D8:D48"/>
  </sortState>
  <mergeCells count="2">
    <mergeCell ref="A1:I5"/>
    <mergeCell ref="A6:I6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000E-2E94-4134-BAC6-545ECDA0E56C}">
  <dimension ref="A1:I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329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6596895088.170001</v>
      </c>
      <c r="D8" s="98">
        <f t="shared" ref="D8:D48" si="0">F8+G8+H8+I8</f>
        <v>625985866.83000004</v>
      </c>
      <c r="E8" s="100">
        <f>D8/C8</f>
        <v>9.489098408621964E-2</v>
      </c>
      <c r="F8" s="98">
        <v>145774290.58999997</v>
      </c>
      <c r="G8" s="98">
        <v>479332457.80000001</v>
      </c>
      <c r="H8" s="98">
        <v>879118.44000000006</v>
      </c>
      <c r="I8" s="94">
        <v>0</v>
      </c>
    </row>
    <row r="9" spans="1:9" x14ac:dyDescent="0.3">
      <c r="A9" s="70">
        <v>2</v>
      </c>
      <c r="B9" s="93" t="s">
        <v>230</v>
      </c>
      <c r="C9" s="98">
        <v>5983581360.1199999</v>
      </c>
      <c r="D9" s="98">
        <f t="shared" si="0"/>
        <v>282856381.03999996</v>
      </c>
      <c r="E9" s="100">
        <f t="shared" ref="E9:E49" si="1">D9/C9</f>
        <v>4.7272087403241611E-2</v>
      </c>
      <c r="F9" s="98">
        <v>94322928.929999977</v>
      </c>
      <c r="G9" s="98">
        <v>186845075.87</v>
      </c>
      <c r="H9" s="98">
        <v>1295222.79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3495223387.0899997</v>
      </c>
      <c r="D10" s="98">
        <f t="shared" si="0"/>
        <v>279165508.08000004</v>
      </c>
      <c r="E10" s="100">
        <f t="shared" si="1"/>
        <v>7.9870576830977161E-2</v>
      </c>
      <c r="F10" s="106">
        <v>76005310.599999994</v>
      </c>
      <c r="G10" s="106">
        <v>188175942.66000003</v>
      </c>
      <c r="H10" s="106">
        <v>14984254.82</v>
      </c>
      <c r="I10" s="83">
        <v>0</v>
      </c>
    </row>
    <row r="11" spans="1:9" x14ac:dyDescent="0.3">
      <c r="A11" s="70">
        <v>4</v>
      </c>
      <c r="B11" s="93" t="s">
        <v>232</v>
      </c>
      <c r="C11" s="82">
        <v>7284642624.3100004</v>
      </c>
      <c r="D11" s="98">
        <f t="shared" si="0"/>
        <v>229351434.55000004</v>
      </c>
      <c r="E11" s="100">
        <f t="shared" si="1"/>
        <v>3.1484239705132297E-2</v>
      </c>
      <c r="F11" s="98">
        <v>94414206.930000007</v>
      </c>
      <c r="G11" s="82">
        <v>129429636.54000001</v>
      </c>
      <c r="H11" s="82">
        <v>4998265.59</v>
      </c>
      <c r="I11" s="98">
        <v>509325.49</v>
      </c>
    </row>
    <row r="12" spans="1:9" x14ac:dyDescent="0.3">
      <c r="A12" s="70">
        <v>5</v>
      </c>
      <c r="B12" s="93" t="s">
        <v>238</v>
      </c>
      <c r="C12" s="106">
        <v>5424004921.3599997</v>
      </c>
      <c r="D12" s="98">
        <f t="shared" si="0"/>
        <v>91621562.099999994</v>
      </c>
      <c r="E12" s="100">
        <f t="shared" si="1"/>
        <v>1.6891865591638709E-2</v>
      </c>
      <c r="F12" s="82">
        <v>37409642.549999997</v>
      </c>
      <c r="G12" s="82">
        <v>44924885.859999999</v>
      </c>
      <c r="H12" s="82">
        <v>9287033.6899999995</v>
      </c>
      <c r="I12" s="83">
        <v>0</v>
      </c>
    </row>
    <row r="13" spans="1:9" x14ac:dyDescent="0.3">
      <c r="A13" s="70">
        <v>6</v>
      </c>
      <c r="B13" s="63" t="s">
        <v>105</v>
      </c>
      <c r="C13" s="106">
        <v>352383227.75999999</v>
      </c>
      <c r="D13" s="98">
        <f t="shared" si="0"/>
        <v>76634960.290000021</v>
      </c>
      <c r="E13" s="100">
        <f t="shared" si="1"/>
        <v>0.21747618573434008</v>
      </c>
      <c r="F13" s="82">
        <v>29129087.329999998</v>
      </c>
      <c r="G13" s="82">
        <v>45833688.720000006</v>
      </c>
      <c r="H13" s="82">
        <v>1522004.51</v>
      </c>
      <c r="I13" s="82">
        <v>150179.73000000001</v>
      </c>
    </row>
    <row r="14" spans="1:9" x14ac:dyDescent="0.3">
      <c r="A14" s="70">
        <v>7</v>
      </c>
      <c r="B14" s="63" t="s">
        <v>234</v>
      </c>
      <c r="C14" s="106">
        <v>11371721086.529999</v>
      </c>
      <c r="D14" s="98">
        <f t="shared" si="0"/>
        <v>73564457.700000003</v>
      </c>
      <c r="E14" s="100">
        <f t="shared" si="1"/>
        <v>6.4690698215539586E-3</v>
      </c>
      <c r="F14" s="106">
        <v>23462023.560000002</v>
      </c>
      <c r="G14" s="106">
        <v>48749116.07</v>
      </c>
      <c r="H14" s="106">
        <v>183367.43</v>
      </c>
      <c r="I14" s="82">
        <v>1169950.6400000001</v>
      </c>
    </row>
    <row r="15" spans="1:9" x14ac:dyDescent="0.3">
      <c r="A15" s="70">
        <v>8</v>
      </c>
      <c r="B15" s="93" t="s">
        <v>233</v>
      </c>
      <c r="C15" s="98">
        <v>2848356975.98</v>
      </c>
      <c r="D15" s="98">
        <f t="shared" si="0"/>
        <v>71763517.409999996</v>
      </c>
      <c r="E15" s="100">
        <f t="shared" si="1"/>
        <v>2.5194706286879361E-2</v>
      </c>
      <c r="F15" s="98">
        <v>17115658.829999998</v>
      </c>
      <c r="G15" s="98">
        <v>44601046.090000004</v>
      </c>
      <c r="H15" s="98">
        <v>6379224.0199999996</v>
      </c>
      <c r="I15" s="98">
        <v>3667588.47</v>
      </c>
    </row>
    <row r="16" spans="1:9" x14ac:dyDescent="0.3">
      <c r="A16" s="70">
        <v>9</v>
      </c>
      <c r="B16" s="63" t="s">
        <v>236</v>
      </c>
      <c r="C16" s="106">
        <v>820292462.99000001</v>
      </c>
      <c r="D16" s="98">
        <f t="shared" si="0"/>
        <v>46838305.93</v>
      </c>
      <c r="E16" s="100">
        <f t="shared" si="1"/>
        <v>5.7099520041025899E-2</v>
      </c>
      <c r="F16" s="82">
        <v>9806269.540000001</v>
      </c>
      <c r="G16" s="82">
        <v>24365369.390000001</v>
      </c>
      <c r="H16" s="82">
        <v>12666667</v>
      </c>
      <c r="I16" s="83">
        <v>0</v>
      </c>
    </row>
    <row r="17" spans="1:9" x14ac:dyDescent="0.3">
      <c r="A17" s="70">
        <v>10</v>
      </c>
      <c r="B17" s="63" t="s">
        <v>270</v>
      </c>
      <c r="C17" s="106">
        <v>1007919882.3499999</v>
      </c>
      <c r="D17" s="98">
        <f t="shared" si="0"/>
        <v>39805315.210000001</v>
      </c>
      <c r="E17" s="100">
        <f t="shared" si="1"/>
        <v>3.9492538947830398E-2</v>
      </c>
      <c r="F17" s="82">
        <v>21274085.690000001</v>
      </c>
      <c r="G17" s="82">
        <v>10789023.23</v>
      </c>
      <c r="H17" s="82">
        <v>7742206.290000001</v>
      </c>
      <c r="I17" s="83">
        <v>0</v>
      </c>
    </row>
    <row r="18" spans="1:9" x14ac:dyDescent="0.3">
      <c r="A18" s="70">
        <v>11</v>
      </c>
      <c r="B18" s="93" t="s">
        <v>237</v>
      </c>
      <c r="C18" s="98">
        <v>338692390.72000003</v>
      </c>
      <c r="D18" s="98">
        <f t="shared" si="0"/>
        <v>28161509.960000001</v>
      </c>
      <c r="E18" s="100">
        <f t="shared" si="1"/>
        <v>8.3147749201373022E-2</v>
      </c>
      <c r="F18" s="98">
        <v>5527145.5399999991</v>
      </c>
      <c r="G18" s="98">
        <v>10626935.08</v>
      </c>
      <c r="H18" s="98">
        <v>11725549.33</v>
      </c>
      <c r="I18" s="98">
        <v>281880.01</v>
      </c>
    </row>
    <row r="19" spans="1:9" x14ac:dyDescent="0.3">
      <c r="A19" s="70">
        <v>12</v>
      </c>
      <c r="B19" s="93" t="s">
        <v>246</v>
      </c>
      <c r="C19" s="98">
        <v>2107259502.9200001</v>
      </c>
      <c r="D19" s="98">
        <f t="shared" si="0"/>
        <v>17986958.279999997</v>
      </c>
      <c r="E19" s="100">
        <f t="shared" si="1"/>
        <v>8.5357110764363482E-3</v>
      </c>
      <c r="F19" s="98">
        <v>4119296.84</v>
      </c>
      <c r="G19" s="98">
        <v>9363261.5599999987</v>
      </c>
      <c r="H19" s="98">
        <v>4504399.88</v>
      </c>
      <c r="I19" s="94">
        <v>0</v>
      </c>
    </row>
    <row r="20" spans="1:9" x14ac:dyDescent="0.3">
      <c r="A20" s="70">
        <v>13</v>
      </c>
      <c r="B20" s="63" t="s">
        <v>243</v>
      </c>
      <c r="C20" s="106">
        <v>2980152209.79</v>
      </c>
      <c r="D20" s="98">
        <f t="shared" si="0"/>
        <v>17760455.409999996</v>
      </c>
      <c r="E20" s="100">
        <f t="shared" si="1"/>
        <v>5.9595799676458502E-3</v>
      </c>
      <c r="F20" s="82">
        <v>4747011.2</v>
      </c>
      <c r="G20" s="82">
        <v>10345785.949999999</v>
      </c>
      <c r="H20" s="82">
        <v>2667658.2599999998</v>
      </c>
      <c r="I20" s="83">
        <v>0</v>
      </c>
    </row>
    <row r="21" spans="1:9" x14ac:dyDescent="0.3">
      <c r="A21" s="70">
        <v>14</v>
      </c>
      <c r="B21" s="63" t="s">
        <v>242</v>
      </c>
      <c r="C21" s="106">
        <v>1841576249.6200001</v>
      </c>
      <c r="D21" s="98">
        <f t="shared" si="0"/>
        <v>13544977.710000001</v>
      </c>
      <c r="E21" s="100">
        <f t="shared" si="1"/>
        <v>7.3551001283791197E-3</v>
      </c>
      <c r="F21" s="82">
        <v>4934832.01</v>
      </c>
      <c r="G21" s="82">
        <v>8469172.7000000011</v>
      </c>
      <c r="H21" s="83">
        <v>0</v>
      </c>
      <c r="I21" s="82">
        <v>140973</v>
      </c>
    </row>
    <row r="22" spans="1:9" x14ac:dyDescent="0.3">
      <c r="A22" s="70">
        <v>15</v>
      </c>
      <c r="B22" s="93" t="s">
        <v>240</v>
      </c>
      <c r="C22" s="98">
        <v>402514461.79000002</v>
      </c>
      <c r="D22" s="98">
        <f t="shared" si="0"/>
        <v>10592009.5</v>
      </c>
      <c r="E22" s="100">
        <f t="shared" si="1"/>
        <v>2.6314606071287116E-2</v>
      </c>
      <c r="F22" s="98">
        <v>2627070.2899999996</v>
      </c>
      <c r="G22" s="98">
        <v>4928605.42</v>
      </c>
      <c r="H22" s="98">
        <v>3036333.79</v>
      </c>
      <c r="I22" s="94">
        <v>0</v>
      </c>
    </row>
    <row r="23" spans="1:9" x14ac:dyDescent="0.3">
      <c r="A23" s="70">
        <v>16</v>
      </c>
      <c r="B23" s="63" t="s">
        <v>252</v>
      </c>
      <c r="C23" s="106">
        <v>46560122.869999997</v>
      </c>
      <c r="D23" s="98">
        <f t="shared" si="0"/>
        <v>10019935.93</v>
      </c>
      <c r="E23" s="100">
        <f t="shared" si="1"/>
        <v>0.21520424157763826</v>
      </c>
      <c r="F23" s="83">
        <v>0</v>
      </c>
      <c r="G23" s="83">
        <v>0</v>
      </c>
      <c r="H23" s="82">
        <v>10019935.93</v>
      </c>
      <c r="I23" s="83">
        <v>0</v>
      </c>
    </row>
    <row r="24" spans="1:9" x14ac:dyDescent="0.3">
      <c r="A24" s="70">
        <v>17</v>
      </c>
      <c r="B24" s="63" t="s">
        <v>245</v>
      </c>
      <c r="C24" s="106">
        <v>1387360247.5700002</v>
      </c>
      <c r="D24" s="98">
        <f t="shared" si="0"/>
        <v>7746369.7300000004</v>
      </c>
      <c r="E24" s="100">
        <f t="shared" si="1"/>
        <v>5.5835315618765792E-3</v>
      </c>
      <c r="F24" s="82">
        <v>2469609.7000000002</v>
      </c>
      <c r="G24" s="82">
        <v>5216972.34</v>
      </c>
      <c r="H24" s="83">
        <v>0</v>
      </c>
      <c r="I24" s="82">
        <v>59787.69</v>
      </c>
    </row>
    <row r="25" spans="1:9" x14ac:dyDescent="0.3">
      <c r="A25" s="70">
        <v>18</v>
      </c>
      <c r="B25" s="93" t="s">
        <v>244</v>
      </c>
      <c r="C25" s="106">
        <v>205297942.88999999</v>
      </c>
      <c r="D25" s="98">
        <f t="shared" si="0"/>
        <v>6512162.3099999996</v>
      </c>
      <c r="E25" s="100">
        <f t="shared" si="1"/>
        <v>3.1720543412796204E-2</v>
      </c>
      <c r="F25" s="82">
        <v>4998675.3699999992</v>
      </c>
      <c r="G25" s="82">
        <v>1388913.0699999998</v>
      </c>
      <c r="H25" s="82">
        <v>124573.87</v>
      </c>
      <c r="I25" s="83">
        <v>0</v>
      </c>
    </row>
    <row r="26" spans="1:9" x14ac:dyDescent="0.3">
      <c r="A26" s="70">
        <v>19</v>
      </c>
      <c r="B26" s="63" t="s">
        <v>253</v>
      </c>
      <c r="C26" s="106">
        <v>4939255858.5600004</v>
      </c>
      <c r="D26" s="98">
        <f t="shared" si="0"/>
        <v>6200000</v>
      </c>
      <c r="E26" s="100">
        <f t="shared" si="1"/>
        <v>1.2552498144543496E-3</v>
      </c>
      <c r="F26" s="83">
        <v>0</v>
      </c>
      <c r="G26" s="82">
        <v>6200000</v>
      </c>
      <c r="H26" s="83">
        <v>0</v>
      </c>
      <c r="I26" s="83">
        <v>0</v>
      </c>
    </row>
    <row r="27" spans="1:9" x14ac:dyDescent="0.3">
      <c r="A27" s="70">
        <v>20</v>
      </c>
      <c r="B27" s="93" t="s">
        <v>248</v>
      </c>
      <c r="C27" s="98">
        <v>82455764.049999997</v>
      </c>
      <c r="D27" s="98">
        <f t="shared" si="0"/>
        <v>4151622.76</v>
      </c>
      <c r="E27" s="100">
        <f t="shared" si="1"/>
        <v>5.0349697293236108E-2</v>
      </c>
      <c r="F27" s="94">
        <v>0</v>
      </c>
      <c r="G27" s="98">
        <v>4149529.96</v>
      </c>
      <c r="H27" s="94">
        <v>0</v>
      </c>
      <c r="I27" s="98">
        <v>2092.8000000000002</v>
      </c>
    </row>
    <row r="28" spans="1:9" x14ac:dyDescent="0.3">
      <c r="A28" s="70">
        <v>21</v>
      </c>
      <c r="B28" s="93" t="s">
        <v>247</v>
      </c>
      <c r="C28" s="82">
        <v>457901393.71999997</v>
      </c>
      <c r="D28" s="98">
        <f t="shared" si="0"/>
        <v>734042.71</v>
      </c>
      <c r="E28" s="100">
        <f t="shared" si="1"/>
        <v>1.6030584751809173E-3</v>
      </c>
      <c r="F28" s="83">
        <v>0</v>
      </c>
      <c r="G28" s="82">
        <v>734042.71</v>
      </c>
      <c r="H28" s="83">
        <v>0</v>
      </c>
      <c r="I28" s="94">
        <v>0</v>
      </c>
    </row>
    <row r="29" spans="1:9" x14ac:dyDescent="0.3">
      <c r="A29" s="70">
        <v>22</v>
      </c>
      <c r="B29" s="93" t="s">
        <v>257</v>
      </c>
      <c r="C29" s="98">
        <v>244318305.47999999</v>
      </c>
      <c r="D29" s="98">
        <f t="shared" si="0"/>
        <v>257059.37000000002</v>
      </c>
      <c r="E29" s="100">
        <f t="shared" si="1"/>
        <v>1.0521494469887072E-3</v>
      </c>
      <c r="F29" s="98">
        <v>257059.37000000002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249</v>
      </c>
      <c r="C30" s="98">
        <v>27551224.990000002</v>
      </c>
      <c r="D30" s="98">
        <f t="shared" si="0"/>
        <v>101754.88</v>
      </c>
      <c r="E30" s="100">
        <f t="shared" si="1"/>
        <v>3.6932978492583532E-3</v>
      </c>
      <c r="F30" s="98">
        <v>101754.88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63" t="s">
        <v>256</v>
      </c>
      <c r="C31" s="106">
        <v>297768645.41999996</v>
      </c>
      <c r="D31" s="98">
        <f t="shared" si="0"/>
        <v>95461.02</v>
      </c>
      <c r="E31" s="100">
        <f t="shared" si="1"/>
        <v>3.2058788414526687E-4</v>
      </c>
      <c r="F31" s="82">
        <v>73237.13</v>
      </c>
      <c r="G31" s="83">
        <v>0</v>
      </c>
      <c r="H31" s="82">
        <v>22223.89</v>
      </c>
      <c r="I31" s="83">
        <v>0</v>
      </c>
    </row>
    <row r="32" spans="1:9" x14ac:dyDescent="0.3">
      <c r="A32" s="70">
        <v>25</v>
      </c>
      <c r="B32" s="93" t="s">
        <v>254</v>
      </c>
      <c r="C32" s="98">
        <v>399534845.58999997</v>
      </c>
      <c r="D32" s="98">
        <f t="shared" si="0"/>
        <v>10303.870000000001</v>
      </c>
      <c r="E32" s="100">
        <f t="shared" si="1"/>
        <v>2.5789665441531386E-5</v>
      </c>
      <c r="F32" s="94">
        <v>0</v>
      </c>
      <c r="G32" s="98">
        <v>10303.870000000001</v>
      </c>
      <c r="H32" s="94">
        <v>0</v>
      </c>
      <c r="I32" s="94">
        <v>0</v>
      </c>
    </row>
    <row r="33" spans="1:9" x14ac:dyDescent="0.3">
      <c r="A33" s="70">
        <v>26</v>
      </c>
      <c r="B33" s="63" t="s">
        <v>263</v>
      </c>
      <c r="C33" s="106">
        <v>8044712.3800000008</v>
      </c>
      <c r="D33" s="98">
        <f t="shared" si="0"/>
        <v>2490.98</v>
      </c>
      <c r="E33" s="100">
        <f t="shared" si="1"/>
        <v>3.0964189673117931E-4</v>
      </c>
      <c r="F33" s="83">
        <v>0</v>
      </c>
      <c r="G33" s="83">
        <v>0</v>
      </c>
      <c r="H33" s="82">
        <v>2490.98</v>
      </c>
      <c r="I33" s="83">
        <v>0</v>
      </c>
    </row>
    <row r="34" spans="1:9" x14ac:dyDescent="0.3">
      <c r="A34" s="70">
        <v>27</v>
      </c>
      <c r="B34" s="63" t="s">
        <v>239</v>
      </c>
      <c r="C34" s="106">
        <v>758844961.66000009</v>
      </c>
      <c r="D34" s="94">
        <f t="shared" si="0"/>
        <v>0</v>
      </c>
      <c r="E34" s="100">
        <f t="shared" si="1"/>
        <v>0</v>
      </c>
      <c r="F34" s="83">
        <v>0</v>
      </c>
      <c r="G34" s="83">
        <v>0</v>
      </c>
      <c r="H34" s="83">
        <v>0</v>
      </c>
      <c r="I34" s="83">
        <v>0</v>
      </c>
    </row>
    <row r="35" spans="1:9" x14ac:dyDescent="0.3">
      <c r="A35" s="70">
        <v>28</v>
      </c>
      <c r="B35" s="93" t="s">
        <v>258</v>
      </c>
      <c r="C35" s="106">
        <v>156628619.29000002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63" t="s">
        <v>251</v>
      </c>
      <c r="C36" s="106">
        <v>62049406.990000002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63" t="s">
        <v>259</v>
      </c>
      <c r="C37" s="106">
        <v>62145760.120000005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83">
        <v>0</v>
      </c>
    </row>
    <row r="38" spans="1:9" x14ac:dyDescent="0.3">
      <c r="A38" s="70">
        <v>31</v>
      </c>
      <c r="B38" s="93" t="s">
        <v>260</v>
      </c>
      <c r="C38" s="98">
        <v>347509039.95000005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261</v>
      </c>
      <c r="C39" s="98">
        <v>22868266.5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262</v>
      </c>
      <c r="C40" s="106">
        <v>489429489.31000006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83">
        <v>0</v>
      </c>
    </row>
    <row r="41" spans="1:9" x14ac:dyDescent="0.3">
      <c r="A41" s="70">
        <v>34</v>
      </c>
      <c r="B41" s="93" t="s">
        <v>255</v>
      </c>
      <c r="C41" s="98">
        <v>168573816.37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63" t="s">
        <v>264</v>
      </c>
      <c r="C42" s="106">
        <v>712802884.25999999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93" t="s">
        <v>266</v>
      </c>
      <c r="C43" s="98">
        <v>145830747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316</v>
      </c>
      <c r="C44" s="98">
        <v>102498165.05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268</v>
      </c>
      <c r="C45" s="98">
        <v>108166959.44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269</v>
      </c>
      <c r="C46" s="98">
        <v>1328205.22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63" t="s">
        <v>286</v>
      </c>
      <c r="C47" s="106">
        <v>544818.55999999994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70">
        <v>41</v>
      </c>
      <c r="B48" s="63" t="s">
        <v>271</v>
      </c>
      <c r="C48" s="106">
        <v>73684132.420000002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63"/>
      <c r="B49" s="84" t="s">
        <v>276</v>
      </c>
      <c r="C49" s="73">
        <v>64164170167.160011</v>
      </c>
      <c r="D49" s="99">
        <f t="shared" ref="D49" si="2">F49+G49+H49+I49</f>
        <v>1941464423.5600002</v>
      </c>
      <c r="E49" s="101">
        <f t="shared" si="1"/>
        <v>3.0257765642446737E-2</v>
      </c>
      <c r="F49" s="73">
        <v>578569196.87999988</v>
      </c>
      <c r="G49" s="73">
        <v>1264479764.8900003</v>
      </c>
      <c r="H49" s="73">
        <v>92040530.51000002</v>
      </c>
      <c r="I49" s="73">
        <v>6374931.2800000012</v>
      </c>
    </row>
  </sheetData>
  <sortState xmlns:xlrd2="http://schemas.microsoft.com/office/spreadsheetml/2017/richdata2" ref="B8:I48">
    <sortCondition descending="1" ref="D8:D48"/>
  </sortState>
  <mergeCells count="2">
    <mergeCell ref="A1:I5"/>
    <mergeCell ref="A6:I6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5DEC-C3B6-4B5D-BE21-AD74FC1DFE49}">
  <dimension ref="A1:I48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330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6668123231.5200005</v>
      </c>
      <c r="D8" s="98">
        <v>626463454.06000006</v>
      </c>
      <c r="E8" s="100">
        <f>D8/C8</f>
        <v>9.3948991689104935E-2</v>
      </c>
      <c r="F8" s="98">
        <v>146663559.63</v>
      </c>
      <c r="G8" s="98">
        <v>478921059.44000006</v>
      </c>
      <c r="H8" s="98">
        <v>878834.99</v>
      </c>
      <c r="I8" s="94">
        <v>0</v>
      </c>
    </row>
    <row r="9" spans="1:9" x14ac:dyDescent="0.3">
      <c r="A9" s="70">
        <v>2</v>
      </c>
      <c r="B9" s="93" t="s">
        <v>231</v>
      </c>
      <c r="C9" s="98">
        <v>3483639826.1300001</v>
      </c>
      <c r="D9" s="98">
        <v>283968143.13999999</v>
      </c>
      <c r="E9" s="100">
        <f t="shared" ref="E9:E47" si="0">D9/C9</f>
        <v>8.1514782616164475E-2</v>
      </c>
      <c r="F9" s="98">
        <v>76206550.099999994</v>
      </c>
      <c r="G9" s="98">
        <v>189842903.62</v>
      </c>
      <c r="H9" s="98">
        <v>17918689.419999998</v>
      </c>
      <c r="I9" s="94">
        <v>0</v>
      </c>
    </row>
    <row r="10" spans="1:9" x14ac:dyDescent="0.3">
      <c r="A10" s="70">
        <v>3</v>
      </c>
      <c r="B10" s="63" t="s">
        <v>230</v>
      </c>
      <c r="C10" s="106">
        <v>5986464130.1699991</v>
      </c>
      <c r="D10" s="98">
        <v>280141794.57000005</v>
      </c>
      <c r="E10" s="100">
        <f t="shared" si="0"/>
        <v>4.6795869561494355E-2</v>
      </c>
      <c r="F10" s="98">
        <v>94510526.890000015</v>
      </c>
      <c r="G10" s="98">
        <v>185174440.61000001</v>
      </c>
      <c r="H10" s="98">
        <v>63673.62</v>
      </c>
      <c r="I10" s="98">
        <v>393153.45</v>
      </c>
    </row>
    <row r="11" spans="1:9" x14ac:dyDescent="0.3">
      <c r="A11" s="70">
        <v>4</v>
      </c>
      <c r="B11" s="93" t="s">
        <v>232</v>
      </c>
      <c r="C11" s="82">
        <v>7195558351.8900003</v>
      </c>
      <c r="D11" s="98">
        <v>228211852.69999999</v>
      </c>
      <c r="E11" s="100">
        <f t="shared" si="0"/>
        <v>3.1715655900428824E-2</v>
      </c>
      <c r="F11" s="98">
        <v>95200044.310000002</v>
      </c>
      <c r="G11" s="98">
        <v>127324405.13999999</v>
      </c>
      <c r="H11" s="98">
        <v>5177134.41</v>
      </c>
      <c r="I11" s="98">
        <v>510268.84</v>
      </c>
    </row>
    <row r="12" spans="1:9" x14ac:dyDescent="0.3">
      <c r="A12" s="70">
        <v>5</v>
      </c>
      <c r="B12" s="93" t="s">
        <v>238</v>
      </c>
      <c r="C12" s="106">
        <v>5463141085.0100002</v>
      </c>
      <c r="D12" s="98">
        <v>93193799.910000011</v>
      </c>
      <c r="E12" s="100">
        <f t="shared" si="0"/>
        <v>1.7058647847427763E-2</v>
      </c>
      <c r="F12" s="98">
        <v>37436845.820000008</v>
      </c>
      <c r="G12" s="98">
        <v>46880157.780000001</v>
      </c>
      <c r="H12" s="98">
        <v>8876796.3099999987</v>
      </c>
      <c r="I12" s="94">
        <v>0</v>
      </c>
    </row>
    <row r="13" spans="1:9" x14ac:dyDescent="0.3">
      <c r="A13" s="70">
        <v>6</v>
      </c>
      <c r="B13" s="63" t="s">
        <v>105</v>
      </c>
      <c r="C13" s="106">
        <v>342472013.84000003</v>
      </c>
      <c r="D13" s="98">
        <v>76278287.670000017</v>
      </c>
      <c r="E13" s="100">
        <f t="shared" si="0"/>
        <v>0.22272852842695803</v>
      </c>
      <c r="F13" s="98">
        <v>28974050.629999999</v>
      </c>
      <c r="G13" s="98">
        <v>45635477.770000011</v>
      </c>
      <c r="H13" s="98">
        <v>1520205.37</v>
      </c>
      <c r="I13" s="98">
        <v>148553.9</v>
      </c>
    </row>
    <row r="14" spans="1:9" x14ac:dyDescent="0.3">
      <c r="A14" s="70">
        <v>7</v>
      </c>
      <c r="B14" s="63" t="s">
        <v>234</v>
      </c>
      <c r="C14" s="106">
        <v>11405500303.230001</v>
      </c>
      <c r="D14" s="98">
        <v>75558214.859999985</v>
      </c>
      <c r="E14" s="100">
        <f t="shared" si="0"/>
        <v>6.6247172724726629E-3</v>
      </c>
      <c r="F14" s="98">
        <v>24666630.969999995</v>
      </c>
      <c r="G14" s="98">
        <v>49557124.949999996</v>
      </c>
      <c r="H14" s="98">
        <v>181126.16</v>
      </c>
      <c r="I14" s="98">
        <v>1153332.78</v>
      </c>
    </row>
    <row r="15" spans="1:9" x14ac:dyDescent="0.3">
      <c r="A15" s="70">
        <v>8</v>
      </c>
      <c r="B15" s="93" t="s">
        <v>233</v>
      </c>
      <c r="C15" s="98">
        <v>2858254467.2300005</v>
      </c>
      <c r="D15" s="98">
        <v>70623528.969999999</v>
      </c>
      <c r="E15" s="100">
        <f t="shared" si="0"/>
        <v>2.4708621915823636E-2</v>
      </c>
      <c r="F15" s="98">
        <v>16792416.050000001</v>
      </c>
      <c r="G15" s="98">
        <v>44260515.299999997</v>
      </c>
      <c r="H15" s="98">
        <v>6254078.4500000002</v>
      </c>
      <c r="I15" s="98">
        <v>3316519.17</v>
      </c>
    </row>
    <row r="16" spans="1:9" x14ac:dyDescent="0.3">
      <c r="A16" s="70">
        <v>9</v>
      </c>
      <c r="B16" s="63" t="s">
        <v>236</v>
      </c>
      <c r="C16" s="106">
        <v>832832793.13000011</v>
      </c>
      <c r="D16" s="98">
        <v>45843279.310000002</v>
      </c>
      <c r="E16" s="100">
        <f t="shared" si="0"/>
        <v>5.5044997853301567E-2</v>
      </c>
      <c r="F16" s="98">
        <v>8136266.8400000008</v>
      </c>
      <c r="G16" s="98">
        <v>25290345.469999999</v>
      </c>
      <c r="H16" s="98">
        <v>12416667</v>
      </c>
      <c r="I16" s="94">
        <v>0</v>
      </c>
    </row>
    <row r="17" spans="1:9" x14ac:dyDescent="0.3">
      <c r="A17" s="70">
        <v>10</v>
      </c>
      <c r="B17" s="63" t="s">
        <v>270</v>
      </c>
      <c r="C17" s="106">
        <v>1041938626.4399999</v>
      </c>
      <c r="D17" s="98">
        <v>45172454.030000001</v>
      </c>
      <c r="E17" s="100">
        <f t="shared" si="0"/>
        <v>4.3354236884701247E-2</v>
      </c>
      <c r="F17" s="98">
        <v>21240062.109999999</v>
      </c>
      <c r="G17" s="98">
        <v>15402939.709999999</v>
      </c>
      <c r="H17" s="98">
        <v>8529452.209999999</v>
      </c>
      <c r="I17" s="94">
        <v>0</v>
      </c>
    </row>
    <row r="18" spans="1:9" x14ac:dyDescent="0.3">
      <c r="A18" s="70">
        <v>11</v>
      </c>
      <c r="B18" s="93" t="s">
        <v>237</v>
      </c>
      <c r="C18" s="98">
        <v>340568810.93000007</v>
      </c>
      <c r="D18" s="98">
        <v>28177615.740000002</v>
      </c>
      <c r="E18" s="100">
        <f>D18/C18</f>
        <v>8.2736923745467636E-2</v>
      </c>
      <c r="F18" s="98">
        <v>5622076.0800000001</v>
      </c>
      <c r="G18" s="98">
        <v>10555541.07</v>
      </c>
      <c r="H18" s="98">
        <v>11718259.07</v>
      </c>
      <c r="I18" s="98">
        <v>281739.52000000002</v>
      </c>
    </row>
    <row r="19" spans="1:9" x14ac:dyDescent="0.3">
      <c r="A19" s="70">
        <v>12</v>
      </c>
      <c r="B19" s="93" t="s">
        <v>243</v>
      </c>
      <c r="C19" s="98">
        <v>3012561347.9099998</v>
      </c>
      <c r="D19" s="98">
        <v>20685347.609999999</v>
      </c>
      <c r="E19" s="100">
        <f t="shared" si="0"/>
        <v>6.8663656009364605E-3</v>
      </c>
      <c r="F19" s="98">
        <v>4680105.75</v>
      </c>
      <c r="G19" s="98">
        <v>13336768.390000001</v>
      </c>
      <c r="H19" s="98">
        <v>2668473.4700000002</v>
      </c>
      <c r="I19" s="94">
        <v>0</v>
      </c>
    </row>
    <row r="20" spans="1:9" x14ac:dyDescent="0.3">
      <c r="A20" s="70">
        <v>13</v>
      </c>
      <c r="B20" s="63" t="s">
        <v>246</v>
      </c>
      <c r="C20" s="106">
        <v>2157593675.0299997</v>
      </c>
      <c r="D20" s="98">
        <v>17720147.580000002</v>
      </c>
      <c r="E20" s="100">
        <f t="shared" si="0"/>
        <v>8.2129215454590249E-3</v>
      </c>
      <c r="F20" s="98">
        <v>3869256.08</v>
      </c>
      <c r="G20" s="98">
        <v>9442822.0199999996</v>
      </c>
      <c r="H20" s="98">
        <v>4408069.4800000004</v>
      </c>
      <c r="I20" s="94">
        <v>0</v>
      </c>
    </row>
    <row r="21" spans="1:9" x14ac:dyDescent="0.3">
      <c r="A21" s="70">
        <v>14</v>
      </c>
      <c r="B21" s="63" t="s">
        <v>242</v>
      </c>
      <c r="C21" s="106">
        <v>1836176939.7300005</v>
      </c>
      <c r="D21" s="98">
        <v>13539568.24</v>
      </c>
      <c r="E21" s="100">
        <f t="shared" si="0"/>
        <v>7.3737818763756598E-3</v>
      </c>
      <c r="F21" s="98">
        <v>5935354.8100000015</v>
      </c>
      <c r="G21" s="98">
        <v>7458412.4900000002</v>
      </c>
      <c r="H21" s="98">
        <v>0</v>
      </c>
      <c r="I21" s="98">
        <v>145800.94</v>
      </c>
    </row>
    <row r="22" spans="1:9" x14ac:dyDescent="0.3">
      <c r="A22" s="70">
        <v>15</v>
      </c>
      <c r="B22" s="93" t="s">
        <v>240</v>
      </c>
      <c r="C22" s="98">
        <v>426085521.49000001</v>
      </c>
      <c r="D22" s="98">
        <v>10252495.690000001</v>
      </c>
      <c r="E22" s="100">
        <f t="shared" si="0"/>
        <v>2.4062060719987694E-2</v>
      </c>
      <c r="F22" s="98">
        <v>2598431.9500000002</v>
      </c>
      <c r="G22" s="98">
        <v>5138705.1900000004</v>
      </c>
      <c r="H22" s="98">
        <v>2515358.5499999998</v>
      </c>
      <c r="I22" s="94">
        <v>0</v>
      </c>
    </row>
    <row r="23" spans="1:9" x14ac:dyDescent="0.3">
      <c r="A23" s="70">
        <v>16</v>
      </c>
      <c r="B23" s="63" t="s">
        <v>252</v>
      </c>
      <c r="C23" s="106">
        <v>47099292.600000001</v>
      </c>
      <c r="D23" s="98">
        <v>10013828.9</v>
      </c>
      <c r="E23" s="100">
        <f t="shared" si="0"/>
        <v>0.21261102549977576</v>
      </c>
      <c r="F23" s="94">
        <v>0</v>
      </c>
      <c r="G23" s="94">
        <v>0</v>
      </c>
      <c r="H23" s="98">
        <v>10013828.9</v>
      </c>
      <c r="I23" s="94">
        <v>0</v>
      </c>
    </row>
    <row r="24" spans="1:9" x14ac:dyDescent="0.3">
      <c r="A24" s="70">
        <v>17</v>
      </c>
      <c r="B24" s="63" t="s">
        <v>245</v>
      </c>
      <c r="C24" s="106">
        <v>1399335994.27</v>
      </c>
      <c r="D24" s="98">
        <v>7880681.6500000004</v>
      </c>
      <c r="E24" s="100">
        <f t="shared" si="0"/>
        <v>5.63172939327639E-3</v>
      </c>
      <c r="F24" s="98">
        <v>2647292.37</v>
      </c>
      <c r="G24" s="98">
        <v>5173601.59</v>
      </c>
      <c r="H24" s="98">
        <v>0</v>
      </c>
      <c r="I24" s="98">
        <v>59787.69</v>
      </c>
    </row>
    <row r="25" spans="1:9" x14ac:dyDescent="0.3">
      <c r="A25" s="70">
        <v>18</v>
      </c>
      <c r="B25" s="93" t="s">
        <v>244</v>
      </c>
      <c r="C25" s="106">
        <v>206112392.28000003</v>
      </c>
      <c r="D25" s="98">
        <v>6929488.1200000001</v>
      </c>
      <c r="E25" s="100">
        <f t="shared" si="0"/>
        <v>3.3619949015905912E-2</v>
      </c>
      <c r="F25" s="98">
        <v>5469105.3799999999</v>
      </c>
      <c r="G25" s="98">
        <v>1334772.1200000001</v>
      </c>
      <c r="H25" s="98">
        <v>125610.62</v>
      </c>
      <c r="I25" s="94">
        <v>0</v>
      </c>
    </row>
    <row r="26" spans="1:9" x14ac:dyDescent="0.3">
      <c r="A26" s="70">
        <v>19</v>
      </c>
      <c r="B26" s="63" t="s">
        <v>253</v>
      </c>
      <c r="C26" s="106">
        <v>4811842125.8400002</v>
      </c>
      <c r="D26" s="98">
        <v>6200000</v>
      </c>
      <c r="E26" s="100">
        <f t="shared" si="0"/>
        <v>1.28848782604597E-3</v>
      </c>
      <c r="F26" s="94">
        <v>0</v>
      </c>
      <c r="G26" s="98">
        <v>6200000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98">
        <v>81371522.829999998</v>
      </c>
      <c r="D27" s="98">
        <v>4045232.85</v>
      </c>
      <c r="E27" s="100">
        <f>D27/C27</f>
        <v>4.9713127016821741E-2</v>
      </c>
      <c r="F27" s="123">
        <v>157.88999999999999</v>
      </c>
      <c r="G27" s="98">
        <v>4044788.26</v>
      </c>
      <c r="H27" s="94">
        <v>0</v>
      </c>
      <c r="I27" s="113">
        <v>0.28670000000000001</v>
      </c>
    </row>
    <row r="28" spans="1:9" x14ac:dyDescent="0.3">
      <c r="A28" s="70">
        <v>21</v>
      </c>
      <c r="B28" s="93" t="s">
        <v>247</v>
      </c>
      <c r="C28" s="82">
        <v>454873203.90999997</v>
      </c>
      <c r="D28" s="98">
        <v>729546.88</v>
      </c>
      <c r="E28" s="100">
        <f t="shared" si="0"/>
        <v>1.603846684590254E-3</v>
      </c>
      <c r="F28" s="94">
        <v>0</v>
      </c>
      <c r="G28" s="98">
        <v>729546.88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257</v>
      </c>
      <c r="C29" s="98">
        <v>231074436.63</v>
      </c>
      <c r="D29" s="98">
        <v>255473.17</v>
      </c>
      <c r="E29" s="100">
        <f t="shared" si="0"/>
        <v>1.1055881980102699E-3</v>
      </c>
      <c r="F29" s="98">
        <v>255473.17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256</v>
      </c>
      <c r="C30" s="98">
        <v>302376167.22000003</v>
      </c>
      <c r="D30" s="98">
        <v>152735.42000000001</v>
      </c>
      <c r="E30" s="100">
        <f t="shared" si="0"/>
        <v>5.0511725644327712E-4</v>
      </c>
      <c r="F30" s="98">
        <v>152666.97</v>
      </c>
      <c r="G30" s="94">
        <v>0</v>
      </c>
      <c r="H30" s="113">
        <v>6.8449999999999997E-2</v>
      </c>
      <c r="I30" s="94">
        <v>0</v>
      </c>
    </row>
    <row r="31" spans="1:9" x14ac:dyDescent="0.3">
      <c r="A31" s="70">
        <v>24</v>
      </c>
      <c r="B31" s="63" t="s">
        <v>254</v>
      </c>
      <c r="C31" s="106">
        <v>384005055.85000002</v>
      </c>
      <c r="D31" s="98">
        <v>10480.959999999999</v>
      </c>
      <c r="E31" s="100">
        <f t="shared" si="0"/>
        <v>2.7293807308865406E-5</v>
      </c>
      <c r="F31" s="94">
        <v>0</v>
      </c>
      <c r="G31" s="98">
        <v>10480.959999999999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263</v>
      </c>
      <c r="C32" s="98">
        <v>8358228.3900000006</v>
      </c>
      <c r="D32" s="98">
        <v>3006.49</v>
      </c>
      <c r="E32" s="100">
        <f t="shared" si="0"/>
        <v>3.5970421717562083E-4</v>
      </c>
      <c r="F32" s="94">
        <v>0</v>
      </c>
      <c r="G32" s="94">
        <v>0</v>
      </c>
      <c r="H32" s="98">
        <v>3006.49</v>
      </c>
      <c r="I32" s="94">
        <v>0</v>
      </c>
    </row>
    <row r="33" spans="1:9" x14ac:dyDescent="0.3">
      <c r="A33" s="70">
        <v>26</v>
      </c>
      <c r="B33" s="63" t="s">
        <v>239</v>
      </c>
      <c r="C33" s="106">
        <v>779755119.17999995</v>
      </c>
      <c r="D33" s="94">
        <v>0</v>
      </c>
      <c r="E33" s="100">
        <f t="shared" si="0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258</v>
      </c>
      <c r="C34" s="106">
        <v>178693297.47</v>
      </c>
      <c r="D34" s="94">
        <v>0</v>
      </c>
      <c r="E34" s="100">
        <f t="shared" si="0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251</v>
      </c>
      <c r="C35" s="106">
        <v>63490124.539999999</v>
      </c>
      <c r="D35" s="94">
        <v>0</v>
      </c>
      <c r="E35" s="100">
        <f t="shared" si="0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259</v>
      </c>
      <c r="C36" s="106">
        <v>60172620.82</v>
      </c>
      <c r="D36" s="94">
        <v>0</v>
      </c>
      <c r="E36" s="100">
        <f t="shared" si="0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63" t="s">
        <v>260</v>
      </c>
      <c r="C37" s="106">
        <v>346651184.47999996</v>
      </c>
      <c r="D37" s="94">
        <v>0</v>
      </c>
      <c r="E37" s="100">
        <f t="shared" si="0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261</v>
      </c>
      <c r="C38" s="98">
        <v>23146772.670000002</v>
      </c>
      <c r="D38" s="94">
        <v>0</v>
      </c>
      <c r="E38" s="100">
        <f>D38/C38</f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262</v>
      </c>
      <c r="C39" s="98">
        <v>493334371.86000001</v>
      </c>
      <c r="D39" s="94">
        <v>0</v>
      </c>
      <c r="E39" s="100">
        <f t="shared" si="0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255</v>
      </c>
      <c r="C40" s="106">
        <v>169983070.56999999</v>
      </c>
      <c r="D40" s="94">
        <v>0</v>
      </c>
      <c r="E40" s="100">
        <f t="shared" si="0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264</v>
      </c>
      <c r="C41" s="98">
        <v>716970591.11999989</v>
      </c>
      <c r="D41" s="94">
        <v>0</v>
      </c>
      <c r="E41" s="100">
        <f t="shared" si="0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63" t="s">
        <v>266</v>
      </c>
      <c r="C42" s="106">
        <v>145830747</v>
      </c>
      <c r="D42" s="94">
        <v>0</v>
      </c>
      <c r="E42" s="100">
        <f t="shared" si="0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316</v>
      </c>
      <c r="C43" s="98">
        <v>100629413.75</v>
      </c>
      <c r="D43" s="94">
        <v>0</v>
      </c>
      <c r="E43" s="100">
        <f t="shared" si="0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268</v>
      </c>
      <c r="C44" s="98">
        <v>126319787.15000002</v>
      </c>
      <c r="D44" s="94">
        <v>0</v>
      </c>
      <c r="E44" s="100">
        <f t="shared" si="0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269</v>
      </c>
      <c r="C45" s="98">
        <v>1304006.51</v>
      </c>
      <c r="D45" s="94">
        <v>0</v>
      </c>
      <c r="E45" s="100">
        <f t="shared" si="0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286</v>
      </c>
      <c r="C46" s="98">
        <v>544818.56000000006</v>
      </c>
      <c r="D46" s="94">
        <v>0</v>
      </c>
      <c r="E46" s="100">
        <f t="shared" si="0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63" t="s">
        <v>271</v>
      </c>
      <c r="C47" s="106">
        <v>73684132.420000002</v>
      </c>
      <c r="D47" s="94">
        <v>0</v>
      </c>
      <c r="E47" s="100">
        <f t="shared" si="0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63"/>
      <c r="B48" s="84" t="s">
        <v>276</v>
      </c>
      <c r="C48" s="73">
        <v>64257869601.600006</v>
      </c>
      <c r="D48" s="99">
        <v>1952050458.5200002</v>
      </c>
      <c r="E48" s="101">
        <f>D48/C48</f>
        <v>3.0378387435231663E-2</v>
      </c>
      <c r="F48" s="99">
        <v>581056873.80000019</v>
      </c>
      <c r="G48" s="99">
        <v>1271714808.76</v>
      </c>
      <c r="H48" s="99">
        <v>93269332.969999999</v>
      </c>
      <c r="I48" s="99">
        <v>6009442.9900000002</v>
      </c>
    </row>
  </sheetData>
  <mergeCells count="2">
    <mergeCell ref="A1:I5"/>
    <mergeCell ref="A6:I6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95528-0F49-4680-8EE9-274777945C26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331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7121866162.7300005</v>
      </c>
      <c r="D8" s="98">
        <f t="shared" ref="D8:D47" si="0">F8+G8+H8+I8</f>
        <v>625939745.11000001</v>
      </c>
      <c r="E8" s="100">
        <f>D8/C8</f>
        <v>8.7889849487154739E-2</v>
      </c>
      <c r="F8" s="98">
        <v>146168004.15000001</v>
      </c>
      <c r="G8" s="98">
        <v>478893041.44</v>
      </c>
      <c r="H8" s="98">
        <v>878699.52000000002</v>
      </c>
      <c r="I8" s="94">
        <v>0</v>
      </c>
    </row>
    <row r="9" spans="1:9" x14ac:dyDescent="0.3">
      <c r="A9" s="70">
        <v>2</v>
      </c>
      <c r="B9" s="63" t="s">
        <v>231</v>
      </c>
      <c r="C9" s="106">
        <v>3400665182.3600001</v>
      </c>
      <c r="D9" s="98">
        <f t="shared" si="0"/>
        <v>284655041.49000001</v>
      </c>
      <c r="E9" s="100">
        <f t="shared" ref="E9:E48" si="1">D9/C9</f>
        <v>8.3705694687782981E-2</v>
      </c>
      <c r="F9" s="106">
        <v>75744616.099999994</v>
      </c>
      <c r="G9" s="106">
        <v>191062228.21000004</v>
      </c>
      <c r="H9" s="106">
        <v>17848197.18</v>
      </c>
      <c r="I9" s="83">
        <v>0</v>
      </c>
    </row>
    <row r="10" spans="1:9" x14ac:dyDescent="0.3">
      <c r="A10" s="70">
        <v>3</v>
      </c>
      <c r="B10" s="63" t="s">
        <v>230</v>
      </c>
      <c r="C10" s="106">
        <v>5954205335.5600004</v>
      </c>
      <c r="D10" s="98">
        <f t="shared" si="0"/>
        <v>277462253.59000003</v>
      </c>
      <c r="E10" s="100">
        <f t="shared" si="1"/>
        <v>4.6599376063322206E-2</v>
      </c>
      <c r="F10" s="98">
        <v>95309601.910000011</v>
      </c>
      <c r="G10" s="98">
        <v>181679715.68000001</v>
      </c>
      <c r="H10" s="98">
        <v>79749.25</v>
      </c>
      <c r="I10" s="98">
        <v>393186.75</v>
      </c>
    </row>
    <row r="11" spans="1:9" x14ac:dyDescent="0.3">
      <c r="A11" s="70">
        <v>4</v>
      </c>
      <c r="B11" s="63" t="s">
        <v>232</v>
      </c>
      <c r="C11" s="106">
        <v>7167699297.6999989</v>
      </c>
      <c r="D11" s="98">
        <f t="shared" si="0"/>
        <v>229609668.29999998</v>
      </c>
      <c r="E11" s="100">
        <f t="shared" si="1"/>
        <v>3.2033942659073056E-2</v>
      </c>
      <c r="F11" s="98">
        <v>97623626.819999993</v>
      </c>
      <c r="G11" s="98">
        <v>126270971.38999999</v>
      </c>
      <c r="H11" s="98">
        <v>5209569.99</v>
      </c>
      <c r="I11" s="98">
        <v>505500.1</v>
      </c>
    </row>
    <row r="12" spans="1:9" x14ac:dyDescent="0.3">
      <c r="A12" s="70">
        <v>5</v>
      </c>
      <c r="B12" s="63" t="s">
        <v>238</v>
      </c>
      <c r="C12" s="106">
        <v>5567795694.6499996</v>
      </c>
      <c r="D12" s="98">
        <f t="shared" si="0"/>
        <v>96202523.669999987</v>
      </c>
      <c r="E12" s="100">
        <f t="shared" si="1"/>
        <v>1.7278386087772466E-2</v>
      </c>
      <c r="F12" s="98">
        <v>39483089.659999996</v>
      </c>
      <c r="G12" s="98">
        <v>47852578.259999998</v>
      </c>
      <c r="H12" s="98">
        <v>8866855.75</v>
      </c>
      <c r="I12" s="94">
        <v>0</v>
      </c>
    </row>
    <row r="13" spans="1:9" x14ac:dyDescent="0.3">
      <c r="A13" s="70">
        <v>6</v>
      </c>
      <c r="B13" s="63" t="s">
        <v>234</v>
      </c>
      <c r="C13" s="106">
        <v>11416326579.540001</v>
      </c>
      <c r="D13" s="98">
        <f t="shared" si="0"/>
        <v>80341487.669999987</v>
      </c>
      <c r="E13" s="100">
        <f t="shared" si="1"/>
        <v>7.0374202341045144E-3</v>
      </c>
      <c r="F13" s="98">
        <v>26361590.810000002</v>
      </c>
      <c r="G13" s="98">
        <v>52660507.819999993</v>
      </c>
      <c r="H13" s="98">
        <v>193671.83000000002</v>
      </c>
      <c r="I13" s="98">
        <v>1125717.2099999997</v>
      </c>
    </row>
    <row r="14" spans="1:9" x14ac:dyDescent="0.3">
      <c r="A14" s="70">
        <v>7</v>
      </c>
      <c r="B14" s="63" t="s">
        <v>105</v>
      </c>
      <c r="C14" s="106">
        <v>341789047.46999997</v>
      </c>
      <c r="D14" s="98">
        <f t="shared" si="0"/>
        <v>74790270.049999997</v>
      </c>
      <c r="E14" s="100">
        <f t="shared" si="1"/>
        <v>0.21881997273936815</v>
      </c>
      <c r="F14" s="98">
        <v>28038653.610000003</v>
      </c>
      <c r="G14" s="98">
        <v>45434181.960000001</v>
      </c>
      <c r="H14" s="98">
        <v>1170395.27</v>
      </c>
      <c r="I14" s="98">
        <v>147039.21</v>
      </c>
    </row>
    <row r="15" spans="1:9" x14ac:dyDescent="0.3">
      <c r="A15" s="70">
        <v>8</v>
      </c>
      <c r="B15" s="63" t="s">
        <v>233</v>
      </c>
      <c r="C15" s="106">
        <v>2880988955.4000001</v>
      </c>
      <c r="D15" s="98">
        <f t="shared" si="0"/>
        <v>67568575.579999983</v>
      </c>
      <c r="E15" s="100">
        <f t="shared" si="1"/>
        <v>2.3453257414733364E-2</v>
      </c>
      <c r="F15" s="98">
        <v>16616759.690000001</v>
      </c>
      <c r="G15" s="98">
        <v>42292514.629999995</v>
      </c>
      <c r="H15" s="98">
        <v>6128936.5499999998</v>
      </c>
      <c r="I15" s="98">
        <v>2530364.71</v>
      </c>
    </row>
    <row r="16" spans="1:9" x14ac:dyDescent="0.3">
      <c r="A16" s="70">
        <v>9</v>
      </c>
      <c r="B16" s="63" t="s">
        <v>270</v>
      </c>
      <c r="C16" s="106">
        <v>1039643002.4800001</v>
      </c>
      <c r="D16" s="98">
        <f t="shared" si="0"/>
        <v>45006190.669999994</v>
      </c>
      <c r="E16" s="100">
        <f t="shared" si="1"/>
        <v>4.3290043373197029E-2</v>
      </c>
      <c r="F16" s="98">
        <v>21205836.609999999</v>
      </c>
      <c r="G16" s="98">
        <v>15283750.52</v>
      </c>
      <c r="H16" s="98">
        <v>8516603.540000001</v>
      </c>
      <c r="I16" s="94">
        <v>0</v>
      </c>
    </row>
    <row r="17" spans="1:9" x14ac:dyDescent="0.3">
      <c r="A17" s="70">
        <v>10</v>
      </c>
      <c r="B17" s="63" t="s">
        <v>236</v>
      </c>
      <c r="C17" s="106">
        <v>829290836.91999996</v>
      </c>
      <c r="D17" s="98">
        <f t="shared" si="0"/>
        <v>44797393.700000003</v>
      </c>
      <c r="E17" s="100">
        <f t="shared" si="1"/>
        <v>5.4018917978616854E-2</v>
      </c>
      <c r="F17" s="98">
        <v>8110467.2999999998</v>
      </c>
      <c r="G17" s="98">
        <v>24596880.099999998</v>
      </c>
      <c r="H17" s="98">
        <v>12090046.300000001</v>
      </c>
      <c r="I17" s="94">
        <v>0</v>
      </c>
    </row>
    <row r="18" spans="1:9" x14ac:dyDescent="0.3">
      <c r="A18" s="70">
        <v>11</v>
      </c>
      <c r="B18" s="93" t="s">
        <v>237</v>
      </c>
      <c r="C18" s="106">
        <v>345957321.77999997</v>
      </c>
      <c r="D18" s="98">
        <f t="shared" si="0"/>
        <v>27833653.349999998</v>
      </c>
      <c r="E18" s="100">
        <f t="shared" si="1"/>
        <v>8.0454008623930443E-2</v>
      </c>
      <c r="F18" s="98">
        <v>5396519.419999999</v>
      </c>
      <c r="G18" s="98">
        <v>10429742.709999999</v>
      </c>
      <c r="H18" s="98">
        <v>11727069.99</v>
      </c>
      <c r="I18" s="98">
        <v>280321.23</v>
      </c>
    </row>
    <row r="19" spans="1:9" x14ac:dyDescent="0.3">
      <c r="A19" s="70">
        <v>12</v>
      </c>
      <c r="B19" s="93" t="s">
        <v>243</v>
      </c>
      <c r="C19" s="82">
        <v>3024965563.1799998</v>
      </c>
      <c r="D19" s="98">
        <f t="shared" si="0"/>
        <v>19694184.289999999</v>
      </c>
      <c r="E19" s="100">
        <f t="shared" si="1"/>
        <v>6.5105482620094546E-3</v>
      </c>
      <c r="F19" s="98">
        <v>4651897.1500000004</v>
      </c>
      <c r="G19" s="98">
        <v>12372059.67</v>
      </c>
      <c r="H19" s="98">
        <v>2670227.4699999997</v>
      </c>
      <c r="I19" s="94">
        <v>0</v>
      </c>
    </row>
    <row r="20" spans="1:9" x14ac:dyDescent="0.3">
      <c r="A20" s="70">
        <v>13</v>
      </c>
      <c r="B20" s="63" t="s">
        <v>246</v>
      </c>
      <c r="C20" s="106">
        <v>2192802121.0299997</v>
      </c>
      <c r="D20" s="98">
        <f t="shared" si="0"/>
        <v>17853619.990000002</v>
      </c>
      <c r="E20" s="100">
        <f t="shared" si="1"/>
        <v>8.1419202484234315E-3</v>
      </c>
      <c r="F20" s="98">
        <v>4035204.2500000005</v>
      </c>
      <c r="G20" s="98">
        <v>9486821.7800000012</v>
      </c>
      <c r="H20" s="98">
        <v>4331593.96</v>
      </c>
      <c r="I20" s="94">
        <v>0</v>
      </c>
    </row>
    <row r="21" spans="1:9" x14ac:dyDescent="0.3">
      <c r="A21" s="70">
        <v>14</v>
      </c>
      <c r="B21" s="63" t="s">
        <v>242</v>
      </c>
      <c r="C21" s="106">
        <v>1850935373.1500001</v>
      </c>
      <c r="D21" s="98">
        <f t="shared" si="0"/>
        <v>14795282.919999998</v>
      </c>
      <c r="E21" s="100">
        <f t="shared" si="1"/>
        <v>7.9934087027688921E-3</v>
      </c>
      <c r="F21" s="98">
        <v>5966240.8300000001</v>
      </c>
      <c r="G21" s="98">
        <v>8686992.7199999988</v>
      </c>
      <c r="H21" s="94">
        <v>0</v>
      </c>
      <c r="I21" s="98">
        <v>142049.37</v>
      </c>
    </row>
    <row r="22" spans="1:9" x14ac:dyDescent="0.3">
      <c r="A22" s="70">
        <v>15</v>
      </c>
      <c r="B22" s="63" t="s">
        <v>240</v>
      </c>
      <c r="C22" s="106">
        <v>431374944.44000006</v>
      </c>
      <c r="D22" s="98">
        <f t="shared" si="0"/>
        <v>10228115.83</v>
      </c>
      <c r="E22" s="100">
        <f t="shared" si="1"/>
        <v>2.3710500486480223E-2</v>
      </c>
      <c r="F22" s="98">
        <v>2689826.4000000004</v>
      </c>
      <c r="G22" s="98">
        <v>5082099.3899999997</v>
      </c>
      <c r="H22" s="98">
        <v>2456190.04</v>
      </c>
      <c r="I22" s="94">
        <v>0</v>
      </c>
    </row>
    <row r="23" spans="1:9" x14ac:dyDescent="0.3">
      <c r="A23" s="70">
        <v>16</v>
      </c>
      <c r="B23" s="93" t="s">
        <v>252</v>
      </c>
      <c r="C23" s="98">
        <v>46517129.339999996</v>
      </c>
      <c r="D23" s="98">
        <f t="shared" si="0"/>
        <v>8719935.9299999997</v>
      </c>
      <c r="E23" s="100">
        <f t="shared" si="1"/>
        <v>0.18745644999425495</v>
      </c>
      <c r="F23" s="94">
        <v>0</v>
      </c>
      <c r="G23" s="94">
        <v>0</v>
      </c>
      <c r="H23" s="98">
        <v>8719935.9299999997</v>
      </c>
      <c r="I23" s="94">
        <v>0</v>
      </c>
    </row>
    <row r="24" spans="1:9" x14ac:dyDescent="0.3">
      <c r="A24" s="70">
        <v>17</v>
      </c>
      <c r="B24" s="93" t="s">
        <v>245</v>
      </c>
      <c r="C24" s="98">
        <v>1404598673.3099999</v>
      </c>
      <c r="D24" s="98">
        <f t="shared" si="0"/>
        <v>7693601.1200000001</v>
      </c>
      <c r="E24" s="100">
        <f t="shared" si="1"/>
        <v>5.4774372681626439E-3</v>
      </c>
      <c r="F24" s="98">
        <v>2557877.79</v>
      </c>
      <c r="G24" s="98">
        <v>5075935.6399999997</v>
      </c>
      <c r="H24" s="94">
        <v>0</v>
      </c>
      <c r="I24" s="98">
        <v>59787.69</v>
      </c>
    </row>
    <row r="25" spans="1:9" x14ac:dyDescent="0.3">
      <c r="A25" s="70">
        <v>18</v>
      </c>
      <c r="B25" s="93" t="s">
        <v>244</v>
      </c>
      <c r="C25" s="98">
        <v>204068080.94999999</v>
      </c>
      <c r="D25" s="98">
        <f t="shared" si="0"/>
        <v>6602045.0300000003</v>
      </c>
      <c r="E25" s="100">
        <f t="shared" si="1"/>
        <v>3.2352168939235572E-2</v>
      </c>
      <c r="F25" s="98">
        <v>5152603.0200000005</v>
      </c>
      <c r="G25" s="98">
        <v>1323651.72</v>
      </c>
      <c r="H25" s="98">
        <v>125790.29000000001</v>
      </c>
      <c r="I25" s="94">
        <v>0</v>
      </c>
    </row>
    <row r="26" spans="1:9" x14ac:dyDescent="0.3">
      <c r="A26" s="70">
        <v>19</v>
      </c>
      <c r="B26" s="93" t="s">
        <v>253</v>
      </c>
      <c r="C26" s="98">
        <v>4831471465.79</v>
      </c>
      <c r="D26" s="98">
        <f t="shared" si="0"/>
        <v>6200000</v>
      </c>
      <c r="E26" s="100">
        <f t="shared" si="1"/>
        <v>1.2832529476578891E-3</v>
      </c>
      <c r="F26" s="94">
        <v>0</v>
      </c>
      <c r="G26" s="98">
        <v>6200000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106">
        <v>74603527.550000012</v>
      </c>
      <c r="D27" s="98">
        <f t="shared" si="0"/>
        <v>4016443.7338300003</v>
      </c>
      <c r="E27" s="100">
        <f t="shared" si="1"/>
        <v>5.3837182580115134E-2</v>
      </c>
      <c r="F27" s="113">
        <v>6.9980000000000001E-2</v>
      </c>
      <c r="G27" s="98">
        <v>4016443.56</v>
      </c>
      <c r="H27" s="94">
        <v>0</v>
      </c>
      <c r="I27" s="113">
        <v>0.10385</v>
      </c>
    </row>
    <row r="28" spans="1:9" x14ac:dyDescent="0.3">
      <c r="A28" s="70">
        <v>21</v>
      </c>
      <c r="B28" s="93" t="s">
        <v>247</v>
      </c>
      <c r="C28" s="98">
        <v>452740208.93000001</v>
      </c>
      <c r="D28" s="98">
        <f t="shared" si="0"/>
        <v>726227.1</v>
      </c>
      <c r="E28" s="100">
        <f t="shared" si="1"/>
        <v>1.6040702497274433E-3</v>
      </c>
      <c r="F28" s="94">
        <v>0</v>
      </c>
      <c r="G28" s="98">
        <v>726227.1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257</v>
      </c>
      <c r="C29" s="106">
        <v>226790324.29000002</v>
      </c>
      <c r="D29" s="98">
        <f t="shared" si="0"/>
        <v>303907.7</v>
      </c>
      <c r="E29" s="100">
        <f t="shared" si="1"/>
        <v>1.3400382090877426E-3</v>
      </c>
      <c r="F29" s="98">
        <v>303907.7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256</v>
      </c>
      <c r="C30" s="98">
        <v>302141440.18000001</v>
      </c>
      <c r="D30" s="98">
        <f t="shared" si="0"/>
        <v>191666.7</v>
      </c>
      <c r="E30" s="100">
        <f t="shared" si="1"/>
        <v>6.3436084730983952E-4</v>
      </c>
      <c r="F30" s="98">
        <v>152146.9</v>
      </c>
      <c r="G30" s="94">
        <v>0</v>
      </c>
      <c r="H30" s="98">
        <v>39519.800000000003</v>
      </c>
      <c r="I30" s="94">
        <v>0</v>
      </c>
    </row>
    <row r="31" spans="1:9" x14ac:dyDescent="0.3">
      <c r="A31" s="70">
        <v>24</v>
      </c>
      <c r="B31" s="93" t="s">
        <v>254</v>
      </c>
      <c r="C31" s="98">
        <v>386126739.01000005</v>
      </c>
      <c r="D31" s="98">
        <f t="shared" si="0"/>
        <v>10494.3</v>
      </c>
      <c r="E31" s="100">
        <f t="shared" si="1"/>
        <v>2.7178381965741601E-5</v>
      </c>
      <c r="F31" s="94">
        <v>0</v>
      </c>
      <c r="G31" s="98">
        <v>10494.3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263</v>
      </c>
      <c r="C32" s="106">
        <v>8272303.4400000004</v>
      </c>
      <c r="D32" s="94">
        <f t="shared" si="0"/>
        <v>0.17655000000000001</v>
      </c>
      <c r="E32" s="100">
        <f t="shared" si="1"/>
        <v>2.134230221129316E-8</v>
      </c>
      <c r="F32" s="94">
        <v>0</v>
      </c>
      <c r="G32" s="94">
        <v>0</v>
      </c>
      <c r="H32" s="113">
        <v>0.17655000000000001</v>
      </c>
      <c r="I32" s="94">
        <v>0</v>
      </c>
    </row>
    <row r="33" spans="1:9" x14ac:dyDescent="0.3">
      <c r="A33" s="70">
        <v>26</v>
      </c>
      <c r="B33" s="63" t="s">
        <v>239</v>
      </c>
      <c r="C33" s="106">
        <v>1208711479.73</v>
      </c>
      <c r="D33" s="94">
        <f t="shared" si="0"/>
        <v>0</v>
      </c>
      <c r="E33" s="100">
        <f t="shared" si="1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258</v>
      </c>
      <c r="C34" s="106">
        <v>189068242.69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251</v>
      </c>
      <c r="C35" s="98">
        <v>62514966.730000004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93" t="s">
        <v>259</v>
      </c>
      <c r="C36" s="98">
        <v>59775724.859999999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63" t="s">
        <v>260</v>
      </c>
      <c r="C37" s="106">
        <v>386316684.91999996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261</v>
      </c>
      <c r="C38" s="82">
        <v>23266090.780000001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262</v>
      </c>
      <c r="C39" s="98">
        <v>495973998.40999997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255</v>
      </c>
      <c r="C40" s="106">
        <v>166143104.59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264</v>
      </c>
      <c r="C41" s="98">
        <v>720858434.10000002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266</v>
      </c>
      <c r="C42" s="98">
        <v>145830747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316</v>
      </c>
      <c r="C43" s="98">
        <v>100964231.93000001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268</v>
      </c>
      <c r="C44" s="98">
        <v>115860612.63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80">
        <v>38</v>
      </c>
      <c r="B45" s="93" t="s">
        <v>269</v>
      </c>
      <c r="C45" s="98">
        <v>1279807.8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80">
        <v>39</v>
      </c>
      <c r="B46" s="63" t="s">
        <v>286</v>
      </c>
      <c r="C46" s="106">
        <v>544818.55999999994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80">
        <v>40</v>
      </c>
      <c r="B47" s="63" t="s">
        <v>271</v>
      </c>
      <c r="C47" s="106">
        <v>73684132.420000002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63"/>
      <c r="B48" s="84" t="s">
        <v>276</v>
      </c>
      <c r="C48" s="73">
        <v>65254428388.329994</v>
      </c>
      <c r="D48" s="99">
        <f t="shared" ref="D48" si="2">F48+G48+H48+I48</f>
        <v>1951242678.0299997</v>
      </c>
      <c r="E48" s="101">
        <f t="shared" si="1"/>
        <v>2.9902072950790833E-2</v>
      </c>
      <c r="F48" s="73">
        <v>585568540.10000002</v>
      </c>
      <c r="G48" s="73">
        <v>1269436838.5999999</v>
      </c>
      <c r="H48" s="73">
        <v>91053229.210000008</v>
      </c>
      <c r="I48" s="73">
        <v>5184070.12</v>
      </c>
    </row>
  </sheetData>
  <sortState xmlns:xlrd2="http://schemas.microsoft.com/office/spreadsheetml/2017/richdata2" ref="B8:I47">
    <sortCondition descending="1" ref="D8:D47"/>
  </sortState>
  <mergeCells count="2">
    <mergeCell ref="A1:I5"/>
    <mergeCell ref="A6:I6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1B07-637B-4A07-9C18-05F8470371A8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332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6970844739.8099995</v>
      </c>
      <c r="D8" s="98">
        <f t="shared" ref="D8:D47" si="0">F8+G8+H8+I8</f>
        <v>621239231.57000005</v>
      </c>
      <c r="E8" s="100">
        <f>D8/C8</f>
        <v>8.9119648300606508E-2</v>
      </c>
      <c r="F8" s="98">
        <v>143681831.60000002</v>
      </c>
      <c r="G8" s="98">
        <v>477178842.04000002</v>
      </c>
      <c r="H8" s="98">
        <v>378557.93</v>
      </c>
      <c r="I8" s="94">
        <v>0</v>
      </c>
    </row>
    <row r="9" spans="1:9" x14ac:dyDescent="0.3">
      <c r="A9" s="70">
        <v>2</v>
      </c>
      <c r="B9" s="63" t="s">
        <v>231</v>
      </c>
      <c r="C9" s="106">
        <v>3353087728.73</v>
      </c>
      <c r="D9" s="98">
        <f t="shared" si="0"/>
        <v>285878455.92000002</v>
      </c>
      <c r="E9" s="100">
        <f t="shared" ref="E9:E48" si="1">D9/C9</f>
        <v>8.5258269108359416E-2</v>
      </c>
      <c r="F9" s="106">
        <v>75293138.719999999</v>
      </c>
      <c r="G9" s="106">
        <v>191010152.21000001</v>
      </c>
      <c r="H9" s="106">
        <v>19575164.890000001</v>
      </c>
      <c r="I9" s="81">
        <v>0.1</v>
      </c>
    </row>
    <row r="10" spans="1:9" x14ac:dyDescent="0.3">
      <c r="A10" s="70">
        <v>3</v>
      </c>
      <c r="B10" s="93" t="s">
        <v>230</v>
      </c>
      <c r="C10" s="98">
        <v>5943743836.0800009</v>
      </c>
      <c r="D10" s="98">
        <f t="shared" si="0"/>
        <v>276574206.65000004</v>
      </c>
      <c r="E10" s="100">
        <f t="shared" si="1"/>
        <v>4.6531986282976383E-2</v>
      </c>
      <c r="F10" s="98">
        <v>95878746.359999999</v>
      </c>
      <c r="G10" s="98">
        <v>180206299.24000001</v>
      </c>
      <c r="H10" s="98">
        <v>96007.6</v>
      </c>
      <c r="I10" s="98">
        <v>393153.45</v>
      </c>
    </row>
    <row r="11" spans="1:9" x14ac:dyDescent="0.3">
      <c r="A11" s="70">
        <v>4</v>
      </c>
      <c r="B11" s="93" t="s">
        <v>232</v>
      </c>
      <c r="C11" s="98">
        <v>7130065355.6800003</v>
      </c>
      <c r="D11" s="98">
        <f t="shared" si="0"/>
        <v>223643763.24000004</v>
      </c>
      <c r="E11" s="100">
        <f t="shared" si="1"/>
        <v>3.1366299196940665E-2</v>
      </c>
      <c r="F11" s="98">
        <v>92085752.270000011</v>
      </c>
      <c r="G11" s="98">
        <v>125949178.37</v>
      </c>
      <c r="H11" s="98">
        <v>5096340.99</v>
      </c>
      <c r="I11" s="98">
        <v>512491.61</v>
      </c>
    </row>
    <row r="12" spans="1:9" x14ac:dyDescent="0.3">
      <c r="A12" s="70">
        <v>5</v>
      </c>
      <c r="B12" s="93" t="s">
        <v>238</v>
      </c>
      <c r="C12" s="98">
        <v>5595153256.2399998</v>
      </c>
      <c r="D12" s="98">
        <f t="shared" si="0"/>
        <v>102434083.45</v>
      </c>
      <c r="E12" s="100">
        <f t="shared" si="1"/>
        <v>1.8307645699563332E-2</v>
      </c>
      <c r="F12" s="98">
        <v>39417001.600000001</v>
      </c>
      <c r="G12" s="98">
        <v>54006700.150000006</v>
      </c>
      <c r="H12" s="98">
        <v>9010381.7000000011</v>
      </c>
      <c r="I12" s="94">
        <v>0</v>
      </c>
    </row>
    <row r="13" spans="1:9" x14ac:dyDescent="0.3">
      <c r="A13" s="70">
        <v>6</v>
      </c>
      <c r="B13" s="63" t="s">
        <v>234</v>
      </c>
      <c r="C13" s="106">
        <v>11481320476.569998</v>
      </c>
      <c r="D13" s="98">
        <f t="shared" si="0"/>
        <v>81779195.700000003</v>
      </c>
      <c r="E13" s="100">
        <f t="shared" si="1"/>
        <v>7.1228040247537138E-3</v>
      </c>
      <c r="F13" s="98">
        <v>26667554.539999999</v>
      </c>
      <c r="G13" s="98">
        <v>53803256.089999996</v>
      </c>
      <c r="H13" s="98">
        <v>199705.90000000002</v>
      </c>
      <c r="I13" s="98">
        <v>1108679.17</v>
      </c>
    </row>
    <row r="14" spans="1:9" x14ac:dyDescent="0.3">
      <c r="A14" s="70">
        <v>7</v>
      </c>
      <c r="B14" s="63" t="s">
        <v>235</v>
      </c>
      <c r="C14" s="106">
        <v>337349036.17000002</v>
      </c>
      <c r="D14" s="98">
        <f t="shared" si="0"/>
        <v>74190755.900000006</v>
      </c>
      <c r="E14" s="100">
        <f t="shared" si="1"/>
        <v>0.2199228334614631</v>
      </c>
      <c r="F14" s="82">
        <v>27344639.300000004</v>
      </c>
      <c r="G14" s="82">
        <v>45530045.649999999</v>
      </c>
      <c r="H14" s="82">
        <v>1170595.53</v>
      </c>
      <c r="I14" s="82">
        <v>145475.42000000001</v>
      </c>
    </row>
    <row r="15" spans="1:9" x14ac:dyDescent="0.3">
      <c r="A15" s="70">
        <v>8</v>
      </c>
      <c r="B15" s="93" t="s">
        <v>233</v>
      </c>
      <c r="C15" s="98">
        <v>2889326657.6599998</v>
      </c>
      <c r="D15" s="98">
        <f t="shared" si="0"/>
        <v>66084173.479999997</v>
      </c>
      <c r="E15" s="100">
        <f t="shared" si="1"/>
        <v>2.2871824930144821E-2</v>
      </c>
      <c r="F15" s="98">
        <v>16308490.24</v>
      </c>
      <c r="G15" s="98">
        <v>41489148.579999998</v>
      </c>
      <c r="H15" s="98">
        <v>5805720.5099999998</v>
      </c>
      <c r="I15" s="98">
        <v>2480814.15</v>
      </c>
    </row>
    <row r="16" spans="1:9" x14ac:dyDescent="0.3">
      <c r="A16" s="70">
        <v>9</v>
      </c>
      <c r="B16" s="63" t="s">
        <v>270</v>
      </c>
      <c r="C16" s="106">
        <v>1056658698.3400002</v>
      </c>
      <c r="D16" s="98">
        <f t="shared" si="0"/>
        <v>44868752.799999997</v>
      </c>
      <c r="E16" s="100">
        <f t="shared" si="1"/>
        <v>4.2462862294597434E-2</v>
      </c>
      <c r="F16" s="106">
        <v>21181722.479999997</v>
      </c>
      <c r="G16" s="106">
        <v>15183370.750000002</v>
      </c>
      <c r="H16" s="106">
        <v>8503659.5700000003</v>
      </c>
      <c r="I16" s="83">
        <v>0</v>
      </c>
    </row>
    <row r="17" spans="1:9" x14ac:dyDescent="0.3">
      <c r="A17" s="70">
        <v>10</v>
      </c>
      <c r="B17" s="63" t="s">
        <v>236</v>
      </c>
      <c r="C17" s="106">
        <v>829425578.32000005</v>
      </c>
      <c r="D17" s="98">
        <f t="shared" si="0"/>
        <v>43178658.280000001</v>
      </c>
      <c r="E17" s="100">
        <f t="shared" si="1"/>
        <v>5.2058508211741301E-2</v>
      </c>
      <c r="F17" s="98">
        <v>8089108.6200000001</v>
      </c>
      <c r="G17" s="98">
        <v>23006215.66</v>
      </c>
      <c r="H17" s="98">
        <v>12083334</v>
      </c>
      <c r="I17" s="94">
        <v>0</v>
      </c>
    </row>
    <row r="18" spans="1:9" x14ac:dyDescent="0.3">
      <c r="A18" s="70">
        <v>11</v>
      </c>
      <c r="B18" s="93" t="s">
        <v>237</v>
      </c>
      <c r="C18" s="98">
        <v>349499109.20000005</v>
      </c>
      <c r="D18" s="98">
        <f t="shared" si="0"/>
        <v>27896905.5</v>
      </c>
      <c r="E18" s="100">
        <f t="shared" si="1"/>
        <v>7.9819675546114369E-2</v>
      </c>
      <c r="F18" s="98">
        <v>5385708.0799999991</v>
      </c>
      <c r="G18" s="98">
        <v>10546126.870000001</v>
      </c>
      <c r="H18" s="98">
        <v>11684772.48</v>
      </c>
      <c r="I18" s="98">
        <v>280298.07</v>
      </c>
    </row>
    <row r="19" spans="1:9" x14ac:dyDescent="0.3">
      <c r="A19" s="70">
        <v>12</v>
      </c>
      <c r="B19" s="63" t="s">
        <v>243</v>
      </c>
      <c r="C19" s="106">
        <v>2961885826.96</v>
      </c>
      <c r="D19" s="98">
        <f t="shared" si="0"/>
        <v>18518477.640000001</v>
      </c>
      <c r="E19" s="100">
        <f t="shared" si="1"/>
        <v>6.2522591085176528E-3</v>
      </c>
      <c r="F19" s="98">
        <v>4627880.7200000007</v>
      </c>
      <c r="G19" s="98">
        <v>11396436.42</v>
      </c>
      <c r="H19" s="98">
        <v>2494160.5</v>
      </c>
      <c r="I19" s="94">
        <v>0</v>
      </c>
    </row>
    <row r="20" spans="1:9" x14ac:dyDescent="0.3">
      <c r="A20" s="70">
        <v>13</v>
      </c>
      <c r="B20" s="63" t="s">
        <v>246</v>
      </c>
      <c r="C20" s="106">
        <v>2212263310.4700003</v>
      </c>
      <c r="D20" s="98">
        <f t="shared" si="0"/>
        <v>18086577.149999999</v>
      </c>
      <c r="E20" s="100">
        <f t="shared" si="1"/>
        <v>8.1755987474011246E-3</v>
      </c>
      <c r="F20" s="98">
        <v>4376095.9000000004</v>
      </c>
      <c r="G20" s="98">
        <v>9399778.9100000001</v>
      </c>
      <c r="H20" s="98">
        <v>4310702.34</v>
      </c>
      <c r="I20" s="94">
        <v>0</v>
      </c>
    </row>
    <row r="21" spans="1:9" x14ac:dyDescent="0.3">
      <c r="A21" s="70">
        <v>14</v>
      </c>
      <c r="B21" s="63" t="s">
        <v>242</v>
      </c>
      <c r="C21" s="106">
        <v>1842163329.2800002</v>
      </c>
      <c r="D21" s="98">
        <f t="shared" si="0"/>
        <v>14785433.550000001</v>
      </c>
      <c r="E21" s="100">
        <f t="shared" si="1"/>
        <v>8.0261252164751367E-3</v>
      </c>
      <c r="F21" s="98">
        <v>5978054.7599999998</v>
      </c>
      <c r="G21" s="98">
        <v>8659676.4700000007</v>
      </c>
      <c r="H21" s="94">
        <v>0</v>
      </c>
      <c r="I21" s="98">
        <v>147702.32</v>
      </c>
    </row>
    <row r="22" spans="1:9" x14ac:dyDescent="0.3">
      <c r="A22" s="70">
        <v>15</v>
      </c>
      <c r="B22" s="63" t="s">
        <v>240</v>
      </c>
      <c r="C22" s="106">
        <v>427110089.78999996</v>
      </c>
      <c r="D22" s="98">
        <f t="shared" si="0"/>
        <v>10981854.050000001</v>
      </c>
      <c r="E22" s="100">
        <f t="shared" si="1"/>
        <v>2.5711998645125713E-2</v>
      </c>
      <c r="F22" s="98">
        <v>2819763.55</v>
      </c>
      <c r="G22" s="98">
        <v>4967088.07</v>
      </c>
      <c r="H22" s="98">
        <v>3195002.43</v>
      </c>
      <c r="I22" s="94">
        <v>0</v>
      </c>
    </row>
    <row r="23" spans="1:9" x14ac:dyDescent="0.3">
      <c r="A23" s="70">
        <v>16</v>
      </c>
      <c r="B23" s="93" t="s">
        <v>252</v>
      </c>
      <c r="C23" s="106">
        <v>49228127.039999999</v>
      </c>
      <c r="D23" s="98">
        <f t="shared" si="0"/>
        <v>8686092.1799999997</v>
      </c>
      <c r="E23" s="100">
        <f t="shared" si="1"/>
        <v>0.17644571715966709</v>
      </c>
      <c r="F23" s="94">
        <v>0</v>
      </c>
      <c r="G23" s="94">
        <v>0</v>
      </c>
      <c r="H23" s="98">
        <v>8686092.1799999997</v>
      </c>
      <c r="I23" s="94">
        <v>0</v>
      </c>
    </row>
    <row r="24" spans="1:9" x14ac:dyDescent="0.3">
      <c r="A24" s="70">
        <v>17</v>
      </c>
      <c r="B24" s="63" t="s">
        <v>245</v>
      </c>
      <c r="C24" s="106">
        <v>1396686886.8000002</v>
      </c>
      <c r="D24" s="98">
        <f t="shared" si="0"/>
        <v>7870395.1800000006</v>
      </c>
      <c r="E24" s="100">
        <f t="shared" si="1"/>
        <v>5.6350462328977309E-3</v>
      </c>
      <c r="F24" s="98">
        <v>2563971.64</v>
      </c>
      <c r="G24" s="98">
        <v>5246635.8499999996</v>
      </c>
      <c r="H24" s="94">
        <v>0</v>
      </c>
      <c r="I24" s="98">
        <v>59787.69</v>
      </c>
    </row>
    <row r="25" spans="1:9" x14ac:dyDescent="0.3">
      <c r="A25" s="70">
        <v>18</v>
      </c>
      <c r="B25" s="93" t="s">
        <v>244</v>
      </c>
      <c r="C25" s="98">
        <v>203388710.25999999</v>
      </c>
      <c r="D25" s="98">
        <f t="shared" si="0"/>
        <v>6713675.6199999992</v>
      </c>
      <c r="E25" s="100">
        <f t="shared" si="1"/>
        <v>3.3009086942031529E-2</v>
      </c>
      <c r="F25" s="98">
        <v>5512500.3099999996</v>
      </c>
      <c r="G25" s="98">
        <v>1078128.3399999999</v>
      </c>
      <c r="H25" s="98">
        <v>123046.97</v>
      </c>
      <c r="I25" s="94">
        <v>0</v>
      </c>
    </row>
    <row r="26" spans="1:9" x14ac:dyDescent="0.3">
      <c r="A26" s="70">
        <v>19</v>
      </c>
      <c r="B26" s="63" t="s">
        <v>253</v>
      </c>
      <c r="C26" s="106">
        <v>4785487713.5500002</v>
      </c>
      <c r="D26" s="98">
        <f t="shared" si="0"/>
        <v>6200000</v>
      </c>
      <c r="E26" s="100">
        <f t="shared" si="1"/>
        <v>1.2955837254465914E-3</v>
      </c>
      <c r="F26" s="83">
        <v>0</v>
      </c>
      <c r="G26" s="106">
        <v>6200000</v>
      </c>
      <c r="H26" s="83">
        <v>0</v>
      </c>
      <c r="I26" s="83">
        <v>0</v>
      </c>
    </row>
    <row r="27" spans="1:9" x14ac:dyDescent="0.3">
      <c r="A27" s="70">
        <v>20</v>
      </c>
      <c r="B27" s="93" t="s">
        <v>248</v>
      </c>
      <c r="C27" s="98">
        <v>73612825.209999993</v>
      </c>
      <c r="D27" s="98">
        <f t="shared" si="0"/>
        <v>3745744.2271499997</v>
      </c>
      <c r="E27" s="100">
        <f t="shared" si="1"/>
        <v>5.0884397066194333E-2</v>
      </c>
      <c r="F27" s="114">
        <v>8.1309999999999993E-2</v>
      </c>
      <c r="G27" s="98">
        <v>3745744.05</v>
      </c>
      <c r="H27" s="94">
        <v>0</v>
      </c>
      <c r="I27" s="114">
        <v>9.5839999999999995E-2</v>
      </c>
    </row>
    <row r="28" spans="1:9" x14ac:dyDescent="0.3">
      <c r="A28" s="70">
        <v>21</v>
      </c>
      <c r="B28" s="93" t="s">
        <v>247</v>
      </c>
      <c r="C28" s="106">
        <v>458557229.61000001</v>
      </c>
      <c r="D28" s="98">
        <f t="shared" si="0"/>
        <v>721679.6</v>
      </c>
      <c r="E28" s="100">
        <f t="shared" si="1"/>
        <v>1.5738048675271871E-3</v>
      </c>
      <c r="F28" s="94">
        <v>0</v>
      </c>
      <c r="G28" s="98">
        <v>721679.6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257</v>
      </c>
      <c r="C29" s="106">
        <v>221435496.47999999</v>
      </c>
      <c r="D29" s="98">
        <f t="shared" si="0"/>
        <v>287305.82</v>
      </c>
      <c r="E29" s="100">
        <f t="shared" si="1"/>
        <v>1.2974695772226808E-3</v>
      </c>
      <c r="F29" s="98">
        <v>287305.82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256</v>
      </c>
      <c r="C30" s="82">
        <v>308410890.36000001</v>
      </c>
      <c r="D30" s="98">
        <f t="shared" si="0"/>
        <v>195358.42</v>
      </c>
      <c r="E30" s="100">
        <f t="shared" si="1"/>
        <v>6.3343554364102771E-4</v>
      </c>
      <c r="F30" s="98">
        <v>151609.13</v>
      </c>
      <c r="G30" s="94">
        <v>0</v>
      </c>
      <c r="H30" s="98">
        <v>43749.29</v>
      </c>
      <c r="I30" s="94">
        <v>0</v>
      </c>
    </row>
    <row r="31" spans="1:9" x14ac:dyDescent="0.3">
      <c r="A31" s="70">
        <v>24</v>
      </c>
      <c r="B31" s="93" t="s">
        <v>254</v>
      </c>
      <c r="C31" s="82">
        <v>377426455.31</v>
      </c>
      <c r="D31" s="98">
        <f t="shared" si="0"/>
        <v>8761.6</v>
      </c>
      <c r="E31" s="100">
        <f t="shared" si="1"/>
        <v>2.3214058995423735E-5</v>
      </c>
      <c r="F31" s="94">
        <v>0</v>
      </c>
      <c r="G31" s="98">
        <v>8761.6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263</v>
      </c>
      <c r="C32" s="98">
        <v>7928442.8399999999</v>
      </c>
      <c r="D32" s="98">
        <f t="shared" si="0"/>
        <v>4496.54</v>
      </c>
      <c r="E32" s="100">
        <f t="shared" si="1"/>
        <v>5.6714036926827367E-4</v>
      </c>
      <c r="F32" s="94">
        <v>0</v>
      </c>
      <c r="G32" s="94">
        <v>0</v>
      </c>
      <c r="H32" s="98">
        <v>4496.54</v>
      </c>
      <c r="I32" s="94">
        <v>0</v>
      </c>
    </row>
    <row r="33" spans="1:9" x14ac:dyDescent="0.3">
      <c r="A33" s="70">
        <v>26</v>
      </c>
      <c r="B33" s="63" t="s">
        <v>334</v>
      </c>
      <c r="C33" s="106">
        <v>1142599623.6100001</v>
      </c>
      <c r="D33" s="94">
        <f t="shared" si="0"/>
        <v>0</v>
      </c>
      <c r="E33" s="100">
        <f t="shared" si="1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258</v>
      </c>
      <c r="C34" s="106">
        <v>160374252.52000001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63" t="s">
        <v>251</v>
      </c>
      <c r="C35" s="106">
        <v>62518455.439999998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93" t="s">
        <v>259</v>
      </c>
      <c r="C36" s="106">
        <v>40129657.479999997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63" t="s">
        <v>260</v>
      </c>
      <c r="C37" s="106">
        <v>319003464.36000001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261</v>
      </c>
      <c r="C38" s="98">
        <v>23687015.170000002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63" t="s">
        <v>262</v>
      </c>
      <c r="C39" s="106">
        <v>508981297.16000003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255</v>
      </c>
      <c r="C40" s="106">
        <v>150654727.42000002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264</v>
      </c>
      <c r="C41" s="98">
        <v>725552997.77999997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266</v>
      </c>
      <c r="C42" s="98">
        <v>145830747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316</v>
      </c>
      <c r="C43" s="98">
        <v>103450890.59999999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268</v>
      </c>
      <c r="C44" s="98">
        <v>104090045.43000001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63" t="s">
        <v>269</v>
      </c>
      <c r="C45" s="106">
        <v>1255609.0900000001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9" x14ac:dyDescent="0.3">
      <c r="A46" s="70">
        <v>39</v>
      </c>
      <c r="B46" s="63" t="s">
        <v>286</v>
      </c>
      <c r="C46" s="106">
        <v>544818.55999999994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70">
        <v>40</v>
      </c>
      <c r="B47" s="63" t="s">
        <v>271</v>
      </c>
      <c r="C47" s="106">
        <v>18000000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63"/>
      <c r="B48" s="84" t="s">
        <v>276</v>
      </c>
      <c r="C48" s="73">
        <v>64768733408.379997</v>
      </c>
      <c r="D48" s="99">
        <f t="shared" ref="D48" si="2">F48+G48+H48+I48</f>
        <v>1944574211.04</v>
      </c>
      <c r="E48" s="101">
        <f t="shared" si="1"/>
        <v>3.0023347820916386E-2</v>
      </c>
      <c r="F48" s="73">
        <v>577650956.95000005</v>
      </c>
      <c r="G48" s="73">
        <v>1269333264.9200001</v>
      </c>
      <c r="H48" s="73">
        <v>92461491.350000009</v>
      </c>
      <c r="I48" s="73">
        <v>5128497.82</v>
      </c>
    </row>
  </sheetData>
  <sortState xmlns:xlrd2="http://schemas.microsoft.com/office/spreadsheetml/2017/richdata2" ref="B8:I47">
    <sortCondition descending="1" ref="D8:D47"/>
  </sortState>
  <mergeCells count="2">
    <mergeCell ref="A1:I5"/>
    <mergeCell ref="A6:I6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89C6-D4D9-468E-807A-BB2FF9105E7E}">
  <dimension ref="A1:I47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333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6918626636.3700008</v>
      </c>
      <c r="D8" s="98">
        <f t="shared" ref="D8:D46" si="0">F8+G8+H8+I8</f>
        <v>612657789.63</v>
      </c>
      <c r="E8" s="125">
        <f>D8/C8</f>
        <v>8.8551936942133286E-2</v>
      </c>
      <c r="F8" s="98">
        <v>137399948.42000002</v>
      </c>
      <c r="G8" s="98">
        <v>474879420.80000001</v>
      </c>
      <c r="H8" s="98">
        <v>378420.41</v>
      </c>
      <c r="I8" s="94">
        <v>0</v>
      </c>
    </row>
    <row r="9" spans="1:9" x14ac:dyDescent="0.3">
      <c r="A9" s="70">
        <v>2</v>
      </c>
      <c r="B9" s="63" t="s">
        <v>238</v>
      </c>
      <c r="C9" s="106">
        <v>9059266627.4499989</v>
      </c>
      <c r="D9" s="98">
        <f t="shared" si="0"/>
        <v>400280303.37</v>
      </c>
      <c r="E9" s="125">
        <f t="shared" ref="E9:E47" si="1">D9/C9</f>
        <v>4.4184625514512632E-2</v>
      </c>
      <c r="F9" s="98">
        <v>112430072.76000001</v>
      </c>
      <c r="G9" s="98">
        <v>237213002.43000001</v>
      </c>
      <c r="H9" s="98">
        <v>50637228.18</v>
      </c>
      <c r="I9" s="94">
        <v>0</v>
      </c>
    </row>
    <row r="10" spans="1:9" x14ac:dyDescent="0.3">
      <c r="A10" s="70">
        <v>3</v>
      </c>
      <c r="B10" s="93" t="s">
        <v>230</v>
      </c>
      <c r="C10" s="106">
        <v>5945964223.2000008</v>
      </c>
      <c r="D10" s="98">
        <f t="shared" si="0"/>
        <v>278185870.5</v>
      </c>
      <c r="E10" s="125">
        <f t="shared" si="1"/>
        <v>4.6785661678651315E-2</v>
      </c>
      <c r="F10" s="98">
        <v>94847795.179999992</v>
      </c>
      <c r="G10" s="98">
        <v>182849256.58000001</v>
      </c>
      <c r="H10" s="98">
        <v>95665.29</v>
      </c>
      <c r="I10" s="98">
        <v>393153.45</v>
      </c>
    </row>
    <row r="11" spans="1:9" x14ac:dyDescent="0.3">
      <c r="A11" s="70">
        <v>4</v>
      </c>
      <c r="B11" s="63" t="s">
        <v>232</v>
      </c>
      <c r="C11" s="106">
        <v>7162832653.1100006</v>
      </c>
      <c r="D11" s="98">
        <f t="shared" si="0"/>
        <v>220754142.88</v>
      </c>
      <c r="E11" s="125">
        <f t="shared" si="1"/>
        <v>3.0819391373628095E-2</v>
      </c>
      <c r="F11" s="82">
        <v>89732655.420000002</v>
      </c>
      <c r="G11" s="106">
        <v>125992633.64999999</v>
      </c>
      <c r="H11" s="82">
        <v>4525609.8</v>
      </c>
      <c r="I11" s="82">
        <v>503244.01</v>
      </c>
    </row>
    <row r="12" spans="1:9" x14ac:dyDescent="0.3">
      <c r="A12" s="70">
        <v>5</v>
      </c>
      <c r="B12" s="93" t="s">
        <v>234</v>
      </c>
      <c r="C12" s="98">
        <v>11545713629.73</v>
      </c>
      <c r="D12" s="98">
        <f t="shared" si="0"/>
        <v>82730842.000000015</v>
      </c>
      <c r="E12" s="125">
        <f t="shared" si="1"/>
        <v>7.165502683781245E-3</v>
      </c>
      <c r="F12" s="98">
        <v>26971653.590000004</v>
      </c>
      <c r="G12" s="98">
        <v>54474129.960000001</v>
      </c>
      <c r="H12" s="98">
        <v>189075.69</v>
      </c>
      <c r="I12" s="98">
        <v>1095982.76</v>
      </c>
    </row>
    <row r="13" spans="1:9" x14ac:dyDescent="0.3">
      <c r="A13" s="70">
        <v>6</v>
      </c>
      <c r="B13" s="63" t="s">
        <v>105</v>
      </c>
      <c r="C13" s="106">
        <v>330857633.93000007</v>
      </c>
      <c r="D13" s="98">
        <f t="shared" si="0"/>
        <v>72845117.810000002</v>
      </c>
      <c r="E13" s="125">
        <f t="shared" si="1"/>
        <v>0.22017058196520842</v>
      </c>
      <c r="F13" s="82">
        <v>26697468.25</v>
      </c>
      <c r="G13" s="82">
        <v>44832935.079999998</v>
      </c>
      <c r="H13" s="82">
        <v>1170793.23</v>
      </c>
      <c r="I13" s="82">
        <v>143921.25</v>
      </c>
    </row>
    <row r="14" spans="1:9" x14ac:dyDescent="0.3">
      <c r="A14" s="70">
        <v>7</v>
      </c>
      <c r="B14" s="93" t="s">
        <v>233</v>
      </c>
      <c r="C14" s="82">
        <v>2878379464.8200002</v>
      </c>
      <c r="D14" s="98">
        <f t="shared" si="0"/>
        <v>63956484.059999995</v>
      </c>
      <c r="E14" s="125">
        <f t="shared" si="1"/>
        <v>2.2219615183364825E-2</v>
      </c>
      <c r="F14" s="98">
        <v>14728909.52</v>
      </c>
      <c r="G14" s="98">
        <v>41223696.609999999</v>
      </c>
      <c r="H14" s="98">
        <v>5679395.0700000003</v>
      </c>
      <c r="I14" s="98">
        <v>2324482.86</v>
      </c>
    </row>
    <row r="15" spans="1:9" x14ac:dyDescent="0.3">
      <c r="A15" s="70">
        <v>8</v>
      </c>
      <c r="B15" s="63" t="s">
        <v>236</v>
      </c>
      <c r="C15" s="106">
        <v>828876020.88000011</v>
      </c>
      <c r="D15" s="98">
        <f t="shared" si="0"/>
        <v>44905138.620000005</v>
      </c>
      <c r="E15" s="125">
        <f t="shared" si="1"/>
        <v>5.417594126118544E-2</v>
      </c>
      <c r="F15" s="98">
        <v>8079891.0600000005</v>
      </c>
      <c r="G15" s="98">
        <v>24991913.560000002</v>
      </c>
      <c r="H15" s="98">
        <v>11833334</v>
      </c>
      <c r="I15" s="94">
        <v>0</v>
      </c>
    </row>
    <row r="16" spans="1:9" x14ac:dyDescent="0.3">
      <c r="A16" s="70">
        <v>9</v>
      </c>
      <c r="B16" s="63" t="s">
        <v>270</v>
      </c>
      <c r="C16" s="106">
        <v>1076807177.25</v>
      </c>
      <c r="D16" s="98">
        <f t="shared" si="0"/>
        <v>44699307.900000006</v>
      </c>
      <c r="E16" s="125">
        <f t="shared" si="1"/>
        <v>4.1510967649895467E-2</v>
      </c>
      <c r="F16" s="106">
        <v>21130137.100000001</v>
      </c>
      <c r="G16" s="106">
        <v>15078551.190000001</v>
      </c>
      <c r="H16" s="106">
        <v>8490619.6099999994</v>
      </c>
      <c r="I16" s="83">
        <v>0</v>
      </c>
    </row>
    <row r="17" spans="1:9" x14ac:dyDescent="0.3">
      <c r="A17" s="70">
        <v>10</v>
      </c>
      <c r="B17" s="63" t="s">
        <v>237</v>
      </c>
      <c r="C17" s="106">
        <v>350851123.35000002</v>
      </c>
      <c r="D17" s="98">
        <f t="shared" si="0"/>
        <v>27952513.899999999</v>
      </c>
      <c r="E17" s="125">
        <f t="shared" si="1"/>
        <v>7.9670584016102164E-2</v>
      </c>
      <c r="F17" s="98">
        <v>4563223.0699999994</v>
      </c>
      <c r="G17" s="98">
        <v>11468588.66</v>
      </c>
      <c r="H17" s="98">
        <v>11642072.59</v>
      </c>
      <c r="I17" s="98">
        <v>278629.58</v>
      </c>
    </row>
    <row r="18" spans="1:9" x14ac:dyDescent="0.3">
      <c r="A18" s="70">
        <v>11</v>
      </c>
      <c r="B18" s="93" t="s">
        <v>243</v>
      </c>
      <c r="C18" s="98">
        <v>3046717834.1900001</v>
      </c>
      <c r="D18" s="98">
        <f t="shared" si="0"/>
        <v>18418668.449999999</v>
      </c>
      <c r="E18" s="125">
        <f t="shared" si="1"/>
        <v>6.0454132782850186E-3</v>
      </c>
      <c r="F18" s="98">
        <v>4531042.42</v>
      </c>
      <c r="G18" s="98">
        <v>11394899.16</v>
      </c>
      <c r="H18" s="98">
        <v>2492726.87</v>
      </c>
      <c r="I18" s="94">
        <v>0</v>
      </c>
    </row>
    <row r="19" spans="1:9" x14ac:dyDescent="0.3">
      <c r="A19" s="70">
        <v>12</v>
      </c>
      <c r="B19" s="63" t="s">
        <v>246</v>
      </c>
      <c r="C19" s="106">
        <v>2289420789.1900001</v>
      </c>
      <c r="D19" s="98">
        <f t="shared" si="0"/>
        <v>17894130.98</v>
      </c>
      <c r="E19" s="125">
        <f t="shared" si="1"/>
        <v>7.8160079023004616E-3</v>
      </c>
      <c r="F19" s="98">
        <v>4383000.4400000004</v>
      </c>
      <c r="G19" s="98">
        <v>9253160.379999999</v>
      </c>
      <c r="H19" s="98">
        <v>4257970.16</v>
      </c>
      <c r="I19" s="94">
        <v>0</v>
      </c>
    </row>
    <row r="20" spans="1:9" x14ac:dyDescent="0.3">
      <c r="A20" s="70">
        <v>13</v>
      </c>
      <c r="B20" s="63" t="s">
        <v>242</v>
      </c>
      <c r="C20" s="106">
        <v>1823699456.26</v>
      </c>
      <c r="D20" s="98">
        <f t="shared" si="0"/>
        <v>15611606.58</v>
      </c>
      <c r="E20" s="125">
        <f t="shared" si="1"/>
        <v>8.560405348815487E-3</v>
      </c>
      <c r="F20" s="98">
        <v>6101948.9500000002</v>
      </c>
      <c r="G20" s="98">
        <v>9366095.4400000013</v>
      </c>
      <c r="H20" s="94">
        <v>0</v>
      </c>
      <c r="I20" s="98">
        <v>143562.19</v>
      </c>
    </row>
    <row r="21" spans="1:9" x14ac:dyDescent="0.3">
      <c r="A21" s="70">
        <v>14</v>
      </c>
      <c r="B21" s="63" t="s">
        <v>252</v>
      </c>
      <c r="C21" s="106">
        <v>54035393.539999999</v>
      </c>
      <c r="D21" s="98">
        <f t="shared" si="0"/>
        <v>12642038.35</v>
      </c>
      <c r="E21" s="125">
        <f t="shared" si="1"/>
        <v>0.2339584765056196</v>
      </c>
      <c r="F21" s="94">
        <v>0</v>
      </c>
      <c r="G21" s="94">
        <v>0</v>
      </c>
      <c r="H21" s="98">
        <v>12642038.35</v>
      </c>
      <c r="I21" s="94">
        <v>0</v>
      </c>
    </row>
    <row r="22" spans="1:9" x14ac:dyDescent="0.3">
      <c r="A22" s="70">
        <v>15</v>
      </c>
      <c r="B22" s="63" t="s">
        <v>240</v>
      </c>
      <c r="C22" s="106">
        <v>432687092.81</v>
      </c>
      <c r="D22" s="98">
        <f t="shared" si="0"/>
        <v>11081454.559999999</v>
      </c>
      <c r="E22" s="125">
        <f t="shared" si="1"/>
        <v>2.5610781426443074E-2</v>
      </c>
      <c r="F22" s="98">
        <v>2951099.7399999998</v>
      </c>
      <c r="G22" s="98">
        <v>4977025.1999999993</v>
      </c>
      <c r="H22" s="98">
        <v>3153329.62</v>
      </c>
      <c r="I22" s="94">
        <v>0</v>
      </c>
    </row>
    <row r="23" spans="1:9" x14ac:dyDescent="0.3">
      <c r="A23" s="70">
        <v>16</v>
      </c>
      <c r="B23" s="63" t="s">
        <v>245</v>
      </c>
      <c r="C23" s="106">
        <v>1441383686.74</v>
      </c>
      <c r="D23" s="98">
        <f t="shared" si="0"/>
        <v>7813400.8900000006</v>
      </c>
      <c r="E23" s="125">
        <f t="shared" si="1"/>
        <v>5.4207640629482159E-3</v>
      </c>
      <c r="F23" s="98">
        <v>2868793.66</v>
      </c>
      <c r="G23" s="98">
        <v>4884819.54</v>
      </c>
      <c r="H23" s="94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82">
        <v>202819337.44999999</v>
      </c>
      <c r="D24" s="98">
        <f t="shared" si="0"/>
        <v>6515267.7299999995</v>
      </c>
      <c r="E24" s="125">
        <f t="shared" si="1"/>
        <v>3.212350366545387E-2</v>
      </c>
      <c r="F24" s="98">
        <v>5306085.4399999995</v>
      </c>
      <c r="G24" s="98">
        <v>1088780.21</v>
      </c>
      <c r="H24" s="98">
        <v>120402.08</v>
      </c>
      <c r="I24" s="94">
        <v>0</v>
      </c>
    </row>
    <row r="25" spans="1:9" x14ac:dyDescent="0.3">
      <c r="A25" s="70">
        <v>18</v>
      </c>
      <c r="B25" s="63" t="s">
        <v>253</v>
      </c>
      <c r="C25" s="106">
        <v>4813252275.9700003</v>
      </c>
      <c r="D25" s="98">
        <f t="shared" si="0"/>
        <v>6200000</v>
      </c>
      <c r="E25" s="125">
        <f t="shared" si="1"/>
        <v>1.2881103346594341E-3</v>
      </c>
      <c r="F25" s="83">
        <v>0</v>
      </c>
      <c r="G25" s="106">
        <v>6200000</v>
      </c>
      <c r="H25" s="83">
        <v>0</v>
      </c>
      <c r="I25" s="83">
        <v>0</v>
      </c>
    </row>
    <row r="26" spans="1:9" x14ac:dyDescent="0.3">
      <c r="A26" s="70">
        <v>19</v>
      </c>
      <c r="B26" s="93" t="s">
        <v>248</v>
      </c>
      <c r="C26" s="98">
        <v>76075939.930000007</v>
      </c>
      <c r="D26" s="98">
        <f t="shared" si="0"/>
        <v>3736379.4420600003</v>
      </c>
      <c r="E26" s="125">
        <f t="shared" si="1"/>
        <v>4.911381240242272E-2</v>
      </c>
      <c r="F26" s="114">
        <v>8.0960000000000004E-2</v>
      </c>
      <c r="G26" s="98">
        <v>3736379.2600000002</v>
      </c>
      <c r="H26" s="94">
        <v>0</v>
      </c>
      <c r="I26" s="124">
        <v>0.1011</v>
      </c>
    </row>
    <row r="27" spans="1:9" x14ac:dyDescent="0.3">
      <c r="A27" s="70">
        <v>20</v>
      </c>
      <c r="B27" s="93" t="s">
        <v>263</v>
      </c>
      <c r="C27" s="106">
        <v>9202603.5700000022</v>
      </c>
      <c r="D27" s="98">
        <f t="shared" si="0"/>
        <v>1046739.73</v>
      </c>
      <c r="E27" s="125">
        <f t="shared" si="1"/>
        <v>0.113743868464824</v>
      </c>
      <c r="F27" s="94">
        <v>0</v>
      </c>
      <c r="G27" s="94">
        <v>0</v>
      </c>
      <c r="H27" s="98">
        <v>1046739.73</v>
      </c>
      <c r="I27" s="94">
        <v>0</v>
      </c>
    </row>
    <row r="28" spans="1:9" x14ac:dyDescent="0.3">
      <c r="A28" s="70">
        <v>21</v>
      </c>
      <c r="B28" s="93" t="s">
        <v>247</v>
      </c>
      <c r="C28" s="98">
        <v>457095516.25</v>
      </c>
      <c r="D28" s="98">
        <f t="shared" si="0"/>
        <v>717272.43</v>
      </c>
      <c r="E28" s="125">
        <f t="shared" si="1"/>
        <v>1.5691959437372845E-3</v>
      </c>
      <c r="F28" s="94">
        <v>0</v>
      </c>
      <c r="G28" s="98">
        <v>717272.43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257</v>
      </c>
      <c r="C29" s="98">
        <v>234849561.92000002</v>
      </c>
      <c r="D29" s="98">
        <f t="shared" si="0"/>
        <v>369474.44000000006</v>
      </c>
      <c r="E29" s="125">
        <f t="shared" si="1"/>
        <v>1.5732387873299892E-3</v>
      </c>
      <c r="F29" s="98">
        <v>369474.44000000006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256</v>
      </c>
      <c r="C30" s="98">
        <v>315416912.53000003</v>
      </c>
      <c r="D30" s="98">
        <f t="shared" si="0"/>
        <v>156518.09</v>
      </c>
      <c r="E30" s="125">
        <f t="shared" si="1"/>
        <v>4.9622605441334156E-4</v>
      </c>
      <c r="F30" s="98">
        <v>150847.10999999999</v>
      </c>
      <c r="G30" s="94">
        <v>0</v>
      </c>
      <c r="H30" s="98">
        <v>5670.98</v>
      </c>
      <c r="I30" s="94">
        <v>0</v>
      </c>
    </row>
    <row r="31" spans="1:9" x14ac:dyDescent="0.3">
      <c r="A31" s="70">
        <v>24</v>
      </c>
      <c r="B31" s="63" t="s">
        <v>254</v>
      </c>
      <c r="C31" s="106">
        <v>397274137.28999996</v>
      </c>
      <c r="D31" s="98">
        <f t="shared" si="0"/>
        <v>10173.799999999999</v>
      </c>
      <c r="E31" s="125">
        <f t="shared" si="1"/>
        <v>2.5609016658875493E-5</v>
      </c>
      <c r="F31" s="94">
        <v>0</v>
      </c>
      <c r="G31" s="98">
        <v>10173.799999999999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239</v>
      </c>
      <c r="C32" s="106">
        <v>1408370078.02</v>
      </c>
      <c r="D32" s="94">
        <f t="shared" si="0"/>
        <v>0</v>
      </c>
      <c r="E32" s="125">
        <f t="shared" si="1"/>
        <v>0</v>
      </c>
      <c r="F32" s="94">
        <v>0</v>
      </c>
      <c r="G32" s="94">
        <v>0</v>
      </c>
      <c r="H32" s="94">
        <v>0</v>
      </c>
      <c r="I32" s="94">
        <v>0</v>
      </c>
    </row>
    <row r="33" spans="1:9" x14ac:dyDescent="0.3">
      <c r="A33" s="70">
        <v>26</v>
      </c>
      <c r="B33" s="63" t="s">
        <v>258</v>
      </c>
      <c r="C33" s="106">
        <v>185812996.22999999</v>
      </c>
      <c r="D33" s="94">
        <f t="shared" si="0"/>
        <v>0</v>
      </c>
      <c r="E33" s="125">
        <f t="shared" si="1"/>
        <v>0</v>
      </c>
      <c r="F33" s="83">
        <v>0</v>
      </c>
      <c r="G33" s="83">
        <v>0</v>
      </c>
      <c r="H33" s="83">
        <v>0</v>
      </c>
      <c r="I33" s="83">
        <v>0</v>
      </c>
    </row>
    <row r="34" spans="1:9" x14ac:dyDescent="0.3">
      <c r="A34" s="70">
        <v>27</v>
      </c>
      <c r="B34" s="93" t="s">
        <v>251</v>
      </c>
      <c r="C34" s="98">
        <v>61808672.449999996</v>
      </c>
      <c r="D34" s="94">
        <f t="shared" si="0"/>
        <v>0</v>
      </c>
      <c r="E34" s="125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29</v>
      </c>
      <c r="B35" s="93" t="s">
        <v>259</v>
      </c>
      <c r="C35" s="98">
        <v>43497939.360000007</v>
      </c>
      <c r="D35" s="94">
        <f t="shared" si="0"/>
        <v>0</v>
      </c>
      <c r="E35" s="125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30</v>
      </c>
      <c r="B36" s="63" t="s">
        <v>260</v>
      </c>
      <c r="C36" s="106">
        <v>377967589.25999999</v>
      </c>
      <c r="D36" s="94">
        <f t="shared" si="0"/>
        <v>0</v>
      </c>
      <c r="E36" s="125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31</v>
      </c>
      <c r="B37" s="93" t="s">
        <v>261</v>
      </c>
      <c r="C37" s="106">
        <v>24497179.890000001</v>
      </c>
      <c r="D37" s="94">
        <f t="shared" si="0"/>
        <v>0</v>
      </c>
      <c r="E37" s="125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32</v>
      </c>
      <c r="B38" s="93" t="s">
        <v>262</v>
      </c>
      <c r="C38" s="98">
        <v>516197399.81</v>
      </c>
      <c r="D38" s="94">
        <f t="shared" si="0"/>
        <v>0</v>
      </c>
      <c r="E38" s="125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34</v>
      </c>
      <c r="B39" s="63" t="s">
        <v>255</v>
      </c>
      <c r="C39" s="106">
        <v>152283780.65000001</v>
      </c>
      <c r="D39" s="94">
        <f t="shared" si="0"/>
        <v>0</v>
      </c>
      <c r="E39" s="125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35</v>
      </c>
      <c r="B40" s="63" t="s">
        <v>264</v>
      </c>
      <c r="C40" s="106">
        <v>728015141.27999997</v>
      </c>
      <c r="D40" s="94">
        <f t="shared" si="0"/>
        <v>0</v>
      </c>
      <c r="E40" s="125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38</v>
      </c>
      <c r="B41" s="93" t="s">
        <v>266</v>
      </c>
      <c r="C41" s="98">
        <v>158768965.66</v>
      </c>
      <c r="D41" s="94">
        <f t="shared" si="0"/>
        <v>0</v>
      </c>
      <c r="E41" s="125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39</v>
      </c>
      <c r="B42" s="93" t="s">
        <v>316</v>
      </c>
      <c r="C42" s="98">
        <v>102902555.38</v>
      </c>
      <c r="D42" s="94">
        <f t="shared" si="0"/>
        <v>0</v>
      </c>
      <c r="E42" s="125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40</v>
      </c>
      <c r="B43" s="63" t="s">
        <v>268</v>
      </c>
      <c r="C43" s="106">
        <v>120725905.09</v>
      </c>
      <c r="D43" s="94">
        <f t="shared" si="0"/>
        <v>0</v>
      </c>
      <c r="E43" s="125">
        <f t="shared" si="1"/>
        <v>0</v>
      </c>
      <c r="F43" s="83">
        <v>0</v>
      </c>
      <c r="G43" s="83">
        <v>0</v>
      </c>
      <c r="H43" s="83">
        <v>0</v>
      </c>
      <c r="I43" s="83">
        <v>0</v>
      </c>
    </row>
    <row r="44" spans="1:9" x14ac:dyDescent="0.3">
      <c r="A44" s="63"/>
      <c r="B44" s="63" t="s">
        <v>269</v>
      </c>
      <c r="C44" s="106">
        <v>1231410.3799999999</v>
      </c>
      <c r="D44" s="94">
        <f t="shared" si="0"/>
        <v>0</v>
      </c>
      <c r="E44" s="125">
        <f t="shared" si="1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63"/>
      <c r="B45" s="63" t="s">
        <v>286</v>
      </c>
      <c r="C45" s="106">
        <v>544818.55999999994</v>
      </c>
      <c r="D45" s="94">
        <f t="shared" si="0"/>
        <v>0</v>
      </c>
      <c r="E45" s="125">
        <f t="shared" si="1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9" x14ac:dyDescent="0.3">
      <c r="A46" s="63"/>
      <c r="B46" s="63" t="s">
        <v>271</v>
      </c>
      <c r="C46" s="106">
        <v>18000000</v>
      </c>
      <c r="D46" s="94">
        <f t="shared" si="0"/>
        <v>0</v>
      </c>
      <c r="E46" s="125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63"/>
      <c r="B47" s="84" t="s">
        <v>276</v>
      </c>
      <c r="C47" s="73">
        <v>65592730159.749977</v>
      </c>
      <c r="D47" s="99">
        <f t="shared" ref="D47" si="2">F47+G47+H47+I47</f>
        <v>1951180818.0200005</v>
      </c>
      <c r="E47" s="126">
        <f t="shared" si="1"/>
        <v>2.9746906604862046E-2</v>
      </c>
      <c r="F47" s="73">
        <v>563244127.52999997</v>
      </c>
      <c r="G47" s="73">
        <v>1264632733.9400003</v>
      </c>
      <c r="H47" s="73">
        <v>118361091.66</v>
      </c>
      <c r="I47" s="73">
        <v>4942864.8900000006</v>
      </c>
    </row>
  </sheetData>
  <sortState xmlns:xlrd2="http://schemas.microsoft.com/office/spreadsheetml/2017/richdata2" ref="B8:I46">
    <sortCondition descending="1" ref="D8:D46"/>
  </sortState>
  <mergeCells count="2">
    <mergeCell ref="A1:I5"/>
    <mergeCell ref="A6:I6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61B0-7489-40F6-A6A5-57B9E6019ECC}">
  <dimension ref="A1:I48"/>
  <sheetViews>
    <sheetView workbookViewId="0">
      <selection activeCell="E47" sqref="E47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6956785273.5200005</v>
      </c>
      <c r="D8" s="98">
        <f t="shared" ref="D8:D46" si="0">F8+G8+H8+I8</f>
        <v>605907234.94999993</v>
      </c>
      <c r="E8" s="100">
        <f>D8/C8</f>
        <v>8.7095865565421204E-2</v>
      </c>
      <c r="F8" s="98">
        <v>137059858.92000002</v>
      </c>
      <c r="G8" s="98">
        <v>468480601.40999991</v>
      </c>
      <c r="H8" s="98">
        <v>366774.62000000005</v>
      </c>
      <c r="I8" s="94">
        <v>0</v>
      </c>
    </row>
    <row r="9" spans="1:9" x14ac:dyDescent="0.3">
      <c r="A9" s="70">
        <v>2</v>
      </c>
      <c r="B9" s="93" t="s">
        <v>238</v>
      </c>
      <c r="C9" s="82">
        <v>9137847866.920002</v>
      </c>
      <c r="D9" s="98">
        <f t="shared" si="0"/>
        <v>443745138.67220998</v>
      </c>
      <c r="E9" s="100">
        <f t="shared" ref="E9:E47" si="1">D9/C9</f>
        <v>4.8561230733400081E-2</v>
      </c>
      <c r="F9" s="98">
        <v>142789077.28</v>
      </c>
      <c r="G9" s="98">
        <v>250751499.49000001</v>
      </c>
      <c r="H9" s="98">
        <v>50204561.870000005</v>
      </c>
      <c r="I9" s="113">
        <v>3.2210000000000003E-2</v>
      </c>
    </row>
    <row r="10" spans="1:9" x14ac:dyDescent="0.3">
      <c r="A10" s="70">
        <v>3</v>
      </c>
      <c r="B10" s="63" t="s">
        <v>230</v>
      </c>
      <c r="C10" s="106">
        <v>5943633460.0599995</v>
      </c>
      <c r="D10" s="98">
        <f t="shared" si="0"/>
        <v>276891425.47999996</v>
      </c>
      <c r="E10" s="100">
        <f t="shared" si="1"/>
        <v>4.6586221600079088E-2</v>
      </c>
      <c r="F10" s="98">
        <v>94870000.019999996</v>
      </c>
      <c r="G10" s="98">
        <v>181616462.97999999</v>
      </c>
      <c r="H10" s="98">
        <v>11809.029999999999</v>
      </c>
      <c r="I10" s="98">
        <v>393153.45</v>
      </c>
    </row>
    <row r="11" spans="1:9" x14ac:dyDescent="0.3">
      <c r="A11" s="70">
        <v>4</v>
      </c>
      <c r="B11" s="93" t="s">
        <v>232</v>
      </c>
      <c r="C11" s="98">
        <v>7139511442.7699995</v>
      </c>
      <c r="D11" s="98">
        <f t="shared" si="0"/>
        <v>214713634.43000001</v>
      </c>
      <c r="E11" s="100">
        <f t="shared" si="1"/>
        <v>3.0073995419873583E-2</v>
      </c>
      <c r="F11" s="98">
        <v>87358248.080000013</v>
      </c>
      <c r="G11" s="98">
        <v>122638545.42000002</v>
      </c>
      <c r="H11" s="98">
        <v>4211965.79</v>
      </c>
      <c r="I11" s="127">
        <v>504875.14</v>
      </c>
    </row>
    <row r="12" spans="1:9" x14ac:dyDescent="0.3">
      <c r="A12" s="70">
        <v>5</v>
      </c>
      <c r="B12" s="93" t="s">
        <v>234</v>
      </c>
      <c r="C12" s="106">
        <v>11634580741.119999</v>
      </c>
      <c r="D12" s="98">
        <f t="shared" si="0"/>
        <v>85418431.640000015</v>
      </c>
      <c r="E12" s="100">
        <f t="shared" si="1"/>
        <v>7.3417713573559543E-3</v>
      </c>
      <c r="F12" s="98">
        <v>27023350.109999999</v>
      </c>
      <c r="G12" s="98">
        <v>57103631.190000013</v>
      </c>
      <c r="H12" s="98">
        <v>207879.73</v>
      </c>
      <c r="I12" s="98">
        <v>1083570.6100000001</v>
      </c>
    </row>
    <row r="13" spans="1:9" x14ac:dyDescent="0.3">
      <c r="A13" s="70">
        <v>6</v>
      </c>
      <c r="B13" s="63" t="s">
        <v>105</v>
      </c>
      <c r="C13" s="106">
        <v>328207117.07999998</v>
      </c>
      <c r="D13" s="98">
        <f t="shared" si="0"/>
        <v>73560767.670000002</v>
      </c>
      <c r="E13" s="100">
        <f t="shared" si="1"/>
        <v>0.22412910580506906</v>
      </c>
      <c r="F13" s="106">
        <v>26669941.920000006</v>
      </c>
      <c r="G13" s="106">
        <v>45577436.57</v>
      </c>
      <c r="H13" s="106">
        <v>1171017.52</v>
      </c>
      <c r="I13" s="106">
        <v>142371.66</v>
      </c>
    </row>
    <row r="14" spans="1:9" x14ac:dyDescent="0.3">
      <c r="A14" s="70">
        <v>7</v>
      </c>
      <c r="B14" s="63" t="s">
        <v>233</v>
      </c>
      <c r="C14" s="106">
        <v>2875160104.1099997</v>
      </c>
      <c r="D14" s="98">
        <f t="shared" si="0"/>
        <v>62568385.939999998</v>
      </c>
      <c r="E14" s="100">
        <f t="shared" si="1"/>
        <v>2.1761704974467125E-2</v>
      </c>
      <c r="F14" s="98">
        <v>14885665.109999999</v>
      </c>
      <c r="G14" s="98">
        <v>39810805.819999993</v>
      </c>
      <c r="H14" s="98">
        <v>5556337.3499999996</v>
      </c>
      <c r="I14" s="98">
        <v>2315577.66</v>
      </c>
    </row>
    <row r="15" spans="1:9" x14ac:dyDescent="0.3">
      <c r="A15" s="70">
        <v>8</v>
      </c>
      <c r="B15" s="63" t="s">
        <v>270</v>
      </c>
      <c r="C15" s="106">
        <v>1090682779.5599999</v>
      </c>
      <c r="D15" s="98">
        <f t="shared" si="0"/>
        <v>46608656.549999997</v>
      </c>
      <c r="E15" s="100">
        <f t="shared" si="1"/>
        <v>4.2733466983684042E-2</v>
      </c>
      <c r="F15" s="106">
        <v>21084489.879999999</v>
      </c>
      <c r="G15" s="106">
        <v>17046683.739999998</v>
      </c>
      <c r="H15" s="106">
        <v>8477482.9299999997</v>
      </c>
      <c r="I15" s="83">
        <v>0</v>
      </c>
    </row>
    <row r="16" spans="1:9" x14ac:dyDescent="0.3">
      <c r="A16" s="70">
        <v>9</v>
      </c>
      <c r="B16" s="63" t="s">
        <v>236</v>
      </c>
      <c r="C16" s="106">
        <v>827363466.34000003</v>
      </c>
      <c r="D16" s="98">
        <f t="shared" si="0"/>
        <v>39376084.640000001</v>
      </c>
      <c r="E16" s="100">
        <f t="shared" si="1"/>
        <v>4.7592244813742642E-2</v>
      </c>
      <c r="F16" s="98">
        <v>8062399.2800000003</v>
      </c>
      <c r="G16" s="98">
        <v>24813685.359999999</v>
      </c>
      <c r="H16" s="98">
        <v>6500000</v>
      </c>
      <c r="I16" s="94">
        <v>0</v>
      </c>
    </row>
    <row r="17" spans="1:9" x14ac:dyDescent="0.3">
      <c r="A17" s="70">
        <v>10</v>
      </c>
      <c r="B17" s="93" t="s">
        <v>237</v>
      </c>
      <c r="C17" s="98">
        <v>344453254.43000001</v>
      </c>
      <c r="D17" s="98">
        <f t="shared" si="0"/>
        <v>27603299.469999999</v>
      </c>
      <c r="E17" s="100">
        <f t="shared" si="1"/>
        <v>8.0136561681432905E-2</v>
      </c>
      <c r="F17" s="98">
        <v>4096469.63</v>
      </c>
      <c r="G17" s="98">
        <v>11603881.91</v>
      </c>
      <c r="H17" s="98">
        <v>11624299.470000001</v>
      </c>
      <c r="I17" s="98">
        <v>278648.46000000002</v>
      </c>
    </row>
    <row r="18" spans="1:9" x14ac:dyDescent="0.3">
      <c r="A18" s="70">
        <v>11</v>
      </c>
      <c r="B18" s="63" t="s">
        <v>243</v>
      </c>
      <c r="C18" s="106">
        <v>3064732158.9499998</v>
      </c>
      <c r="D18" s="98">
        <f t="shared" si="0"/>
        <v>18635258.93</v>
      </c>
      <c r="E18" s="100">
        <f t="shared" si="1"/>
        <v>6.0805505876195655E-3</v>
      </c>
      <c r="F18" s="82">
        <v>4404196.6999999993</v>
      </c>
      <c r="G18" s="106">
        <v>11738345.82</v>
      </c>
      <c r="H18" s="82">
        <v>2492716.41</v>
      </c>
      <c r="I18" s="83">
        <v>0</v>
      </c>
    </row>
    <row r="19" spans="1:9" x14ac:dyDescent="0.3">
      <c r="A19" s="70">
        <v>12</v>
      </c>
      <c r="B19" s="93" t="s">
        <v>246</v>
      </c>
      <c r="C19" s="98">
        <v>2293137619.3499999</v>
      </c>
      <c r="D19" s="98">
        <f t="shared" si="0"/>
        <v>18631834.219999999</v>
      </c>
      <c r="E19" s="100">
        <f t="shared" si="1"/>
        <v>8.1250397109970552E-3</v>
      </c>
      <c r="F19" s="98">
        <v>4400761.0199999996</v>
      </c>
      <c r="G19" s="98">
        <v>8801741.1099999994</v>
      </c>
      <c r="H19" s="98">
        <v>5429332.0899999999</v>
      </c>
      <c r="I19" s="94">
        <v>0</v>
      </c>
    </row>
    <row r="20" spans="1:9" x14ac:dyDescent="0.3">
      <c r="A20" s="70">
        <v>13</v>
      </c>
      <c r="B20" s="63" t="s">
        <v>242</v>
      </c>
      <c r="C20" s="106">
        <v>1808153819.0999999</v>
      </c>
      <c r="D20" s="98">
        <f t="shared" si="0"/>
        <v>15425765.880000003</v>
      </c>
      <c r="E20" s="100">
        <f t="shared" si="1"/>
        <v>8.5312243444410647E-3</v>
      </c>
      <c r="F20" s="98">
        <v>6081428.7600000007</v>
      </c>
      <c r="G20" s="98">
        <v>9204996.620000001</v>
      </c>
      <c r="H20" s="94">
        <v>0</v>
      </c>
      <c r="I20" s="98">
        <v>139340.5</v>
      </c>
    </row>
    <row r="21" spans="1:9" x14ac:dyDescent="0.3">
      <c r="A21" s="70">
        <v>14</v>
      </c>
      <c r="B21" s="63" t="s">
        <v>245</v>
      </c>
      <c r="C21" s="106">
        <v>1398565706.71</v>
      </c>
      <c r="D21" s="98">
        <f t="shared" si="0"/>
        <v>13133935.58</v>
      </c>
      <c r="E21" s="100">
        <f t="shared" si="1"/>
        <v>9.3910035953165202E-3</v>
      </c>
      <c r="F21" s="98">
        <v>3441717.7800000003</v>
      </c>
      <c r="G21" s="98">
        <v>9632430.1099999994</v>
      </c>
      <c r="H21" s="94">
        <v>0</v>
      </c>
      <c r="I21" s="98">
        <v>59787.69</v>
      </c>
    </row>
    <row r="22" spans="1:9" x14ac:dyDescent="0.3">
      <c r="A22" s="70">
        <v>15</v>
      </c>
      <c r="B22" s="93" t="s">
        <v>252</v>
      </c>
      <c r="C22" s="98">
        <v>60137447.960000001</v>
      </c>
      <c r="D22" s="98">
        <f t="shared" si="0"/>
        <v>13002038.35</v>
      </c>
      <c r="E22" s="100">
        <f t="shared" si="1"/>
        <v>0.21620535608109298</v>
      </c>
      <c r="F22" s="94">
        <v>0</v>
      </c>
      <c r="G22" s="94">
        <v>0</v>
      </c>
      <c r="H22" s="98">
        <v>13002038.35</v>
      </c>
      <c r="I22" s="94">
        <v>0</v>
      </c>
    </row>
    <row r="23" spans="1:9" x14ac:dyDescent="0.3">
      <c r="A23" s="70">
        <v>16</v>
      </c>
      <c r="B23" s="63" t="s">
        <v>240</v>
      </c>
      <c r="C23" s="106">
        <v>435485323.67000002</v>
      </c>
      <c r="D23" s="98">
        <f t="shared" si="0"/>
        <v>11334289.57</v>
      </c>
      <c r="E23" s="100">
        <f t="shared" si="1"/>
        <v>2.6026800339634049E-2</v>
      </c>
      <c r="F23" s="98">
        <v>2986458.7700000005</v>
      </c>
      <c r="G23" s="98">
        <v>5000575.9000000004</v>
      </c>
      <c r="H23" s="98">
        <v>3347254.9</v>
      </c>
      <c r="I23" s="94">
        <v>0</v>
      </c>
    </row>
    <row r="24" spans="1:9" x14ac:dyDescent="0.3">
      <c r="A24" s="70">
        <v>17</v>
      </c>
      <c r="B24" s="93" t="s">
        <v>244</v>
      </c>
      <c r="C24" s="98">
        <v>201934645.63999999</v>
      </c>
      <c r="D24" s="98">
        <f t="shared" si="0"/>
        <v>6213276.7299999995</v>
      </c>
      <c r="E24" s="100">
        <f t="shared" si="1"/>
        <v>3.0768750504936881E-2</v>
      </c>
      <c r="F24" s="98">
        <v>5110182.47</v>
      </c>
      <c r="G24" s="98">
        <v>986537.06</v>
      </c>
      <c r="H24" s="98">
        <v>116557.20000000001</v>
      </c>
      <c r="I24" s="94">
        <v>0</v>
      </c>
    </row>
    <row r="25" spans="1:9" x14ac:dyDescent="0.3">
      <c r="A25" s="70">
        <v>18</v>
      </c>
      <c r="B25" s="63" t="s">
        <v>253</v>
      </c>
      <c r="C25" s="106">
        <v>4801413550.8199997</v>
      </c>
      <c r="D25" s="98">
        <f t="shared" si="0"/>
        <v>6200000</v>
      </c>
      <c r="E25" s="100">
        <f t="shared" si="1"/>
        <v>1.2912863960533342E-3</v>
      </c>
      <c r="F25" s="94">
        <v>0</v>
      </c>
      <c r="G25" s="98">
        <v>6200000</v>
      </c>
      <c r="H25" s="94">
        <v>0</v>
      </c>
      <c r="I25" s="94">
        <v>0</v>
      </c>
    </row>
    <row r="26" spans="1:9" x14ac:dyDescent="0.3">
      <c r="A26" s="70">
        <v>19</v>
      </c>
      <c r="B26" s="63" t="s">
        <v>248</v>
      </c>
      <c r="C26" s="106">
        <v>76757435.439999998</v>
      </c>
      <c r="D26" s="98">
        <f t="shared" si="0"/>
        <v>3702286.1870700005</v>
      </c>
      <c r="E26" s="100">
        <f t="shared" si="1"/>
        <v>4.8233583702311365E-2</v>
      </c>
      <c r="F26" s="83">
        <v>0</v>
      </c>
      <c r="G26" s="106">
        <v>3702286.0100000002</v>
      </c>
      <c r="H26" s="83">
        <v>0</v>
      </c>
      <c r="I26" s="81">
        <v>0.17707000000000001</v>
      </c>
    </row>
    <row r="27" spans="1:9" x14ac:dyDescent="0.3">
      <c r="A27" s="70">
        <v>20</v>
      </c>
      <c r="B27" s="93" t="s">
        <v>256</v>
      </c>
      <c r="C27" s="98">
        <v>328643034.56</v>
      </c>
      <c r="D27" s="98">
        <f t="shared" si="0"/>
        <v>2307582.37</v>
      </c>
      <c r="E27" s="100">
        <f t="shared" si="1"/>
        <v>7.0215465637039308E-3</v>
      </c>
      <c r="F27" s="98">
        <v>299002.56</v>
      </c>
      <c r="G27" s="98">
        <v>2000000</v>
      </c>
      <c r="H27" s="98">
        <v>8579.81</v>
      </c>
      <c r="I27" s="94">
        <v>0</v>
      </c>
    </row>
    <row r="28" spans="1:9" x14ac:dyDescent="0.3">
      <c r="A28" s="70">
        <v>21</v>
      </c>
      <c r="B28" s="63" t="s">
        <v>263</v>
      </c>
      <c r="C28" s="106">
        <v>9379105.5899999999</v>
      </c>
      <c r="D28" s="98">
        <f t="shared" si="0"/>
        <v>1045005.72</v>
      </c>
      <c r="E28" s="100">
        <f t="shared" si="1"/>
        <v>0.11141848334815474</v>
      </c>
      <c r="F28" s="94">
        <v>0</v>
      </c>
      <c r="G28" s="94">
        <v>0</v>
      </c>
      <c r="H28" s="98">
        <v>1045005.72</v>
      </c>
      <c r="I28" s="94">
        <v>0</v>
      </c>
    </row>
    <row r="29" spans="1:9" x14ac:dyDescent="0.3">
      <c r="A29" s="70">
        <v>22</v>
      </c>
      <c r="B29" s="93" t="s">
        <v>247</v>
      </c>
      <c r="C29" s="106">
        <v>454531281.42000002</v>
      </c>
      <c r="D29" s="98">
        <f t="shared" si="0"/>
        <v>713004.44</v>
      </c>
      <c r="E29" s="100">
        <f t="shared" si="1"/>
        <v>1.568658680151792E-3</v>
      </c>
      <c r="F29" s="94">
        <v>0</v>
      </c>
      <c r="G29" s="98">
        <v>713004.44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257</v>
      </c>
      <c r="C30" s="98">
        <v>324800481.26999998</v>
      </c>
      <c r="D30" s="98">
        <f t="shared" si="0"/>
        <v>383421.16</v>
      </c>
      <c r="E30" s="100">
        <f t="shared" si="1"/>
        <v>1.1804821178244185E-3</v>
      </c>
      <c r="F30" s="98">
        <v>383421.16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63" t="s">
        <v>254</v>
      </c>
      <c r="C31" s="106">
        <v>396681918.55000007</v>
      </c>
      <c r="D31" s="98">
        <f t="shared" si="0"/>
        <v>10471.030000000001</v>
      </c>
      <c r="E31" s="100">
        <f t="shared" si="1"/>
        <v>2.6396539671571069E-5</v>
      </c>
      <c r="F31" s="94">
        <v>0</v>
      </c>
      <c r="G31" s="98">
        <v>10471.030000000001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239</v>
      </c>
      <c r="C32" s="106">
        <v>1245412583.9100001</v>
      </c>
      <c r="D32" s="94">
        <f t="shared" si="0"/>
        <v>0</v>
      </c>
      <c r="E32" s="100">
        <f t="shared" si="1"/>
        <v>0</v>
      </c>
      <c r="F32" s="83">
        <v>0</v>
      </c>
      <c r="G32" s="83">
        <v>0</v>
      </c>
      <c r="H32" s="83">
        <v>0</v>
      </c>
      <c r="I32" s="83">
        <v>0</v>
      </c>
    </row>
    <row r="33" spans="1:9" x14ac:dyDescent="0.3">
      <c r="A33" s="70">
        <v>26</v>
      </c>
      <c r="B33" s="93" t="s">
        <v>258</v>
      </c>
      <c r="C33" s="82">
        <v>182001491.16</v>
      </c>
      <c r="D33" s="94">
        <f t="shared" si="0"/>
        <v>0</v>
      </c>
      <c r="E33" s="100">
        <f t="shared" si="1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251</v>
      </c>
      <c r="C34" s="106">
        <v>60395201.74000001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259</v>
      </c>
      <c r="C35" s="98">
        <v>51110783.259999998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260</v>
      </c>
      <c r="C36" s="106">
        <v>427858979.57999998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93" t="s">
        <v>261</v>
      </c>
      <c r="C37" s="98">
        <v>25659537.359999999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262</v>
      </c>
      <c r="C38" s="106">
        <v>524260314.52000004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255</v>
      </c>
      <c r="C39" s="106">
        <v>149053341.36000001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264</v>
      </c>
      <c r="C40" s="106">
        <v>733583157.51999998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63" t="s">
        <v>266</v>
      </c>
      <c r="C41" s="106">
        <v>158768965.66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63" t="s">
        <v>316</v>
      </c>
      <c r="C42" s="106">
        <v>104470052.95999999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63" t="s">
        <v>268</v>
      </c>
      <c r="C43" s="106">
        <v>114714172.52</v>
      </c>
      <c r="D43" s="94">
        <f t="shared" si="0"/>
        <v>0</v>
      </c>
      <c r="E43" s="100">
        <f t="shared" si="1"/>
        <v>0</v>
      </c>
      <c r="F43" s="83">
        <v>0</v>
      </c>
      <c r="G43" s="83">
        <v>0</v>
      </c>
      <c r="H43" s="83">
        <v>0</v>
      </c>
      <c r="I43" s="83">
        <v>0</v>
      </c>
    </row>
    <row r="44" spans="1:9" x14ac:dyDescent="0.3">
      <c r="A44" s="70">
        <v>37</v>
      </c>
      <c r="B44" s="63" t="s">
        <v>269</v>
      </c>
      <c r="C44" s="106">
        <v>1157211.67</v>
      </c>
      <c r="D44" s="94">
        <f t="shared" si="0"/>
        <v>0</v>
      </c>
      <c r="E44" s="100">
        <f t="shared" si="1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70">
        <v>38</v>
      </c>
      <c r="B45" s="63" t="s">
        <v>286</v>
      </c>
      <c r="C45" s="106">
        <v>544818.55999999994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9" x14ac:dyDescent="0.3">
      <c r="A46" s="70">
        <v>39</v>
      </c>
      <c r="B46" s="63" t="s">
        <v>271</v>
      </c>
      <c r="C46" s="106">
        <v>18000000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84"/>
      <c r="B47" s="84" t="s">
        <v>276</v>
      </c>
      <c r="C47" s="73">
        <v>65729569646.719971</v>
      </c>
      <c r="D47" s="99">
        <f t="shared" ref="D47" si="2">F47+G47+H47+I47</f>
        <v>1987131438.6800001</v>
      </c>
      <c r="E47" s="101">
        <f t="shared" si="1"/>
        <v>3.0231925286599858E-2</v>
      </c>
      <c r="F47" s="73">
        <v>591006669.44999993</v>
      </c>
      <c r="G47" s="73">
        <v>1277433621.99</v>
      </c>
      <c r="H47" s="73">
        <v>113773612.78999999</v>
      </c>
      <c r="I47" s="73">
        <v>4917534.45</v>
      </c>
    </row>
    <row r="48" spans="1:9" x14ac:dyDescent="0.3">
      <c r="C48" s="102"/>
      <c r="D48" s="102"/>
      <c r="E48" s="102"/>
      <c r="F48" s="102"/>
      <c r="G48" s="102"/>
      <c r="H48" s="102"/>
      <c r="I48" s="102"/>
    </row>
  </sheetData>
  <sortState xmlns:xlrd2="http://schemas.microsoft.com/office/spreadsheetml/2017/richdata2" ref="B8:I46">
    <sortCondition descending="1" ref="D8:D46"/>
  </sortState>
  <mergeCells count="2">
    <mergeCell ref="A1:I5"/>
    <mergeCell ref="A6:I6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50D85-E259-48C1-84FF-682D277CC1C5}">
  <dimension ref="A1:I47"/>
  <sheetViews>
    <sheetView tabSelected="1" workbookViewId="0">
      <selection activeCell="J2" sqref="J2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336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7128393720.2199993</v>
      </c>
      <c r="D8" s="98">
        <f>F8+G8+H8+I8</f>
        <v>598550289.28999996</v>
      </c>
      <c r="E8" s="100">
        <f>D8/C8</f>
        <v>8.3967063658701394E-2</v>
      </c>
      <c r="F8" s="98">
        <v>136712469.95000002</v>
      </c>
      <c r="G8" s="98">
        <v>461491902.56</v>
      </c>
      <c r="H8" s="98">
        <v>345916.78</v>
      </c>
      <c r="I8" s="94">
        <v>0</v>
      </c>
    </row>
    <row r="9" spans="1:9" x14ac:dyDescent="0.3">
      <c r="A9" s="70">
        <v>2</v>
      </c>
      <c r="B9" s="93" t="s">
        <v>238</v>
      </c>
      <c r="C9" s="98">
        <v>9145015101.5100021</v>
      </c>
      <c r="D9" s="98">
        <f>F9+G9+H9+I9</f>
        <v>441147896.63000005</v>
      </c>
      <c r="E9" s="100">
        <f t="shared" ref="E9:E47" si="0">D9/C9</f>
        <v>4.8239165461537489E-2</v>
      </c>
      <c r="F9" s="98">
        <v>145629889.22000003</v>
      </c>
      <c r="G9" s="98">
        <v>245922491.47999999</v>
      </c>
      <c r="H9" s="98">
        <v>49595515.93</v>
      </c>
      <c r="I9" s="94">
        <v>0</v>
      </c>
    </row>
    <row r="10" spans="1:9" x14ac:dyDescent="0.3">
      <c r="A10" s="70">
        <v>3</v>
      </c>
      <c r="B10" s="63" t="s">
        <v>230</v>
      </c>
      <c r="C10" s="106">
        <v>5892271627.9200001</v>
      </c>
      <c r="D10" s="98">
        <f>F10+G10+H10+I10</f>
        <v>275171159.74000001</v>
      </c>
      <c r="E10" s="100">
        <f t="shared" si="0"/>
        <v>4.6700352108026755E-2</v>
      </c>
      <c r="F10" s="98">
        <v>92733149.390000001</v>
      </c>
      <c r="G10" s="98">
        <v>182022530.99000001</v>
      </c>
      <c r="H10" s="98">
        <v>22325.910000000003</v>
      </c>
      <c r="I10" s="98">
        <v>393153.45</v>
      </c>
    </row>
    <row r="11" spans="1:9" x14ac:dyDescent="0.3">
      <c r="A11" s="70">
        <v>4</v>
      </c>
      <c r="B11" s="63" t="s">
        <v>232</v>
      </c>
      <c r="C11" s="106">
        <v>7194237178.6900005</v>
      </c>
      <c r="D11" s="98">
        <f>F11+G11+H11+I11</f>
        <v>216586398.22999999</v>
      </c>
      <c r="E11" s="100">
        <f t="shared" si="0"/>
        <v>3.0105540427767526E-2</v>
      </c>
      <c r="F11" s="82">
        <v>88809294.550000012</v>
      </c>
      <c r="G11" s="106">
        <v>123155537.14</v>
      </c>
      <c r="H11" s="82">
        <v>4118081.06</v>
      </c>
      <c r="I11" s="82">
        <v>503485.48</v>
      </c>
    </row>
    <row r="12" spans="1:9" x14ac:dyDescent="0.3">
      <c r="A12" s="70">
        <v>5</v>
      </c>
      <c r="B12" s="63" t="s">
        <v>234</v>
      </c>
      <c r="C12" s="106">
        <v>11721963399.540001</v>
      </c>
      <c r="D12" s="98">
        <f>F12+G12+H12+I12</f>
        <v>90369774.140000015</v>
      </c>
      <c r="E12" s="100">
        <f t="shared" si="0"/>
        <v>7.7094400536642481E-3</v>
      </c>
      <c r="F12" s="98">
        <v>29455976.399999999</v>
      </c>
      <c r="G12" s="98">
        <v>59488958.760000013</v>
      </c>
      <c r="H12" s="98">
        <v>328810.93000000005</v>
      </c>
      <c r="I12" s="98">
        <v>1096028.0499999998</v>
      </c>
    </row>
    <row r="13" spans="1:9" x14ac:dyDescent="0.3">
      <c r="A13" s="70">
        <v>6</v>
      </c>
      <c r="B13" s="63" t="s">
        <v>105</v>
      </c>
      <c r="C13" s="106">
        <v>324507257.64999998</v>
      </c>
      <c r="D13" s="98">
        <f>F13+G13+H13+I13</f>
        <v>72984974.159999982</v>
      </c>
      <c r="E13" s="100">
        <f t="shared" si="0"/>
        <v>0.22491014434789172</v>
      </c>
      <c r="F13" s="106">
        <v>26036849.57</v>
      </c>
      <c r="G13" s="106">
        <v>45634522.129999995</v>
      </c>
      <c r="H13" s="106">
        <v>1171230.8</v>
      </c>
      <c r="I13" s="106">
        <v>142371.66</v>
      </c>
    </row>
    <row r="14" spans="1:9" x14ac:dyDescent="0.3">
      <c r="A14" s="70">
        <v>7</v>
      </c>
      <c r="B14" s="63" t="s">
        <v>233</v>
      </c>
      <c r="C14" s="106">
        <v>2868877495.3100004</v>
      </c>
      <c r="D14" s="98">
        <f>F14+G14+H14+I14</f>
        <v>61509496.350000009</v>
      </c>
      <c r="E14" s="100">
        <f t="shared" si="0"/>
        <v>2.1440265905586713E-2</v>
      </c>
      <c r="F14" s="98">
        <v>14905022.319999998</v>
      </c>
      <c r="G14" s="98">
        <v>39275226.350000009</v>
      </c>
      <c r="H14" s="98">
        <v>5250284.83</v>
      </c>
      <c r="I14" s="98">
        <v>2078962.85</v>
      </c>
    </row>
    <row r="15" spans="1:9" x14ac:dyDescent="0.3">
      <c r="A15" s="70">
        <v>8</v>
      </c>
      <c r="B15" s="63" t="s">
        <v>270</v>
      </c>
      <c r="C15" s="106">
        <v>1126737179.5500002</v>
      </c>
      <c r="D15" s="98">
        <f>F15+G15+H15+I15</f>
        <v>47006806.350000001</v>
      </c>
      <c r="E15" s="100">
        <f t="shared" si="0"/>
        <v>4.1719406444698778E-2</v>
      </c>
      <c r="F15" s="106">
        <v>21040295.920000002</v>
      </c>
      <c r="G15" s="106">
        <v>17502261.609999999</v>
      </c>
      <c r="H15" s="106">
        <v>8464248.8200000003</v>
      </c>
      <c r="I15" s="83">
        <v>0</v>
      </c>
    </row>
    <row r="16" spans="1:9" x14ac:dyDescent="0.3">
      <c r="A16" s="70">
        <v>9</v>
      </c>
      <c r="B16" s="63" t="s">
        <v>236</v>
      </c>
      <c r="C16" s="106">
        <v>817414107.92000008</v>
      </c>
      <c r="D16" s="98">
        <f>F16+G16+H16+I16</f>
        <v>40043359.709999993</v>
      </c>
      <c r="E16" s="100">
        <f t="shared" si="0"/>
        <v>4.8987850004075309E-2</v>
      </c>
      <c r="F16" s="98">
        <v>8030266.129999999</v>
      </c>
      <c r="G16" s="98">
        <v>25513093.579999998</v>
      </c>
      <c r="H16" s="98">
        <v>6500000</v>
      </c>
      <c r="I16" s="94">
        <v>0</v>
      </c>
    </row>
    <row r="17" spans="1:9" x14ac:dyDescent="0.3">
      <c r="A17" s="70">
        <v>10</v>
      </c>
      <c r="B17" s="93" t="s">
        <v>237</v>
      </c>
      <c r="C17" s="98">
        <v>354743773.27000004</v>
      </c>
      <c r="D17" s="98">
        <f>F17+G17+H17+I17</f>
        <v>26903931.859999996</v>
      </c>
      <c r="E17" s="100">
        <f t="shared" si="0"/>
        <v>7.5840462573878831E-2</v>
      </c>
      <c r="F17" s="98">
        <v>3320937.0999999996</v>
      </c>
      <c r="G17" s="98">
        <v>11726275.799999999</v>
      </c>
      <c r="H17" s="98">
        <v>11578778.08</v>
      </c>
      <c r="I17" s="98">
        <v>277940.88</v>
      </c>
    </row>
    <row r="18" spans="1:9" x14ac:dyDescent="0.3">
      <c r="A18" s="70">
        <v>11</v>
      </c>
      <c r="B18" s="63" t="s">
        <v>246</v>
      </c>
      <c r="C18" s="106">
        <v>2394448112.2199998</v>
      </c>
      <c r="D18" s="98">
        <f>F18+G18+H18+I18</f>
        <v>23256239.09</v>
      </c>
      <c r="E18" s="100">
        <f t="shared" si="0"/>
        <v>9.7125675730087551E-3</v>
      </c>
      <c r="F18" s="98">
        <v>4709201.5399999991</v>
      </c>
      <c r="G18" s="98">
        <v>9524199.6900000013</v>
      </c>
      <c r="H18" s="98">
        <v>9022837.8599999994</v>
      </c>
      <c r="I18" s="94">
        <v>0</v>
      </c>
    </row>
    <row r="19" spans="1:9" x14ac:dyDescent="0.3">
      <c r="A19" s="70">
        <v>12</v>
      </c>
      <c r="B19" s="93" t="s">
        <v>243</v>
      </c>
      <c r="C19" s="98">
        <v>3076845748.1500006</v>
      </c>
      <c r="D19" s="98">
        <f>F19+G19+H19+I19</f>
        <v>20342476.140000001</v>
      </c>
      <c r="E19" s="100">
        <f t="shared" si="0"/>
        <v>6.6114709040033023E-3</v>
      </c>
      <c r="F19" s="98">
        <v>4231471.7699999996</v>
      </c>
      <c r="G19" s="98">
        <v>13615278.039999999</v>
      </c>
      <c r="H19" s="98">
        <v>2495726.33</v>
      </c>
      <c r="I19" s="89">
        <v>0</v>
      </c>
    </row>
    <row r="20" spans="1:9" x14ac:dyDescent="0.3">
      <c r="A20" s="70">
        <v>13</v>
      </c>
      <c r="B20" s="93" t="s">
        <v>245</v>
      </c>
      <c r="C20" s="98">
        <v>1401247536.0999999</v>
      </c>
      <c r="D20" s="98">
        <f>F20+G20+H20+I20</f>
        <v>16551103.66</v>
      </c>
      <c r="E20" s="100">
        <f t="shared" si="0"/>
        <v>1.1811691534577536E-2</v>
      </c>
      <c r="F20" s="98">
        <v>3522674.58</v>
      </c>
      <c r="G20" s="98">
        <v>12968641.390000001</v>
      </c>
      <c r="H20" s="94">
        <v>0</v>
      </c>
      <c r="I20" s="98">
        <v>59787.69</v>
      </c>
    </row>
    <row r="21" spans="1:9" x14ac:dyDescent="0.3">
      <c r="A21" s="70">
        <v>14</v>
      </c>
      <c r="B21" s="93" t="s">
        <v>242</v>
      </c>
      <c r="C21" s="98">
        <v>1824024064.8999999</v>
      </c>
      <c r="D21" s="98">
        <f>F21+G21+H21+I21</f>
        <v>14994442.060000001</v>
      </c>
      <c r="E21" s="100">
        <f t="shared" si="0"/>
        <v>8.2205286369519768E-3</v>
      </c>
      <c r="F21" s="98">
        <v>6281814.5600000005</v>
      </c>
      <c r="G21" s="98">
        <v>8568291.3399999999</v>
      </c>
      <c r="H21" s="94">
        <v>0</v>
      </c>
      <c r="I21" s="98">
        <v>144336.16</v>
      </c>
    </row>
    <row r="22" spans="1:9" x14ac:dyDescent="0.3">
      <c r="A22" s="70">
        <v>15</v>
      </c>
      <c r="B22" s="93" t="s">
        <v>252</v>
      </c>
      <c r="C22" s="106">
        <v>56146141.839999996</v>
      </c>
      <c r="D22" s="98">
        <f>F22+G22+H22+I22</f>
        <v>12642038.35</v>
      </c>
      <c r="E22" s="100">
        <f t="shared" si="0"/>
        <v>0.22516308219407299</v>
      </c>
      <c r="F22" s="94">
        <v>0</v>
      </c>
      <c r="G22" s="94">
        <v>0</v>
      </c>
      <c r="H22" s="98">
        <v>12642038.35</v>
      </c>
      <c r="I22" s="94">
        <v>0</v>
      </c>
    </row>
    <row r="23" spans="1:9" x14ac:dyDescent="0.3">
      <c r="A23" s="70">
        <v>16</v>
      </c>
      <c r="B23" s="63" t="s">
        <v>239</v>
      </c>
      <c r="C23" s="106">
        <v>1477061649.28</v>
      </c>
      <c r="D23" s="98">
        <f>F23+G23+H23+I23</f>
        <v>12000000</v>
      </c>
      <c r="E23" s="100">
        <f t="shared" si="0"/>
        <v>8.1242377431229446E-3</v>
      </c>
      <c r="F23" s="106">
        <v>12000000</v>
      </c>
      <c r="G23" s="83">
        <v>0</v>
      </c>
      <c r="H23" s="83">
        <v>0</v>
      </c>
      <c r="I23" s="83">
        <v>0</v>
      </c>
    </row>
    <row r="24" spans="1:9" x14ac:dyDescent="0.3">
      <c r="A24" s="70">
        <v>17</v>
      </c>
      <c r="B24" s="63" t="s">
        <v>240</v>
      </c>
      <c r="C24" s="106">
        <v>436776073.12</v>
      </c>
      <c r="D24" s="98">
        <f>F24+G24+H24+I24</f>
        <v>11354175.979999999</v>
      </c>
      <c r="E24" s="100">
        <f t="shared" si="0"/>
        <v>2.5995416596184626E-2</v>
      </c>
      <c r="F24" s="98">
        <v>3443028.78</v>
      </c>
      <c r="G24" s="98">
        <v>4653662.67</v>
      </c>
      <c r="H24" s="98">
        <v>3257484.53</v>
      </c>
      <c r="I24" s="94">
        <v>0</v>
      </c>
    </row>
    <row r="25" spans="1:9" x14ac:dyDescent="0.3">
      <c r="A25" s="70">
        <v>18</v>
      </c>
      <c r="B25" s="93" t="s">
        <v>253</v>
      </c>
      <c r="C25" s="82">
        <v>4453689744.7000008</v>
      </c>
      <c r="D25" s="98">
        <f>F25+G25+H25+I25</f>
        <v>7200000</v>
      </c>
      <c r="E25" s="100">
        <f t="shared" si="0"/>
        <v>1.6166370835705777E-3</v>
      </c>
      <c r="F25" s="94">
        <v>0</v>
      </c>
      <c r="G25" s="98">
        <v>7200000</v>
      </c>
      <c r="H25" s="94">
        <v>0</v>
      </c>
      <c r="I25" s="94">
        <v>0</v>
      </c>
    </row>
    <row r="26" spans="1:9" x14ac:dyDescent="0.3">
      <c r="A26" s="70">
        <v>19</v>
      </c>
      <c r="B26" s="93" t="s">
        <v>244</v>
      </c>
      <c r="C26" s="98">
        <v>200473929.55000001</v>
      </c>
      <c r="D26" s="98">
        <f>F26+G26+H26+I26</f>
        <v>5930395.5799999991</v>
      </c>
      <c r="E26" s="100">
        <f t="shared" si="0"/>
        <v>2.9581879266355703E-2</v>
      </c>
      <c r="F26" s="98">
        <v>4455425.17</v>
      </c>
      <c r="G26" s="98">
        <v>1363338.1099999999</v>
      </c>
      <c r="H26" s="98">
        <v>111632.3</v>
      </c>
      <c r="I26" s="94">
        <v>0</v>
      </c>
    </row>
    <row r="27" spans="1:9" x14ac:dyDescent="0.3">
      <c r="A27" s="70">
        <v>20</v>
      </c>
      <c r="B27" s="63" t="s">
        <v>248</v>
      </c>
      <c r="C27" s="106">
        <v>76169471.429999992</v>
      </c>
      <c r="D27" s="98">
        <f>F27+G27+H27+I27</f>
        <v>3669833.9301700001</v>
      </c>
      <c r="E27" s="100">
        <f t="shared" si="0"/>
        <v>4.8179852915778601E-2</v>
      </c>
      <c r="F27" s="94">
        <v>0</v>
      </c>
      <c r="G27" s="98">
        <v>3669833.85</v>
      </c>
      <c r="H27" s="94">
        <v>0</v>
      </c>
      <c r="I27" s="114">
        <v>8.0170000000000005E-2</v>
      </c>
    </row>
    <row r="28" spans="1:9" x14ac:dyDescent="0.3">
      <c r="A28" s="70">
        <v>21</v>
      </c>
      <c r="B28" s="63" t="s">
        <v>256</v>
      </c>
      <c r="C28" s="106">
        <v>339206453.56</v>
      </c>
      <c r="D28" s="98">
        <f>F28+G28+H28+I28</f>
        <v>2287877.94</v>
      </c>
      <c r="E28" s="100">
        <f t="shared" si="0"/>
        <v>6.7447948468802119E-3</v>
      </c>
      <c r="F28" s="98">
        <v>267482.86</v>
      </c>
      <c r="G28" s="98">
        <v>2000000</v>
      </c>
      <c r="H28" s="98">
        <v>20395.080000000002</v>
      </c>
      <c r="I28" s="94">
        <v>0</v>
      </c>
    </row>
    <row r="29" spans="1:9" x14ac:dyDescent="0.3">
      <c r="A29" s="70">
        <v>22</v>
      </c>
      <c r="B29" s="63" t="s">
        <v>263</v>
      </c>
      <c r="C29" s="106">
        <v>9762218.9600000009</v>
      </c>
      <c r="D29" s="98">
        <f>F29+G29+H29+I29</f>
        <v>1045883.83</v>
      </c>
      <c r="E29" s="100">
        <f t="shared" si="0"/>
        <v>0.10713587087991314</v>
      </c>
      <c r="F29" s="94">
        <v>0</v>
      </c>
      <c r="G29" s="94">
        <v>0</v>
      </c>
      <c r="H29" s="98">
        <v>1045883.83</v>
      </c>
      <c r="I29" s="94">
        <v>0</v>
      </c>
    </row>
    <row r="30" spans="1:9" x14ac:dyDescent="0.3">
      <c r="A30" s="70">
        <v>23</v>
      </c>
      <c r="B30" s="93" t="s">
        <v>247</v>
      </c>
      <c r="C30" s="98">
        <v>455827114.94999999</v>
      </c>
      <c r="D30" s="98">
        <f>F30+G30+H30+I30</f>
        <v>709680.92174000002</v>
      </c>
      <c r="E30" s="100">
        <f t="shared" si="0"/>
        <v>1.5569080874397862E-3</v>
      </c>
      <c r="F30" s="113">
        <v>2.1739999999999999E-2</v>
      </c>
      <c r="G30" s="98">
        <v>709042.92</v>
      </c>
      <c r="H30" s="98">
        <v>637.98</v>
      </c>
      <c r="I30" s="94">
        <v>0</v>
      </c>
    </row>
    <row r="31" spans="1:9" x14ac:dyDescent="0.3">
      <c r="A31" s="70">
        <v>24</v>
      </c>
      <c r="B31" s="93" t="s">
        <v>257</v>
      </c>
      <c r="C31" s="106">
        <v>334230657.75999993</v>
      </c>
      <c r="D31" s="98">
        <f>F31+G31+H31+I31</f>
        <v>331778.61</v>
      </c>
      <c r="E31" s="100">
        <f t="shared" si="0"/>
        <v>9.9266360609636035E-4</v>
      </c>
      <c r="F31" s="98">
        <v>331778.61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400726424.83999997</v>
      </c>
      <c r="D32" s="98">
        <f>F32+G32+H32+I32</f>
        <v>9738.86</v>
      </c>
      <c r="E32" s="100">
        <f t="shared" si="0"/>
        <v>2.4303014216964812E-5</v>
      </c>
      <c r="F32" s="94">
        <v>0</v>
      </c>
      <c r="G32" s="98">
        <v>9738.86</v>
      </c>
      <c r="H32" s="94">
        <v>0</v>
      </c>
      <c r="I32" s="94">
        <v>0</v>
      </c>
    </row>
    <row r="33" spans="1:9" x14ac:dyDescent="0.3">
      <c r="A33" s="70">
        <v>26</v>
      </c>
      <c r="B33" s="63" t="s">
        <v>258</v>
      </c>
      <c r="C33" s="106">
        <v>132251106.98000002</v>
      </c>
      <c r="D33" s="94">
        <f>F33+G33+H33+I33</f>
        <v>0</v>
      </c>
      <c r="E33" s="100">
        <f t="shared" si="0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251</v>
      </c>
      <c r="C34" s="106">
        <v>59957213.669999994</v>
      </c>
      <c r="D34" s="94">
        <f>F34+G34+H34+I34</f>
        <v>0</v>
      </c>
      <c r="E34" s="100">
        <f t="shared" si="0"/>
        <v>0</v>
      </c>
      <c r="F34" s="83">
        <v>0</v>
      </c>
      <c r="G34" s="83">
        <v>0</v>
      </c>
      <c r="H34" s="83">
        <v>0</v>
      </c>
      <c r="I34" s="83">
        <v>0</v>
      </c>
    </row>
    <row r="35" spans="1:9" x14ac:dyDescent="0.3">
      <c r="A35" s="70">
        <v>28</v>
      </c>
      <c r="B35" s="63" t="s">
        <v>259</v>
      </c>
      <c r="C35" s="106">
        <v>60990565.929999992</v>
      </c>
      <c r="D35" s="94">
        <f>F35+G35+H35+I35</f>
        <v>0</v>
      </c>
      <c r="E35" s="100">
        <f t="shared" si="0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63" t="s">
        <v>260</v>
      </c>
      <c r="C36" s="106">
        <v>436872860.79000002</v>
      </c>
      <c r="D36" s="94">
        <f>F36+G36+H36+I36</f>
        <v>0</v>
      </c>
      <c r="E36" s="100">
        <f t="shared" si="0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63" t="s">
        <v>261</v>
      </c>
      <c r="C37" s="106">
        <v>1147.27</v>
      </c>
      <c r="D37" s="94">
        <f>F37+G37+H37+I37</f>
        <v>0</v>
      </c>
      <c r="E37" s="100">
        <f t="shared" si="0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262</v>
      </c>
      <c r="C38" s="106">
        <v>514454952.70000005</v>
      </c>
      <c r="D38" s="94">
        <f>F38+G38+H38+I38</f>
        <v>0</v>
      </c>
      <c r="E38" s="100">
        <f t="shared" si="0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93" t="s">
        <v>255</v>
      </c>
      <c r="C39" s="98">
        <v>162175582.81</v>
      </c>
      <c r="D39" s="94">
        <f>F39+G39+H39+I39</f>
        <v>0</v>
      </c>
      <c r="E39" s="100">
        <f t="shared" si="0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264</v>
      </c>
      <c r="C40" s="106">
        <v>736863846.40999997</v>
      </c>
      <c r="D40" s="94">
        <f>F40+G40+H40+I40</f>
        <v>0</v>
      </c>
      <c r="E40" s="100">
        <f t="shared" si="0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63" t="s">
        <v>266</v>
      </c>
      <c r="C41" s="106">
        <v>163892644.94</v>
      </c>
      <c r="D41" s="94">
        <f>F41+G41+H41+I41</f>
        <v>0</v>
      </c>
      <c r="E41" s="100">
        <f t="shared" si="0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63" t="s">
        <v>316</v>
      </c>
      <c r="C42" s="106">
        <v>104509034.15000001</v>
      </c>
      <c r="D42" s="94">
        <f>F42+G42+H42+I42</f>
        <v>0</v>
      </c>
      <c r="E42" s="100">
        <f t="shared" si="0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63" t="s">
        <v>268</v>
      </c>
      <c r="C43" s="106">
        <v>121851166.82000001</v>
      </c>
      <c r="D43" s="94">
        <f>F43+G43+H43+I43</f>
        <v>0</v>
      </c>
      <c r="E43" s="100">
        <f t="shared" si="0"/>
        <v>0</v>
      </c>
      <c r="F43" s="83">
        <v>0</v>
      </c>
      <c r="G43" s="83">
        <v>0</v>
      </c>
      <c r="H43" s="83">
        <v>0</v>
      </c>
      <c r="I43" s="83">
        <v>0</v>
      </c>
    </row>
    <row r="44" spans="1:9" x14ac:dyDescent="0.3">
      <c r="A44" s="70">
        <v>37</v>
      </c>
      <c r="B44" s="63" t="s">
        <v>269</v>
      </c>
      <c r="C44" s="106">
        <v>1133012.96</v>
      </c>
      <c r="D44" s="94">
        <f>F44+G44+H44+I44</f>
        <v>0</v>
      </c>
      <c r="E44" s="100">
        <f t="shared" si="0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70">
        <v>38</v>
      </c>
      <c r="B45" s="63" t="s">
        <v>286</v>
      </c>
      <c r="C45" s="106">
        <v>544818.55999999994</v>
      </c>
      <c r="D45" s="94">
        <f>F45+G45+H45+I45</f>
        <v>0</v>
      </c>
      <c r="E45" s="100">
        <f t="shared" si="0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9" x14ac:dyDescent="0.3">
      <c r="A46" s="70">
        <v>39</v>
      </c>
      <c r="B46" s="63" t="s">
        <v>271</v>
      </c>
      <c r="C46" s="106">
        <v>18000000</v>
      </c>
      <c r="D46" s="94">
        <f>F46+G46+H46+I46</f>
        <v>0</v>
      </c>
      <c r="E46" s="100">
        <f t="shared" si="0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63"/>
      <c r="B47" s="84" t="s">
        <v>276</v>
      </c>
      <c r="C47" s="73">
        <v>66024294136.929993</v>
      </c>
      <c r="D47" s="99">
        <f t="shared" ref="D47" si="1">F47+G47+H47+I47</f>
        <v>2002599853.2200005</v>
      </c>
      <c r="E47" s="101">
        <f t="shared" si="0"/>
        <v>3.0331257295484925E-2</v>
      </c>
      <c r="F47" s="73">
        <v>605917050.16000009</v>
      </c>
      <c r="G47" s="73">
        <v>1276014827.2700002</v>
      </c>
      <c r="H47" s="73">
        <v>115971829.39999998</v>
      </c>
      <c r="I47" s="73">
        <v>4696146.3899999997</v>
      </c>
    </row>
  </sheetData>
  <sortState xmlns:xlrd2="http://schemas.microsoft.com/office/spreadsheetml/2017/richdata2" ref="B8:I46">
    <sortCondition descending="1" ref="D8:D46"/>
  </sortState>
  <mergeCells count="2">
    <mergeCell ref="A1:I5"/>
    <mergeCell ref="A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116</vt:i4>
      </vt:variant>
    </vt:vector>
  </HeadingPairs>
  <TitlesOfParts>
    <vt:vector size="116" baseType="lpstr">
      <vt:lpstr>Ene 2017</vt:lpstr>
      <vt:lpstr>Feb 2017</vt:lpstr>
      <vt:lpstr>Marz 2017</vt:lpstr>
      <vt:lpstr>Abr 2017</vt:lpstr>
      <vt:lpstr>May 2017 </vt:lpstr>
      <vt:lpstr>Jun 2017</vt:lpstr>
      <vt:lpstr>Jul 2017</vt:lpstr>
      <vt:lpstr>Ago 2017</vt:lpstr>
      <vt:lpstr>Sep 2017</vt:lpstr>
      <vt:lpstr>Oct 2017</vt:lpstr>
      <vt:lpstr>Nov 2017</vt:lpstr>
      <vt:lpstr>Dic 2017</vt:lpstr>
      <vt:lpstr>Ene 2018</vt:lpstr>
      <vt:lpstr>Feb 2018</vt:lpstr>
      <vt:lpstr>Mar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 Pre3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Sept 2021</vt:lpstr>
      <vt:lpstr>Oct 2021</vt:lpstr>
      <vt:lpstr>Nov 2021</vt:lpstr>
      <vt:lpstr>Dic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Sept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</vt:vector>
  </TitlesOfParts>
  <Company>Superintendencia de Bancos de Panamá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MOSLEY, KATHERINE</dc:creator>
  <cp:lastModifiedBy>TEJEIRA, SANDRA</cp:lastModifiedBy>
  <cp:lastPrinted>2023-03-20T13:58:01Z</cp:lastPrinted>
  <dcterms:created xsi:type="dcterms:W3CDTF">2016-08-03T15:47:07Z</dcterms:created>
  <dcterms:modified xsi:type="dcterms:W3CDTF">2026-09-17T15:07:07Z</dcterms:modified>
</cp:coreProperties>
</file>