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mayo 2026/"/>
    </mc:Choice>
  </mc:AlternateContent>
  <xr:revisionPtr revIDLastSave="81" documentId="8_{BE0C82D3-F43D-4529-A7B4-09E773A7A7D4}" xr6:coauthVersionLast="47" xr6:coauthVersionMax="47" xr10:uidLastSave="{D5172CFC-1E4E-400E-8477-5BE7DB31A147}"/>
  <bookViews>
    <workbookView xWindow="-98" yWindow="-98" windowWidth="23236" windowHeight="13875" tabRatio="780" firstSheet="104" activeTab="112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  <sheet name="Noviembre 2025" sheetId="122" r:id="rId107"/>
    <sheet name="Diciembre 2025" sheetId="123" r:id="rId108"/>
    <sheet name="Enero 2026" sheetId="124" r:id="rId109"/>
    <sheet name="Febrero 2026" sheetId="125" r:id="rId110"/>
    <sheet name="Marzo 2026" sheetId="126" r:id="rId111"/>
    <sheet name="Abril 2026" sheetId="127" r:id="rId112"/>
    <sheet name="Mayo 2026" sheetId="128" r:id="rId113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8" l="1"/>
  <c r="E10" i="128"/>
  <c r="E11" i="128"/>
  <c r="E12" i="128"/>
  <c r="E13" i="128"/>
  <c r="E14" i="128"/>
  <c r="E15" i="128"/>
  <c r="E16" i="128"/>
  <c r="E17" i="128"/>
  <c r="E18" i="128"/>
  <c r="E19" i="128"/>
  <c r="E20" i="128"/>
  <c r="E21" i="128"/>
  <c r="E22" i="128"/>
  <c r="E23" i="128"/>
  <c r="E24" i="128"/>
  <c r="E25" i="128"/>
  <c r="E26" i="128"/>
  <c r="E27" i="128"/>
  <c r="E28" i="128"/>
  <c r="E29" i="128"/>
  <c r="E30" i="128"/>
  <c r="E31" i="128"/>
  <c r="E32" i="128"/>
  <c r="E33" i="128"/>
  <c r="E34" i="128"/>
  <c r="E35" i="128"/>
  <c r="E36" i="128"/>
  <c r="E37" i="128"/>
  <c r="E38" i="128"/>
  <c r="E39" i="128"/>
  <c r="E40" i="128"/>
  <c r="E41" i="128"/>
  <c r="E42" i="128"/>
  <c r="E43" i="128"/>
  <c r="E44" i="128"/>
  <c r="E45" i="128"/>
  <c r="E46" i="128"/>
  <c r="E47" i="128"/>
  <c r="E48" i="128"/>
  <c r="E8" i="128"/>
  <c r="D9" i="128"/>
  <c r="D8" i="128"/>
  <c r="D13" i="128"/>
  <c r="D35" i="128"/>
  <c r="D38" i="128"/>
  <c r="D39" i="128"/>
  <c r="D37" i="128"/>
  <c r="D17" i="128"/>
  <c r="D34" i="128"/>
  <c r="D21" i="128"/>
  <c r="D36" i="128"/>
  <c r="D22" i="128"/>
  <c r="D20" i="128"/>
  <c r="D12" i="128"/>
  <c r="D15" i="128"/>
  <c r="D30" i="128"/>
  <c r="D11" i="128"/>
  <c r="D26" i="128"/>
  <c r="D40" i="128"/>
  <c r="D41" i="128"/>
  <c r="D32" i="128"/>
  <c r="D14" i="128"/>
  <c r="D33" i="128"/>
  <c r="D19" i="128"/>
  <c r="D31" i="128"/>
  <c r="D42" i="128"/>
  <c r="D28" i="128"/>
  <c r="D24" i="128"/>
  <c r="D18" i="128"/>
  <c r="D25" i="128"/>
  <c r="D27" i="128"/>
  <c r="D43" i="128"/>
  <c r="D44" i="128"/>
  <c r="D45" i="128"/>
  <c r="D29" i="128"/>
  <c r="D23" i="128"/>
  <c r="D46" i="128"/>
  <c r="D16" i="128"/>
  <c r="D47" i="128"/>
  <c r="D48" i="128"/>
  <c r="D10" i="128"/>
  <c r="E9" i="127"/>
  <c r="E10" i="127"/>
  <c r="E11" i="127"/>
  <c r="E12" i="127"/>
  <c r="E13" i="127"/>
  <c r="E14" i="127"/>
  <c r="E15" i="127"/>
  <c r="E16" i="127"/>
  <c r="E17" i="127"/>
  <c r="E18" i="127"/>
  <c r="E19" i="127"/>
  <c r="E20" i="127"/>
  <c r="E21" i="127"/>
  <c r="E22" i="127"/>
  <c r="E23" i="127"/>
  <c r="E24" i="127"/>
  <c r="E25" i="127"/>
  <c r="E26" i="127"/>
  <c r="E27" i="127"/>
  <c r="E28" i="127"/>
  <c r="E29" i="127"/>
  <c r="E30" i="127"/>
  <c r="E31" i="127"/>
  <c r="E32" i="127"/>
  <c r="E33" i="127"/>
  <c r="E34" i="127"/>
  <c r="E35" i="127"/>
  <c r="E36" i="127"/>
  <c r="E37" i="127"/>
  <c r="E38" i="127"/>
  <c r="E39" i="127"/>
  <c r="E40" i="127"/>
  <c r="E41" i="127"/>
  <c r="E42" i="127"/>
  <c r="E43" i="127"/>
  <c r="E44" i="127"/>
  <c r="E45" i="127"/>
  <c r="E46" i="127"/>
  <c r="E47" i="127"/>
  <c r="E48" i="127"/>
  <c r="E8" i="127"/>
  <c r="D9" i="127"/>
  <c r="D8" i="127"/>
  <c r="D13" i="127"/>
  <c r="D35" i="127"/>
  <c r="D38" i="127"/>
  <c r="D39" i="127"/>
  <c r="D37" i="127"/>
  <c r="D17" i="127"/>
  <c r="D34" i="127"/>
  <c r="D21" i="127"/>
  <c r="D36" i="127"/>
  <c r="D22" i="127"/>
  <c r="D20" i="127"/>
  <c r="D12" i="127"/>
  <c r="D15" i="127"/>
  <c r="D30" i="127"/>
  <c r="D11" i="127"/>
  <c r="D26" i="127"/>
  <c r="D40" i="127"/>
  <c r="D41" i="127"/>
  <c r="D32" i="127"/>
  <c r="D14" i="127"/>
  <c r="D33" i="127"/>
  <c r="D19" i="127"/>
  <c r="D31" i="127"/>
  <c r="D42" i="127"/>
  <c r="D28" i="127"/>
  <c r="D24" i="127"/>
  <c r="D18" i="127"/>
  <c r="D25" i="127"/>
  <c r="D27" i="127"/>
  <c r="D43" i="127"/>
  <c r="D44" i="127"/>
  <c r="D45" i="127"/>
  <c r="D29" i="127"/>
  <c r="D23" i="127"/>
  <c r="D46" i="127"/>
  <c r="D16" i="127"/>
  <c r="D47" i="127"/>
  <c r="D48" i="127"/>
  <c r="D10" i="127"/>
  <c r="E8" i="126"/>
  <c r="E48" i="126"/>
  <c r="E47" i="126"/>
  <c r="E9" i="126"/>
  <c r="E10" i="126"/>
  <c r="E11" i="126"/>
  <c r="E12" i="126"/>
  <c r="E13" i="126"/>
  <c r="E14" i="126"/>
  <c r="E15" i="126"/>
  <c r="E16" i="126"/>
  <c r="E17" i="126"/>
  <c r="E18" i="126"/>
  <c r="E19" i="126"/>
  <c r="E20" i="126"/>
  <c r="E21" i="126"/>
  <c r="E22" i="126"/>
  <c r="E23" i="126"/>
  <c r="E24" i="126"/>
  <c r="E25" i="126"/>
  <c r="E26" i="126"/>
  <c r="E27" i="126"/>
  <c r="E28" i="126"/>
  <c r="E29" i="126"/>
  <c r="E30" i="126"/>
  <c r="E31" i="126"/>
  <c r="E32" i="126"/>
  <c r="E33" i="126"/>
  <c r="E34" i="126"/>
  <c r="E35" i="126"/>
  <c r="E36" i="126"/>
  <c r="E37" i="126"/>
  <c r="E38" i="126"/>
  <c r="E39" i="126"/>
  <c r="E40" i="126"/>
  <c r="E41" i="126"/>
  <c r="E42" i="126"/>
  <c r="E43" i="126"/>
  <c r="E44" i="126"/>
  <c r="E45" i="126"/>
  <c r="E46" i="126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8" i="125"/>
  <c r="D9" i="125"/>
  <c r="D8" i="125"/>
  <c r="D13" i="125"/>
  <c r="D35" i="125"/>
  <c r="D39" i="125"/>
  <c r="D40" i="125"/>
  <c r="D38" i="125"/>
  <c r="D17" i="125"/>
  <c r="D34" i="125"/>
  <c r="D21" i="125"/>
  <c r="D36" i="125"/>
  <c r="D22" i="125"/>
  <c r="D20" i="125"/>
  <c r="D12" i="125"/>
  <c r="D15" i="125"/>
  <c r="D30" i="125"/>
  <c r="D11" i="125"/>
  <c r="D26" i="125"/>
  <c r="D41" i="125"/>
  <c r="D42" i="125"/>
  <c r="D32" i="125"/>
  <c r="D14" i="125"/>
  <c r="D33" i="125"/>
  <c r="D19" i="125"/>
  <c r="D31" i="125"/>
  <c r="D43" i="125"/>
  <c r="D28" i="125"/>
  <c r="D24" i="125"/>
  <c r="D18" i="125"/>
  <c r="D25" i="125"/>
  <c r="D37" i="125"/>
  <c r="D27" i="125"/>
  <c r="D44" i="125"/>
  <c r="D45" i="125"/>
  <c r="D46" i="125"/>
  <c r="D29" i="125"/>
  <c r="D23" i="125"/>
  <c r="D47" i="125"/>
  <c r="D16" i="125"/>
  <c r="D48" i="125"/>
  <c r="D49" i="125"/>
  <c r="D10" i="125"/>
  <c r="C49" i="124" l="1"/>
  <c r="G49" i="124"/>
  <c r="F49" i="124"/>
  <c r="D49" i="124" s="1"/>
  <c r="D37" i="124"/>
  <c r="E37" i="124" s="1"/>
  <c r="E27" i="124"/>
  <c r="E28" i="124"/>
  <c r="E35" i="124"/>
  <c r="E38" i="124"/>
  <c r="E39" i="124"/>
  <c r="E40" i="124"/>
  <c r="E43" i="124"/>
  <c r="E44" i="124"/>
  <c r="E45" i="124"/>
  <c r="D9" i="124"/>
  <c r="E9" i="124" s="1"/>
  <c r="D8" i="124"/>
  <c r="E8" i="124" s="1"/>
  <c r="D13" i="124"/>
  <c r="E13" i="124" s="1"/>
  <c r="D35" i="124"/>
  <c r="D39" i="124"/>
  <c r="D40" i="124"/>
  <c r="D38" i="124"/>
  <c r="D17" i="124"/>
  <c r="E17" i="124" s="1"/>
  <c r="D34" i="124"/>
  <c r="E34" i="124" s="1"/>
  <c r="D21" i="124"/>
  <c r="E21" i="124" s="1"/>
  <c r="D36" i="124"/>
  <c r="E36" i="124" s="1"/>
  <c r="D22" i="124"/>
  <c r="E22" i="124" s="1"/>
  <c r="D20" i="124"/>
  <c r="E20" i="124" s="1"/>
  <c r="D12" i="124"/>
  <c r="E12" i="124" s="1"/>
  <c r="D15" i="124"/>
  <c r="E15" i="124" s="1"/>
  <c r="D30" i="124"/>
  <c r="E30" i="124" s="1"/>
  <c r="D11" i="124"/>
  <c r="E11" i="124" s="1"/>
  <c r="D26" i="124"/>
  <c r="E26" i="124" s="1"/>
  <c r="D41" i="124"/>
  <c r="E41" i="124" s="1"/>
  <c r="D42" i="124"/>
  <c r="E42" i="124" s="1"/>
  <c r="D32" i="124"/>
  <c r="E32" i="124" s="1"/>
  <c r="D14" i="124"/>
  <c r="E14" i="124" s="1"/>
  <c r="D33" i="124"/>
  <c r="E33" i="124" s="1"/>
  <c r="D19" i="124"/>
  <c r="E19" i="124" s="1"/>
  <c r="D31" i="124"/>
  <c r="E31" i="124" s="1"/>
  <c r="D43" i="124"/>
  <c r="D27" i="124"/>
  <c r="D24" i="124"/>
  <c r="E24" i="124" s="1"/>
  <c r="D18" i="124"/>
  <c r="E18" i="124" s="1"/>
  <c r="D25" i="124"/>
  <c r="E25" i="124" s="1"/>
  <c r="D28" i="124"/>
  <c r="D44" i="124"/>
  <c r="D45" i="124"/>
  <c r="D46" i="124"/>
  <c r="E46" i="124" s="1"/>
  <c r="D29" i="124"/>
  <c r="E29" i="124" s="1"/>
  <c r="D23" i="124"/>
  <c r="E23" i="124" s="1"/>
  <c r="D47" i="124"/>
  <c r="E47" i="124" s="1"/>
  <c r="D16" i="124"/>
  <c r="E16" i="124" s="1"/>
  <c r="D48" i="124"/>
  <c r="E48" i="124" s="1"/>
  <c r="D10" i="124"/>
  <c r="E10" i="124" s="1"/>
  <c r="E9" i="123"/>
  <c r="E10" i="123"/>
  <c r="E11" i="123"/>
  <c r="E12" i="123"/>
  <c r="E13" i="123"/>
  <c r="E14" i="123"/>
  <c r="E15" i="123"/>
  <c r="E16" i="123"/>
  <c r="E17" i="123"/>
  <c r="E18" i="123"/>
  <c r="E19" i="123"/>
  <c r="E20" i="123"/>
  <c r="E21" i="123"/>
  <c r="E22" i="123"/>
  <c r="E23" i="123"/>
  <c r="E24" i="123"/>
  <c r="E25" i="123"/>
  <c r="E26" i="123"/>
  <c r="E27" i="123"/>
  <c r="E28" i="123"/>
  <c r="E29" i="123"/>
  <c r="E30" i="123"/>
  <c r="E31" i="123"/>
  <c r="E32" i="123"/>
  <c r="E33" i="123"/>
  <c r="E34" i="123"/>
  <c r="E35" i="123"/>
  <c r="E36" i="123"/>
  <c r="E37" i="123"/>
  <c r="E38" i="123"/>
  <c r="E39" i="123"/>
  <c r="E40" i="123"/>
  <c r="E41" i="123"/>
  <c r="E42" i="123"/>
  <c r="E43" i="123"/>
  <c r="E44" i="123"/>
  <c r="E45" i="123"/>
  <c r="E46" i="123"/>
  <c r="E47" i="123"/>
  <c r="E48" i="123"/>
  <c r="E49" i="123"/>
  <c r="E8" i="123"/>
  <c r="E49" i="124" l="1"/>
  <c r="D9" i="123"/>
  <c r="D8" i="123"/>
  <c r="D13" i="123"/>
  <c r="D35" i="123"/>
  <c r="D39" i="123"/>
  <c r="D40" i="123"/>
  <c r="D38" i="123"/>
  <c r="D17" i="123"/>
  <c r="D34" i="123"/>
  <c r="D21" i="123"/>
  <c r="D36" i="123"/>
  <c r="D22" i="123"/>
  <c r="D20" i="123"/>
  <c r="D12" i="123"/>
  <c r="D15" i="123"/>
  <c r="D31" i="123"/>
  <c r="D11" i="123"/>
  <c r="D26" i="123"/>
  <c r="D41" i="123"/>
  <c r="D42" i="123"/>
  <c r="D32" i="123"/>
  <c r="D14" i="123"/>
  <c r="D33" i="123"/>
  <c r="D19" i="123"/>
  <c r="D30" i="123"/>
  <c r="D43" i="123"/>
  <c r="D28" i="123"/>
  <c r="D24" i="123"/>
  <c r="D18" i="123"/>
  <c r="D25" i="123"/>
  <c r="D37" i="123"/>
  <c r="D27" i="123"/>
  <c r="D44" i="123"/>
  <c r="D45" i="123"/>
  <c r="D46" i="123"/>
  <c r="D29" i="123"/>
  <c r="D23" i="123"/>
  <c r="D47" i="123"/>
  <c r="D16" i="123"/>
  <c r="D48" i="123"/>
  <c r="D49" i="123"/>
  <c r="D10" i="123"/>
  <c r="E9" i="122"/>
  <c r="E10" i="122"/>
  <c r="E11" i="122"/>
  <c r="E12" i="122"/>
  <c r="E13" i="122"/>
  <c r="E14" i="122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35" i="122"/>
  <c r="E36" i="122"/>
  <c r="E37" i="122"/>
  <c r="E38" i="122"/>
  <c r="E39" i="122"/>
  <c r="E40" i="122"/>
  <c r="E41" i="122"/>
  <c r="E42" i="122"/>
  <c r="E43" i="122"/>
  <c r="E44" i="122"/>
  <c r="E45" i="122"/>
  <c r="E46" i="122"/>
  <c r="E47" i="122"/>
  <c r="E48" i="122"/>
  <c r="E49" i="122"/>
  <c r="E50" i="122"/>
  <c r="E8" i="122"/>
  <c r="D9" i="122"/>
  <c r="D8" i="122"/>
  <c r="D21" i="122"/>
  <c r="D36" i="122"/>
  <c r="D40" i="122"/>
  <c r="D41" i="122"/>
  <c r="D39" i="122"/>
  <c r="D13" i="122"/>
  <c r="D17" i="122"/>
  <c r="D35" i="122"/>
  <c r="D22" i="122"/>
  <c r="D37" i="122"/>
  <c r="D23" i="122"/>
  <c r="D20" i="122"/>
  <c r="D12" i="122"/>
  <c r="D15" i="122"/>
  <c r="D32" i="122"/>
  <c r="D11" i="122"/>
  <c r="D27" i="122"/>
  <c r="D42" i="122"/>
  <c r="D43" i="122"/>
  <c r="D31" i="122"/>
  <c r="D14" i="122"/>
  <c r="D34" i="122"/>
  <c r="D19" i="122"/>
  <c r="D33" i="122"/>
  <c r="D44" i="122"/>
  <c r="D29" i="122"/>
  <c r="D25" i="122"/>
  <c r="D18" i="122"/>
  <c r="D26" i="122"/>
  <c r="D38" i="122"/>
  <c r="D28" i="122"/>
  <c r="D45" i="122"/>
  <c r="D46" i="122"/>
  <c r="D47" i="122"/>
  <c r="D30" i="122"/>
  <c r="D24" i="122"/>
  <c r="D48" i="122"/>
  <c r="D16" i="122"/>
  <c r="D49" i="122"/>
  <c r="D50" i="122"/>
  <c r="D10" i="122"/>
  <c r="E9" i="12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<sst xmlns="http://schemas.openxmlformats.org/spreadsheetml/2006/main" count="8446" uniqueCount="328">
  <si>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</si>
  <si>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</si>
  <si>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</si>
  <si>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</si>
  <si>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</si>
  <si>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</si>
  <si>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</si>
  <si>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</si>
  <si>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</si>
  <si>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</si>
  <si>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</si>
  <si>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</si>
  <si>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</si>
  <si>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</si>
  <si>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</si>
  <si>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</si>
  <si>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</si>
  <si>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</si>
  <si>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</si>
  <si>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</si>
  <si>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</si>
  <si>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</si>
  <si>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</si>
  <si>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</si>
  <si>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</si>
  <si>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</si>
  <si>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</si>
  <si>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</si>
  <si>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</si>
  <si>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</si>
  <si>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</si>
  <si>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</si>
  <si>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</si>
  <si>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</si>
  <si>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</si>
  <si>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</si>
  <si>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</si>
  <si>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</si>
  <si>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</si>
  <si>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</si>
  <si>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</si>
  <si>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</si>
  <si>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</si>
  <si>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</si>
  <si>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</si>
  <si>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</si>
  <si>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</si>
  <si>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</si>
  <si>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</si>
  <si>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</si>
  <si>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</si>
  <si>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</si>
  <si>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</si>
  <si>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</si>
  <si>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</si>
  <si>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</si>
  <si>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</si>
  <si>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</si>
  <si>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</si>
  <si>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</si>
  <si>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</si>
  <si>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</si>
  <si>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</si>
  <si>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</si>
  <si>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</si>
  <si>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</si>
  <si>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</si>
  <si>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</si>
  <si>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</si>
  <si>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</si>
  <si>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</si>
  <si>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</si>
  <si>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</si>
  <si>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</si>
  <si>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</si>
  <si>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</si>
  <si>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</si>
  <si>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</si>
  <si>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</si>
  <si>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</si>
  <si>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</si>
  <si>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</si>
  <si>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</si>
  <si>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</si>
  <si>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</si>
  <si>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</si>
  <si>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</si>
  <si>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</si>
  <si>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</si>
  <si>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</si>
  <si>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</si>
  <si>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</si>
  <si>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</si>
  <si>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</si>
  <si>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</si>
  <si>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</si>
  <si>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</si>
  <si>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</si>
  <si>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</si>
  <si>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</si>
  <si>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</si>
  <si>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</si>
  <si>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</si>
  <si>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</si>
  <si>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</si>
  <si>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</si>
  <si>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</si>
  <si>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</si>
  <si>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</si>
  <si>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</si>
  <si>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</si>
  <si>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</si>
  <si>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</si>
  <si>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</si>
  <si>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</si>
  <si>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</si>
  <si>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</si>
  <si>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</si>
  <si>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</si>
  <si>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</si>
  <si>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</si>
  <si>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</si>
  <si>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</si>
  <si>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</si>
  <si>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</si>
  <si>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</si>
  <si>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</si>
  <si>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</si>
  <si>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</si>
  <si>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</si>
  <si>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</si>
  <si>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</si>
  <si>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</si>
  <si>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</si>
  <si>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</si>
  <si>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</si>
  <si>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</si>
  <si>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</si>
  <si>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</si>
  <si>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</si>
  <si>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</si>
  <si>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</si>
  <si>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</si>
  <si>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</si>
  <si>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</si>
  <si>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</si>
  <si>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</si>
  <si>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</si>
  <si>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</si>
  <si>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</si>
  <si>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</si>
  <si>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</si>
  <si>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</si>
  <si>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</si>
  <si>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</si>
  <si>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</si>
  <si>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</si>
  <si>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</si>
  <si>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</si>
  <si>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</si>
  <si>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</si>
  <si>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</si>
  <si>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</si>
  <si>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</si>
  <si>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</si>
  <si>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</si>
  <si>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</si>
  <si>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</si>
  <si>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</si>
  <si>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</si>
  <si>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</si>
  <si>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</si>
  <si>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</si>
  <si>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</si>
  <si>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</si>
  <si>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</si>
  <si>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</si>
  <si>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</si>
  <si>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</si>
  <si>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</si>
  <si>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</si>
  <si>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</si>
  <si>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</si>
  <si>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</si>
  <si>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</si>
  <si>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</si>
  <si>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</si>
  <si>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</si>
  <si>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</si>
  <si>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</si>
  <si>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</si>
  <si>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</si>
  <si>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</si>
  <si>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</si>
  <si>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</si>
  <si>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</si>
  <si>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</si>
  <si>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</si>
  <si>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</si>
  <si>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</si>
  <si>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</si>
  <si>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</si>
  <si>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</si>
  <si>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</si>
  <si>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</si>
  <si>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</si>
  <si>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</si>
  <si>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</si>
  <si>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</si>
  <si>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</si>
  <si>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</si>
  <si>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</si>
  <si>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</si>
  <si>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</si>
  <si>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</si>
  <si>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</si>
  <si>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</si>
  <si>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</si>
  <si>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</si>
  <si>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</si>
  <si>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</si>
  <si>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</si>
  <si>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</si>
  <si>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</si>
  <si>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</si>
  <si>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</si>
  <si>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</si>
  <si>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</si>
  <si>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</si>
  <si>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</si>
  <si>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</si>
  <si>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</si>
  <si>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</si>
  <si>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</si>
  <si>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</si>
  <si>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</si>
  <si>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</si>
  <si>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</si>
  <si>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</si>
  <si>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</si>
  <si>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</si>
  <si>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</si>
  <si>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</si>
  <si>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</si>
  <si>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</si>
  <si>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</si>
  <si>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</si>
  <si>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</si>
  <si>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</si>
  <si>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</si>
  <si>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</si>
  <si>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</si>
  <si>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</si>
  <si>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</si>
  <si>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</si>
  <si>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</si>
  <si>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</si>
  <si>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</si>
  <si>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</si>
  <si>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</si>
  <si>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</si>
  <si>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</si>
  <si>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</si>
  <si>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</si>
  <si>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</si>
  <si>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</si>
  <si>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</si>
  <si>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</si>
  <si>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</si>
  <si>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</si>
  <si>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</si>
  <si>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</si>
  <si>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</si>
  <si>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</si>
  <si>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</si>
  <si>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</si>
  <si>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</si>
  <si>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</si>
  <si>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</si>
  <si>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</si>
  <si>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</si>
  <si>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</si>
  <si>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</si>
  <si>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</si>
  <si>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</si>
  <si>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</si>
  <si>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</si>
  <si>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</si>
  <si>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</si>
  <si>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</si>
  <si>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</si>
  <si>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</si>
  <si>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</si>
  <si>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</si>
  <si>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</si>
  <si>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</si>
  <si>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</si>
  <si>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</si>
  <si>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</si>
  <si>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</si>
  <si>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</si>
  <si>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</si>
  <si>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</si>
  <si>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</si>
  <si>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</si>
  <si>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</si>
  <si>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</si>
  <si>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</si>
  <si>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</si>
  <si>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</si>
  <si>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</si>
  <si>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</si>
  <si>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</si>
  <si>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</si>
  <si>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</si>
  <si>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</si>
  <si>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</si>
  <si>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</si>
  <si>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</si>
  <si>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</si>
  <si>
    <t>SISTEMA BANCARIO NACIONAL
SALDO DE CREDITOS HIPOTECARIOS LOCALES
NOVIEMBRE 2025
(En Miles de Balboas)</t>
  </si>
  <si>
    <t>SISTEMA BANCARIO NACIONAL
SALDO DE CREDITOS HIPOTECARIOS LOCALES
DICIEMBRE 2025
(En Miles de Balboas)</t>
  </si>
  <si>
    <t>SISTEMA BANCARIO NACIONAL
SALDO DE CREDITOS HIPOTECARIOS LOCALES
ENERO 2026
(En Miles de Balboas)</t>
  </si>
  <si>
    <t>SISTEMA BANCARIO NACIONAL
SALDO DE CREDITOS HIPOTECARIOS LOCALES
FEBRERO 2026
(En Miles de Balboas)</t>
  </si>
  <si>
    <t>SISTEMA BANCARIO NACIONAL
SALDO DE CREDITOS HIPOTECARIOS LOCALES
MARZO 2026
(En Miles de Balboas)</t>
  </si>
  <si>
    <t>SISTEMA BANCARIO NACIONAL
SALDO DE CREDITOS HIPOTECARIOS LOCALES
ABRIL 2026
(En Miles de Balboas)</t>
  </si>
  <si>
    <t>SISTEMA BANCARIO NACIONAL
SALDO DE CREDITOS HIPOTECARIOS LOCALES
MAYO 2026
(En Miles de Balboas)</t>
  </si>
  <si>
    <t>Bladex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</si>
</sst>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168" fontId="24" fillId="0" borderId="10" xfId="1" applyNumberFormat="1" applyFont="1" applyFill="1" applyBorder="1" applyAlignment="1">
      <alignment horizontal="right" vertical="top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5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5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5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5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5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5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5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5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5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5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5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5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5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5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5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5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5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5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5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5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5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5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5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5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5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5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5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5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5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5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313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3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3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3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3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3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3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3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3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3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3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3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3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3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3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3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3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3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3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3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3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3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3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3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3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3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314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3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3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3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3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3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3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3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3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3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3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3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3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3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3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3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3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3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3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3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3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3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3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3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3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3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3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3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3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3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3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3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3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3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3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3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3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3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3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3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3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3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3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3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3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3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3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3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3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3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3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3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3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3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3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3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3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3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3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3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3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3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3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3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3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3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3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3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3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3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3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3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3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3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3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3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3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3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3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3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3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3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3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3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3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3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3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3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3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3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3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3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3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3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3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3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3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3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3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3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3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3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3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3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3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3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3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3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3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3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3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3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3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3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3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3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3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3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3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3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3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3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3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3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3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3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3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3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3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3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3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11328810016.659998</v>
      </c>
      <c r="D8" s="107">
        <f t="shared" ref="D8:D49" si="0"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x14ac:dyDescent="0.3">
      <c r="A9" s="53">
        <v>2</v>
      </c>
      <c r="B9" s="78" t="s">
        <v>227</v>
      </c>
      <c r="C9" s="77">
        <v>4892082858.999999</v>
      </c>
      <c r="D9" s="107">
        <f t="shared" si="0"/>
        <v>2762364958.4499998</v>
      </c>
      <c r="E9" s="82">
        <f t="shared" ref="E9:E50" si="1">D9/C9</f>
        <v>0.56466029666035966</v>
      </c>
      <c r="F9" s="87">
        <v>2761411024.0599999</v>
      </c>
      <c r="G9" s="87">
        <v>953934.39</v>
      </c>
      <c r="I9" s="121"/>
    </row>
    <row r="10" spans="1:9" x14ac:dyDescent="0.3">
      <c r="A10" s="53">
        <v>3</v>
      </c>
      <c r="B10" s="51" t="s">
        <v>229</v>
      </c>
      <c r="C10" s="77">
        <v>7085632502.4300003</v>
      </c>
      <c r="D10" s="107">
        <f t="shared" si="0"/>
        <v>2516924633.54</v>
      </c>
      <c r="E10" s="82">
        <f t="shared" si="1"/>
        <v>0.35521523769075336</v>
      </c>
      <c r="F10" s="77">
        <v>2513951334.02</v>
      </c>
      <c r="G10" s="77">
        <v>2973299.52</v>
      </c>
      <c r="I10" s="121"/>
    </row>
    <row r="11" spans="1:9" x14ac:dyDescent="0.3">
      <c r="A11" s="53">
        <v>4</v>
      </c>
      <c r="B11" s="51" t="s">
        <v>226</v>
      </c>
      <c r="C11" s="77">
        <v>7443441465.8200006</v>
      </c>
      <c r="D11" s="107">
        <f t="shared" si="0"/>
        <v>2388933859.1500001</v>
      </c>
      <c r="E11" s="82">
        <f t="shared" si="1"/>
        <v>0.32094480357236543</v>
      </c>
      <c r="F11" s="87">
        <v>2388736983.5900002</v>
      </c>
      <c r="G11" s="87">
        <v>196875.56</v>
      </c>
      <c r="I11" s="121"/>
    </row>
    <row r="12" spans="1:9" x14ac:dyDescent="0.3">
      <c r="A12" s="53">
        <v>5</v>
      </c>
      <c r="B12" s="51" t="s">
        <v>228</v>
      </c>
      <c r="C12" s="77">
        <v>5743835264.6099997</v>
      </c>
      <c r="D12" s="107">
        <f t="shared" si="0"/>
        <v>1968751111.96</v>
      </c>
      <c r="E12" s="82">
        <f t="shared" si="1"/>
        <v>0.3427589791946577</v>
      </c>
      <c r="F12" s="87">
        <v>1834876739.3399999</v>
      </c>
      <c r="G12" s="87">
        <v>133874372.62</v>
      </c>
      <c r="I12" s="121"/>
    </row>
    <row r="13" spans="1:9" x14ac:dyDescent="0.3">
      <c r="A13" s="53">
        <v>6</v>
      </c>
      <c r="B13" s="51" t="s">
        <v>230</v>
      </c>
      <c r="C13" s="77">
        <v>2767534027.3999996</v>
      </c>
      <c r="D13" s="107">
        <f t="shared" si="0"/>
        <v>1247902306.3</v>
      </c>
      <c r="E13" s="82">
        <f t="shared" si="1"/>
        <v>0.45090766507118979</v>
      </c>
      <c r="F13" s="77">
        <v>1222656537.7</v>
      </c>
      <c r="G13" s="77">
        <v>25245768.599999998</v>
      </c>
      <c r="I13" s="121"/>
    </row>
    <row r="14" spans="1:9" x14ac:dyDescent="0.3">
      <c r="A14" s="53">
        <v>7</v>
      </c>
      <c r="B14" s="114" t="s">
        <v>232</v>
      </c>
      <c r="C14" s="77">
        <v>2845647115.7999997</v>
      </c>
      <c r="D14" s="107">
        <f t="shared" si="0"/>
        <v>1222089137.73</v>
      </c>
      <c r="E14" s="82">
        <f t="shared" si="1"/>
        <v>0.42945913108640416</v>
      </c>
      <c r="F14" s="87">
        <v>1143311056.0899999</v>
      </c>
      <c r="G14" s="87">
        <v>78778081.639999986</v>
      </c>
      <c r="I14" s="121"/>
    </row>
    <row r="15" spans="1:9" x14ac:dyDescent="0.3">
      <c r="A15" s="53">
        <v>8</v>
      </c>
      <c r="B15" s="51" t="s">
        <v>231</v>
      </c>
      <c r="C15" s="107">
        <v>5430331300.9200001</v>
      </c>
      <c r="D15" s="107">
        <f t="shared" si="0"/>
        <v>1071921392.8399999</v>
      </c>
      <c r="E15" s="82">
        <f t="shared" si="1"/>
        <v>0.19739521098066268</v>
      </c>
      <c r="F15" s="107">
        <v>922232840.64999998</v>
      </c>
      <c r="G15" s="107">
        <v>149688552.19</v>
      </c>
      <c r="I15" s="121"/>
    </row>
    <row r="16" spans="1:9" x14ac:dyDescent="0.3">
      <c r="A16" s="53">
        <v>9</v>
      </c>
      <c r="B16" s="51" t="s">
        <v>233</v>
      </c>
      <c r="C16" s="77">
        <v>3550620171.9000001</v>
      </c>
      <c r="D16" s="107">
        <f t="shared" si="0"/>
        <v>812563089.60000002</v>
      </c>
      <c r="E16" s="82">
        <f t="shared" si="1"/>
        <v>0.22885103172417989</v>
      </c>
      <c r="F16" s="77">
        <v>811704422.13999999</v>
      </c>
      <c r="G16" s="77">
        <v>858667.46</v>
      </c>
      <c r="I16" s="121"/>
    </row>
    <row r="17" spans="1:9" x14ac:dyDescent="0.3">
      <c r="A17" s="53">
        <v>10</v>
      </c>
      <c r="B17" s="114" t="s">
        <v>234</v>
      </c>
      <c r="C17" s="77">
        <v>1843335035.7200003</v>
      </c>
      <c r="D17" s="107">
        <f t="shared" si="0"/>
        <v>677157581.58000004</v>
      </c>
      <c r="E17" s="82">
        <f t="shared" si="1"/>
        <v>0.36735458745051447</v>
      </c>
      <c r="F17" s="77">
        <v>192629111.31999999</v>
      </c>
      <c r="G17" s="77">
        <v>484528470.26000005</v>
      </c>
      <c r="I17" s="121"/>
    </row>
    <row r="18" spans="1:9" x14ac:dyDescent="0.3">
      <c r="A18" s="53">
        <v>11</v>
      </c>
      <c r="B18" s="78" t="s">
        <v>236</v>
      </c>
      <c r="C18" s="77">
        <v>696784957.74000001</v>
      </c>
      <c r="D18" s="107">
        <f t="shared" si="0"/>
        <v>562935039.44000006</v>
      </c>
      <c r="E18" s="82">
        <f t="shared" si="1"/>
        <v>0.80790354784044427</v>
      </c>
      <c r="F18" s="87">
        <v>562935039.44000006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77">
        <v>2090042005.2</v>
      </c>
      <c r="D19" s="107">
        <f t="shared" si="0"/>
        <v>410388139.30000001</v>
      </c>
      <c r="E19" s="82">
        <f t="shared" si="1"/>
        <v>0.19635401502886504</v>
      </c>
      <c r="F19" s="87">
        <v>408775784.13</v>
      </c>
      <c r="G19" s="87">
        <v>1612355.17</v>
      </c>
    </row>
    <row r="20" spans="1:9" x14ac:dyDescent="0.3">
      <c r="A20" s="53">
        <v>13</v>
      </c>
      <c r="B20" s="114" t="s">
        <v>235</v>
      </c>
      <c r="C20" s="87">
        <v>1379272300.2799997</v>
      </c>
      <c r="D20" s="107">
        <f t="shared" si="0"/>
        <v>370289926.47999996</v>
      </c>
      <c r="E20" s="82">
        <f t="shared" si="1"/>
        <v>0.26846760165112366</v>
      </c>
      <c r="F20" s="87">
        <v>363165335.88999999</v>
      </c>
      <c r="G20" s="87">
        <v>7124590.5900000008</v>
      </c>
    </row>
    <row r="21" spans="1:9" x14ac:dyDescent="0.3">
      <c r="A21" s="53">
        <v>14</v>
      </c>
      <c r="B21" s="51" t="s">
        <v>238</v>
      </c>
      <c r="C21" s="107">
        <v>839982092.33000004</v>
      </c>
      <c r="D21" s="107">
        <f t="shared" si="0"/>
        <v>227571610.74000001</v>
      </c>
      <c r="E21" s="82">
        <f t="shared" si="1"/>
        <v>0.27092435995718223</v>
      </c>
      <c r="F21" s="107">
        <v>204594987.30000001</v>
      </c>
      <c r="G21" s="107">
        <v>22976623.440000001</v>
      </c>
    </row>
    <row r="22" spans="1:9" x14ac:dyDescent="0.3">
      <c r="A22" s="53">
        <v>15</v>
      </c>
      <c r="B22" s="78" t="s">
        <v>237</v>
      </c>
      <c r="C22" s="87">
        <v>405058189.25</v>
      </c>
      <c r="D22" s="107">
        <f t="shared" si="0"/>
        <v>176650263.57999998</v>
      </c>
      <c r="E22" s="82">
        <f t="shared" si="1"/>
        <v>0.43611083115510663</v>
      </c>
      <c r="F22" s="107">
        <v>105383042.3</v>
      </c>
      <c r="G22" s="107">
        <v>71267221.280000001</v>
      </c>
    </row>
    <row r="23" spans="1:9" x14ac:dyDescent="0.3">
      <c r="A23" s="53">
        <v>16</v>
      </c>
      <c r="B23" s="51" t="s">
        <v>240</v>
      </c>
      <c r="C23" s="107">
        <v>760436355.5999999</v>
      </c>
      <c r="D23" s="107">
        <f t="shared" si="0"/>
        <v>140594337.83000001</v>
      </c>
      <c r="E23" s="82">
        <f t="shared" si="1"/>
        <v>0.1848863968623228</v>
      </c>
      <c r="F23" s="107">
        <v>109482545.59</v>
      </c>
      <c r="G23" s="107">
        <v>31111792.240000002</v>
      </c>
    </row>
    <row r="24" spans="1:9" x14ac:dyDescent="0.3">
      <c r="A24" s="53">
        <v>17</v>
      </c>
      <c r="B24" s="51" t="s">
        <v>258</v>
      </c>
      <c r="C24" s="77">
        <v>955456992.51999998</v>
      </c>
      <c r="D24" s="107">
        <f t="shared" si="0"/>
        <v>110821638.02000001</v>
      </c>
      <c r="E24" s="82">
        <f t="shared" si="1"/>
        <v>0.11598809667791536</v>
      </c>
      <c r="F24" s="87">
        <v>66454900.890000001</v>
      </c>
      <c r="G24" s="87">
        <v>44366737.130000003</v>
      </c>
    </row>
    <row r="25" spans="1:9" x14ac:dyDescent="0.3">
      <c r="A25" s="53">
        <v>18</v>
      </c>
      <c r="B25" s="51" t="s">
        <v>241</v>
      </c>
      <c r="C25" s="77">
        <v>286268823.73000002</v>
      </c>
      <c r="D25" s="107">
        <f t="shared" si="0"/>
        <v>104413347.05000001</v>
      </c>
      <c r="E25" s="82">
        <f t="shared" si="1"/>
        <v>0.364738799319899</v>
      </c>
      <c r="F25" s="87">
        <v>99862280.370000005</v>
      </c>
      <c r="G25" s="87">
        <v>4551066.68</v>
      </c>
    </row>
    <row r="26" spans="1:9" x14ac:dyDescent="0.3">
      <c r="A26" s="53">
        <v>19</v>
      </c>
      <c r="B26" s="51" t="s">
        <v>243</v>
      </c>
      <c r="C26" s="77">
        <v>405907328.42999995</v>
      </c>
      <c r="D26" s="107">
        <f t="shared" si="0"/>
        <v>59306586.010000005</v>
      </c>
      <c r="E26" s="82">
        <f t="shared" si="1"/>
        <v>0.1461086850523016</v>
      </c>
      <c r="F26" s="87">
        <v>41215634.280000001</v>
      </c>
      <c r="G26" s="87">
        <v>18090951.73</v>
      </c>
    </row>
    <row r="27" spans="1:9" x14ac:dyDescent="0.3">
      <c r="A27" s="53">
        <v>20</v>
      </c>
      <c r="B27" s="114" t="s">
        <v>246</v>
      </c>
      <c r="C27" s="77">
        <v>470962024.07000005</v>
      </c>
      <c r="D27" s="107">
        <f t="shared" si="0"/>
        <v>40543866.940000005</v>
      </c>
      <c r="E27" s="82">
        <f t="shared" si="1"/>
        <v>8.6087337976052794E-2</v>
      </c>
      <c r="F27" s="87">
        <v>40543866.940000005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158167006.01999998</v>
      </c>
      <c r="D29" s="107">
        <f t="shared" si="0"/>
        <v>26683472.34</v>
      </c>
      <c r="E29" s="82">
        <f t="shared" si="1"/>
        <v>0.16870441574032144</v>
      </c>
      <c r="F29" s="87">
        <v>26683472.34</v>
      </c>
      <c r="G29" s="116">
        <v>0</v>
      </c>
    </row>
    <row r="30" spans="1:9" x14ac:dyDescent="0.3">
      <c r="A30" s="53">
        <v>23</v>
      </c>
      <c r="B30" s="114" t="s">
        <v>102</v>
      </c>
      <c r="C30" s="107">
        <v>369445993.81999999</v>
      </c>
      <c r="D30" s="107">
        <f t="shared" si="0"/>
        <v>26169637.299999997</v>
      </c>
      <c r="E30" s="82">
        <f t="shared" si="1"/>
        <v>7.0834811414277415E-2</v>
      </c>
      <c r="F30" s="107">
        <v>12924248.289999997</v>
      </c>
      <c r="G30" s="107">
        <v>13245389.009999998</v>
      </c>
    </row>
    <row r="31" spans="1:9" x14ac:dyDescent="0.3">
      <c r="A31" s="53">
        <v>24</v>
      </c>
      <c r="B31" s="78" t="s">
        <v>253</v>
      </c>
      <c r="C31" s="77">
        <v>209576622.19</v>
      </c>
      <c r="D31" s="107">
        <f t="shared" si="0"/>
        <v>22511533.280000001</v>
      </c>
      <c r="E31" s="82">
        <f t="shared" si="1"/>
        <v>0.10741433393077247</v>
      </c>
      <c r="F31" s="87">
        <v>22511533.280000001</v>
      </c>
      <c r="G31" s="116">
        <v>0</v>
      </c>
    </row>
    <row r="32" spans="1:9" x14ac:dyDescent="0.3">
      <c r="A32" s="53">
        <v>25</v>
      </c>
      <c r="B32" s="51" t="s">
        <v>252</v>
      </c>
      <c r="C32" s="77">
        <v>78706902.88000001</v>
      </c>
      <c r="D32" s="107">
        <f t="shared" si="0"/>
        <v>21593436.030000001</v>
      </c>
      <c r="E32" s="82">
        <f t="shared" si="1"/>
        <v>0.27435250581416348</v>
      </c>
      <c r="F32" s="87">
        <v>9974085.629999999</v>
      </c>
      <c r="G32" s="87">
        <v>11619350.4</v>
      </c>
    </row>
    <row r="33" spans="1:7" x14ac:dyDescent="0.3">
      <c r="A33" s="53">
        <v>26</v>
      </c>
      <c r="B33" s="78" t="s">
        <v>250</v>
      </c>
      <c r="C33" s="77">
        <v>341347155.40000004</v>
      </c>
      <c r="D33" s="107">
        <f t="shared" si="0"/>
        <v>20180153</v>
      </c>
      <c r="E33" s="82">
        <f t="shared" si="1"/>
        <v>5.911914800154798E-2</v>
      </c>
      <c r="F33" s="87">
        <v>14126229.130000001</v>
      </c>
      <c r="G33" s="87">
        <v>6053923.8700000001</v>
      </c>
    </row>
    <row r="34" spans="1:7" x14ac:dyDescent="0.3">
      <c r="A34" s="53">
        <v>27</v>
      </c>
      <c r="B34" s="114" t="s">
        <v>245</v>
      </c>
      <c r="C34" s="77">
        <v>473697242.95999992</v>
      </c>
      <c r="D34" s="107">
        <f t="shared" si="0"/>
        <v>8871486.5800000001</v>
      </c>
      <c r="E34" s="82">
        <f t="shared" si="1"/>
        <v>1.8728178624314116E-2</v>
      </c>
      <c r="F34" s="87">
        <v>8871486.5800000001</v>
      </c>
      <c r="G34" s="116">
        <v>0</v>
      </c>
    </row>
    <row r="35" spans="1:7" x14ac:dyDescent="0.3">
      <c r="A35" s="53">
        <v>28</v>
      </c>
      <c r="B35" s="114" t="s">
        <v>242</v>
      </c>
      <c r="C35" s="77">
        <v>65546916.760000005</v>
      </c>
      <c r="D35" s="107">
        <f t="shared" si="0"/>
        <v>8455178.0999999996</v>
      </c>
      <c r="E35" s="82">
        <f t="shared" si="1"/>
        <v>0.12899429169122675</v>
      </c>
      <c r="F35" s="87">
        <v>484313.18</v>
      </c>
      <c r="G35" s="87">
        <v>7970864.9199999999</v>
      </c>
    </row>
    <row r="36" spans="1:7" x14ac:dyDescent="0.3">
      <c r="A36" s="53">
        <v>29</v>
      </c>
      <c r="B36" s="51" t="s">
        <v>256</v>
      </c>
      <c r="C36" s="107">
        <v>248535827.73000002</v>
      </c>
      <c r="D36" s="107">
        <f t="shared" si="0"/>
        <v>5381172.9299999997</v>
      </c>
      <c r="E36" s="82">
        <f t="shared" si="1"/>
        <v>2.1651497810794118E-2</v>
      </c>
      <c r="F36" s="107">
        <v>4245802.8099999996</v>
      </c>
      <c r="G36" s="107">
        <v>1135370.1200000001</v>
      </c>
    </row>
    <row r="37" spans="1:7" x14ac:dyDescent="0.3">
      <c r="A37" s="53">
        <v>30</v>
      </c>
      <c r="B37" s="114" t="s">
        <v>251</v>
      </c>
      <c r="C37" s="107">
        <v>341947301.39999998</v>
      </c>
      <c r="D37" s="107">
        <f t="shared" si="0"/>
        <v>4652047.24</v>
      </c>
      <c r="E37" s="82">
        <f t="shared" si="1"/>
        <v>1.3604573631532103E-2</v>
      </c>
      <c r="F37" s="107">
        <v>3527740.05</v>
      </c>
      <c r="G37" s="107">
        <v>1124307.19</v>
      </c>
    </row>
    <row r="38" spans="1:7" x14ac:dyDescent="0.3">
      <c r="A38" s="53">
        <v>31</v>
      </c>
      <c r="B38" s="51" t="s">
        <v>254</v>
      </c>
      <c r="C38" s="77">
        <v>65771846.180000007</v>
      </c>
      <c r="D38" s="107">
        <f t="shared" si="0"/>
        <v>4634096.25</v>
      </c>
      <c r="E38" s="82">
        <f t="shared" si="1"/>
        <v>7.0457141149994698E-2</v>
      </c>
      <c r="F38" s="87">
        <v>804477.65</v>
      </c>
      <c r="G38" s="87">
        <v>3829618.6</v>
      </c>
    </row>
    <row r="39" spans="1:7" x14ac:dyDescent="0.3">
      <c r="A39" s="53">
        <v>32</v>
      </c>
      <c r="B39" s="78" t="s">
        <v>255</v>
      </c>
      <c r="C39" s="107">
        <v>27466152.780000001</v>
      </c>
      <c r="D39" s="107">
        <f t="shared" si="0"/>
        <v>1993461.35</v>
      </c>
      <c r="E39" s="82">
        <f t="shared" si="1"/>
        <v>7.2578834246184512E-2</v>
      </c>
      <c r="F39" s="107">
        <v>1993461.35</v>
      </c>
      <c r="G39" s="108">
        <v>0</v>
      </c>
    </row>
    <row r="40" spans="1:7" x14ac:dyDescent="0.3">
      <c r="A40" s="53">
        <v>33</v>
      </c>
      <c r="B40" s="51" t="s">
        <v>259</v>
      </c>
      <c r="C40" s="87">
        <v>761883320.63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164709770.67000002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77">
        <v>22522227.5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60729789.719999999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51" t="s">
        <v>262</v>
      </c>
      <c r="C44" s="112">
        <v>8376691.6100000003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310</v>
      </c>
      <c r="C45" s="112">
        <v>103700391.77000001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112">
        <v>176077170.03999999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78">
        <v>1475000.06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65123349927.199982</v>
      </c>
      <c r="D50" s="80">
        <f t="shared" ref="D50" si="2">F50+G50</f>
        <v>21436336525.659996</v>
      </c>
      <c r="E50" s="83">
        <f t="shared" si="1"/>
        <v>0.32916513891903937</v>
      </c>
      <c r="F50" s="60">
        <v>20151879548.799995</v>
      </c>
      <c r="G50" s="60">
        <v>1284456976.8600001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6E31-276C-4F40-9982-C70430918472}">
  <dimension ref="A1:I50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320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11392714027.780001</v>
      </c>
      <c r="D8" s="107">
        <f t="shared" ref="D8:D49" si="0">F8+G8</f>
        <v>4382253243.5200005</v>
      </c>
      <c r="E8" s="82">
        <f>D8/C8</f>
        <v>0.38465401947545697</v>
      </c>
      <c r="F8" s="77">
        <v>4249754656.4200001</v>
      </c>
      <c r="G8" s="77">
        <v>132498587.09999999</v>
      </c>
      <c r="I8" s="121"/>
    </row>
    <row r="9" spans="1:9" x14ac:dyDescent="0.3">
      <c r="A9" s="53">
        <v>2</v>
      </c>
      <c r="B9" s="78" t="s">
        <v>227</v>
      </c>
      <c r="C9" s="77">
        <v>4903063469.46</v>
      </c>
      <c r="D9" s="107">
        <f t="shared" si="0"/>
        <v>2764868728.4099998</v>
      </c>
      <c r="E9" s="82">
        <f t="shared" ref="E9:E50" si="1">D9/C9</f>
        <v>0.56390637111505904</v>
      </c>
      <c r="F9" s="87">
        <v>2763959637.0899997</v>
      </c>
      <c r="G9" s="87">
        <v>909091.32000000007</v>
      </c>
      <c r="I9" s="121"/>
    </row>
    <row r="10" spans="1:9" x14ac:dyDescent="0.3">
      <c r="A10" s="53">
        <v>3</v>
      </c>
      <c r="B10" s="51" t="s">
        <v>229</v>
      </c>
      <c r="C10" s="107">
        <v>7097323402.25</v>
      </c>
      <c r="D10" s="107">
        <f t="shared" si="0"/>
        <v>2518970684.6900001</v>
      </c>
      <c r="E10" s="82">
        <f t="shared" si="1"/>
        <v>0.3549184026039216</v>
      </c>
      <c r="F10" s="107">
        <v>2516045651.9099998</v>
      </c>
      <c r="G10" s="107">
        <v>2925032.78</v>
      </c>
      <c r="I10" s="121"/>
    </row>
    <row r="11" spans="1:9" x14ac:dyDescent="0.3">
      <c r="A11" s="53">
        <v>4</v>
      </c>
      <c r="B11" s="51" t="s">
        <v>226</v>
      </c>
      <c r="C11" s="77">
        <v>7579841624.7600002</v>
      </c>
      <c r="D11" s="107">
        <f t="shared" si="0"/>
        <v>2388522495.7799997</v>
      </c>
      <c r="E11" s="82">
        <f t="shared" si="1"/>
        <v>0.31511509263963378</v>
      </c>
      <c r="F11" s="87">
        <v>2388326489.8199997</v>
      </c>
      <c r="G11" s="87">
        <v>196005.96</v>
      </c>
      <c r="I11" s="121"/>
    </row>
    <row r="12" spans="1:9" x14ac:dyDescent="0.3">
      <c r="A12" s="53">
        <v>5</v>
      </c>
      <c r="B12" s="51" t="s">
        <v>228</v>
      </c>
      <c r="C12" s="107">
        <v>5760048753.5100002</v>
      </c>
      <c r="D12" s="107">
        <f t="shared" si="0"/>
        <v>1966093069.2</v>
      </c>
      <c r="E12" s="82">
        <f t="shared" si="1"/>
        <v>0.34133271320002667</v>
      </c>
      <c r="F12" s="107">
        <v>1833090779.4200001</v>
      </c>
      <c r="G12" s="107">
        <v>133002289.78</v>
      </c>
      <c r="I12" s="121"/>
    </row>
    <row r="13" spans="1:9" x14ac:dyDescent="0.3">
      <c r="A13" s="53">
        <v>6</v>
      </c>
      <c r="B13" s="51" t="s">
        <v>230</v>
      </c>
      <c r="C13" s="77">
        <v>2430655845.3800001</v>
      </c>
      <c r="D13" s="107">
        <f t="shared" si="0"/>
        <v>1247917892.22</v>
      </c>
      <c r="E13" s="82">
        <f t="shared" si="1"/>
        <v>0.51340789136888487</v>
      </c>
      <c r="F13" s="77">
        <v>1222748206.6800001</v>
      </c>
      <c r="G13" s="77">
        <v>25169685.539999999</v>
      </c>
      <c r="I13" s="121"/>
    </row>
    <row r="14" spans="1:9" x14ac:dyDescent="0.3">
      <c r="A14" s="53">
        <v>7</v>
      </c>
      <c r="B14" s="78" t="s">
        <v>232</v>
      </c>
      <c r="C14" s="77">
        <v>2842407214.71</v>
      </c>
      <c r="D14" s="107">
        <f t="shared" si="0"/>
        <v>1228492759.6199999</v>
      </c>
      <c r="E14" s="82">
        <f t="shared" si="1"/>
        <v>0.43220153441150699</v>
      </c>
      <c r="F14" s="87">
        <v>1149646184.8799999</v>
      </c>
      <c r="G14" s="87">
        <v>78846574.74000001</v>
      </c>
      <c r="I14" s="121"/>
    </row>
    <row r="15" spans="1:9" x14ac:dyDescent="0.3">
      <c r="A15" s="53">
        <v>8</v>
      </c>
      <c r="B15" s="51" t="s">
        <v>231</v>
      </c>
      <c r="C15" s="77">
        <v>5547154856.6300001</v>
      </c>
      <c r="D15" s="107">
        <f t="shared" si="0"/>
        <v>1075331317.6700001</v>
      </c>
      <c r="E15" s="82">
        <f t="shared" si="1"/>
        <v>0.19385276695218923</v>
      </c>
      <c r="F15" s="87">
        <v>926605163.00999999</v>
      </c>
      <c r="G15" s="87">
        <v>148726154.66</v>
      </c>
      <c r="I15" s="121"/>
    </row>
    <row r="16" spans="1:9" x14ac:dyDescent="0.3">
      <c r="A16" s="53">
        <v>9</v>
      </c>
      <c r="B16" s="51" t="s">
        <v>233</v>
      </c>
      <c r="C16" s="77">
        <v>3548357658.77</v>
      </c>
      <c r="D16" s="107">
        <f t="shared" si="0"/>
        <v>813877682.33999991</v>
      </c>
      <c r="E16" s="82">
        <f t="shared" si="1"/>
        <v>0.22936743152947042</v>
      </c>
      <c r="F16" s="77">
        <v>813015834.16999996</v>
      </c>
      <c r="G16" s="77">
        <v>861848.17</v>
      </c>
      <c r="I16" s="121"/>
    </row>
    <row r="17" spans="1:9" x14ac:dyDescent="0.3">
      <c r="A17" s="53">
        <v>10</v>
      </c>
      <c r="B17" s="114" t="s">
        <v>234</v>
      </c>
      <c r="C17" s="77">
        <v>1826763478.8200002</v>
      </c>
      <c r="D17" s="107">
        <f t="shared" si="0"/>
        <v>674647296.08000004</v>
      </c>
      <c r="E17" s="82">
        <f t="shared" si="1"/>
        <v>0.36931288801317025</v>
      </c>
      <c r="F17" s="77">
        <v>192859776.46000001</v>
      </c>
      <c r="G17" s="77">
        <v>481787519.62</v>
      </c>
      <c r="I17" s="121"/>
    </row>
    <row r="18" spans="1:9" x14ac:dyDescent="0.3">
      <c r="A18" s="53">
        <v>11</v>
      </c>
      <c r="B18" s="78" t="s">
        <v>236</v>
      </c>
      <c r="C18" s="107">
        <v>700491517.15999997</v>
      </c>
      <c r="D18" s="107">
        <f t="shared" si="0"/>
        <v>566292643.53999996</v>
      </c>
      <c r="E18" s="82">
        <f t="shared" si="1"/>
        <v>0.80842184333069156</v>
      </c>
      <c r="F18" s="107">
        <v>566292643.53999996</v>
      </c>
      <c r="G18" s="107">
        <v>0</v>
      </c>
      <c r="I18" s="121"/>
    </row>
    <row r="19" spans="1:9" x14ac:dyDescent="0.3">
      <c r="A19" s="53">
        <v>12</v>
      </c>
      <c r="B19" s="114" t="s">
        <v>239</v>
      </c>
      <c r="C19" s="77">
        <v>2091845187.3900001</v>
      </c>
      <c r="D19" s="107">
        <f t="shared" si="0"/>
        <v>417602693.19000006</v>
      </c>
      <c r="E19" s="82">
        <f t="shared" si="1"/>
        <v>0.19963365152802912</v>
      </c>
      <c r="F19" s="87">
        <v>416003548.72000003</v>
      </c>
      <c r="G19" s="87">
        <v>1599144.47</v>
      </c>
    </row>
    <row r="20" spans="1:9" x14ac:dyDescent="0.3">
      <c r="A20" s="53">
        <v>13</v>
      </c>
      <c r="B20" s="78" t="s">
        <v>235</v>
      </c>
      <c r="C20" s="87">
        <v>1389051463.79</v>
      </c>
      <c r="D20" s="107">
        <f t="shared" si="0"/>
        <v>369083620.63999999</v>
      </c>
      <c r="E20" s="82">
        <f t="shared" si="1"/>
        <v>0.26570910456619257</v>
      </c>
      <c r="F20" s="107">
        <v>362004974.62</v>
      </c>
      <c r="G20" s="107">
        <v>7078646.0200000014</v>
      </c>
    </row>
    <row r="21" spans="1:9" x14ac:dyDescent="0.3">
      <c r="A21" s="53">
        <v>14</v>
      </c>
      <c r="B21" s="51" t="s">
        <v>238</v>
      </c>
      <c r="C21" s="77">
        <v>854704097.56999993</v>
      </c>
      <c r="D21" s="107">
        <f t="shared" si="0"/>
        <v>233783525.97000003</v>
      </c>
      <c r="E21" s="82">
        <f t="shared" si="1"/>
        <v>0.2735256875855252</v>
      </c>
      <c r="F21" s="87">
        <v>210936399.80000001</v>
      </c>
      <c r="G21" s="87">
        <v>22847126.170000002</v>
      </c>
    </row>
    <row r="22" spans="1:9" x14ac:dyDescent="0.3">
      <c r="A22" s="53">
        <v>15</v>
      </c>
      <c r="B22" s="114" t="s">
        <v>237</v>
      </c>
      <c r="C22" s="77">
        <v>405961807.73000002</v>
      </c>
      <c r="D22" s="107">
        <f t="shared" si="0"/>
        <v>174741470.75999999</v>
      </c>
      <c r="E22" s="82">
        <f t="shared" si="1"/>
        <v>0.43043820239419739</v>
      </c>
      <c r="F22" s="87">
        <v>103814916.81</v>
      </c>
      <c r="G22" s="87">
        <v>70926553.950000003</v>
      </c>
    </row>
    <row r="23" spans="1:9" x14ac:dyDescent="0.3">
      <c r="A23" s="53">
        <v>16</v>
      </c>
      <c r="B23" s="51" t="s">
        <v>240</v>
      </c>
      <c r="C23" s="107">
        <v>766861346.97000003</v>
      </c>
      <c r="D23" s="107">
        <f t="shared" si="0"/>
        <v>141830475.40000001</v>
      </c>
      <c r="E23" s="82">
        <f t="shared" si="1"/>
        <v>0.18494930792951869</v>
      </c>
      <c r="F23" s="107">
        <v>110936162.02</v>
      </c>
      <c r="G23" s="107">
        <v>30894313.379999999</v>
      </c>
    </row>
    <row r="24" spans="1:9" x14ac:dyDescent="0.3">
      <c r="A24" s="53">
        <v>17</v>
      </c>
      <c r="B24" s="51" t="s">
        <v>258</v>
      </c>
      <c r="C24" s="77">
        <v>977782229.49000001</v>
      </c>
      <c r="D24" s="107">
        <f t="shared" si="0"/>
        <v>113819573.25999999</v>
      </c>
      <c r="E24" s="82">
        <f t="shared" si="1"/>
        <v>0.1164058517604344</v>
      </c>
      <c r="F24" s="87">
        <v>70110097.159999996</v>
      </c>
      <c r="G24" s="87">
        <v>43709476.100000001</v>
      </c>
    </row>
    <row r="25" spans="1:9" x14ac:dyDescent="0.3">
      <c r="A25" s="53">
        <v>18</v>
      </c>
      <c r="B25" s="51" t="s">
        <v>241</v>
      </c>
      <c r="C25" s="77">
        <v>286081842.20999998</v>
      </c>
      <c r="D25" s="107">
        <f t="shared" si="0"/>
        <v>104493537.44999999</v>
      </c>
      <c r="E25" s="82">
        <f t="shared" si="1"/>
        <v>0.36525749639606947</v>
      </c>
      <c r="F25" s="87">
        <v>99960537.399999991</v>
      </c>
      <c r="G25" s="87">
        <v>4533000.05</v>
      </c>
    </row>
    <row r="26" spans="1:9" x14ac:dyDescent="0.3">
      <c r="A26" s="53">
        <v>19</v>
      </c>
      <c r="B26" s="51" t="s">
        <v>243</v>
      </c>
      <c r="C26" s="87">
        <v>404627830.76999998</v>
      </c>
      <c r="D26" s="107">
        <f t="shared" si="0"/>
        <v>59472735.660000004</v>
      </c>
      <c r="E26" s="82">
        <f t="shared" si="1"/>
        <v>0.14698132737638037</v>
      </c>
      <c r="F26" s="87">
        <v>41421651.780000001</v>
      </c>
      <c r="G26" s="87">
        <v>18051083.880000003</v>
      </c>
    </row>
    <row r="27" spans="1:9" x14ac:dyDescent="0.3">
      <c r="A27" s="53">
        <v>20</v>
      </c>
      <c r="B27" s="114" t="s">
        <v>246</v>
      </c>
      <c r="C27" s="77">
        <v>473566793.17999995</v>
      </c>
      <c r="D27" s="107">
        <f t="shared" si="0"/>
        <v>40479339.149999999</v>
      </c>
      <c r="E27" s="82">
        <f t="shared" si="1"/>
        <v>8.5477570921266094E-2</v>
      </c>
      <c r="F27" s="87">
        <v>40479339.149999999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158503890.21999997</v>
      </c>
      <c r="D29" s="107">
        <f t="shared" si="0"/>
        <v>26624159.380000003</v>
      </c>
      <c r="E29" s="82">
        <f t="shared" si="1"/>
        <v>0.16797164626714364</v>
      </c>
      <c r="F29" s="107">
        <v>26624159.380000003</v>
      </c>
      <c r="G29" s="108">
        <v>0</v>
      </c>
    </row>
    <row r="30" spans="1:9" x14ac:dyDescent="0.3">
      <c r="A30" s="53">
        <v>23</v>
      </c>
      <c r="B30" s="51" t="s">
        <v>102</v>
      </c>
      <c r="C30" s="77">
        <v>367984977.42000008</v>
      </c>
      <c r="D30" s="107">
        <f t="shared" si="0"/>
        <v>26112329.280000001</v>
      </c>
      <c r="E30" s="82">
        <f t="shared" si="1"/>
        <v>7.0960313279845297E-2</v>
      </c>
      <c r="F30" s="87">
        <v>12887487.1</v>
      </c>
      <c r="G30" s="87">
        <v>13224842.18</v>
      </c>
    </row>
    <row r="31" spans="1:9" x14ac:dyDescent="0.3">
      <c r="A31" s="53">
        <v>24</v>
      </c>
      <c r="B31" s="114" t="s">
        <v>253</v>
      </c>
      <c r="C31" s="107">
        <v>210029678.42000002</v>
      </c>
      <c r="D31" s="107">
        <f t="shared" si="0"/>
        <v>22311807.579999998</v>
      </c>
      <c r="E31" s="82">
        <f t="shared" si="1"/>
        <v>0.10623168948239156</v>
      </c>
      <c r="F31" s="107">
        <v>22311807.579999998</v>
      </c>
      <c r="G31" s="108">
        <v>0</v>
      </c>
    </row>
    <row r="32" spans="1:9" x14ac:dyDescent="0.3">
      <c r="A32" s="53">
        <v>25</v>
      </c>
      <c r="B32" s="51" t="s">
        <v>252</v>
      </c>
      <c r="C32" s="77">
        <v>74973778.300000012</v>
      </c>
      <c r="D32" s="107">
        <f t="shared" si="0"/>
        <v>21488928.670000002</v>
      </c>
      <c r="E32" s="82">
        <f t="shared" si="1"/>
        <v>0.28661925752246631</v>
      </c>
      <c r="F32" s="87">
        <v>9952916.5800000001</v>
      </c>
      <c r="G32" s="87">
        <v>11536012.09</v>
      </c>
    </row>
    <row r="33" spans="1:7" x14ac:dyDescent="0.3">
      <c r="A33" s="53">
        <v>26</v>
      </c>
      <c r="B33" s="114" t="s">
        <v>250</v>
      </c>
      <c r="C33" s="77">
        <v>333215513.28000003</v>
      </c>
      <c r="D33" s="107">
        <f t="shared" si="0"/>
        <v>20439171.710000001</v>
      </c>
      <c r="E33" s="82">
        <f t="shared" si="1"/>
        <v>6.1339196092064972E-2</v>
      </c>
      <c r="F33" s="87">
        <v>14396265.970000001</v>
      </c>
      <c r="G33" s="87">
        <v>6042905.7400000002</v>
      </c>
    </row>
    <row r="34" spans="1:7" x14ac:dyDescent="0.3">
      <c r="A34" s="53">
        <v>27</v>
      </c>
      <c r="B34" s="51" t="s">
        <v>245</v>
      </c>
      <c r="C34" s="77">
        <v>474487083.08000004</v>
      </c>
      <c r="D34" s="107">
        <f t="shared" si="0"/>
        <v>8864006.0999999996</v>
      </c>
      <c r="E34" s="82">
        <f t="shared" si="1"/>
        <v>1.8681237943216043E-2</v>
      </c>
      <c r="F34" s="87">
        <v>8864006.0999999996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64840810.580000006</v>
      </c>
      <c r="D35" s="107">
        <f t="shared" si="0"/>
        <v>8418855.7799999993</v>
      </c>
      <c r="E35" s="82">
        <f t="shared" si="1"/>
        <v>0.12983884230769896</v>
      </c>
      <c r="F35" s="87">
        <v>477924.19</v>
      </c>
      <c r="G35" s="87">
        <v>7940931.5899999999</v>
      </c>
    </row>
    <row r="36" spans="1:7" x14ac:dyDescent="0.3">
      <c r="A36" s="53">
        <v>29</v>
      </c>
      <c r="B36" s="51" t="s">
        <v>256</v>
      </c>
      <c r="C36" s="77">
        <v>259100180.73000005</v>
      </c>
      <c r="D36" s="107">
        <f t="shared" si="0"/>
        <v>5376132.2199999997</v>
      </c>
      <c r="E36" s="82">
        <f t="shared" si="1"/>
        <v>2.074924148973209E-2</v>
      </c>
      <c r="F36" s="87">
        <v>4240762.0999999996</v>
      </c>
      <c r="G36" s="87">
        <v>1135370.1200000001</v>
      </c>
    </row>
    <row r="37" spans="1:7" x14ac:dyDescent="0.3">
      <c r="A37" s="53">
        <v>30</v>
      </c>
      <c r="B37" s="114" t="s">
        <v>251</v>
      </c>
      <c r="C37" s="87">
        <v>190041547.22999999</v>
      </c>
      <c r="D37" s="107">
        <f t="shared" si="0"/>
        <v>4848863.25</v>
      </c>
      <c r="E37" s="82">
        <f t="shared" si="1"/>
        <v>2.5514753592968842E-2</v>
      </c>
      <c r="F37" s="87">
        <v>3775117.1999999997</v>
      </c>
      <c r="G37" s="87">
        <v>1073746.05</v>
      </c>
    </row>
    <row r="38" spans="1:7" x14ac:dyDescent="0.3">
      <c r="A38" s="53">
        <v>31</v>
      </c>
      <c r="B38" s="78" t="s">
        <v>255</v>
      </c>
      <c r="C38" s="77">
        <v>27511226.700000003</v>
      </c>
      <c r="D38" s="107">
        <f t="shared" si="0"/>
        <v>1991394.39</v>
      </c>
      <c r="E38" s="82">
        <f t="shared" si="1"/>
        <v>7.2384790824321907E-2</v>
      </c>
      <c r="F38" s="87">
        <v>1991394.39</v>
      </c>
      <c r="G38" s="116">
        <v>0</v>
      </c>
    </row>
    <row r="39" spans="1:7" x14ac:dyDescent="0.3">
      <c r="A39" s="53">
        <v>32</v>
      </c>
      <c r="B39" s="51" t="s">
        <v>254</v>
      </c>
      <c r="C39" s="107">
        <v>62934577.269999996</v>
      </c>
      <c r="D39" s="107">
        <f t="shared" si="0"/>
        <v>1965316.17</v>
      </c>
      <c r="E39" s="82">
        <f t="shared" si="1"/>
        <v>3.1227923587513119E-2</v>
      </c>
      <c r="F39" s="107">
        <v>796941.41999999993</v>
      </c>
      <c r="G39" s="107">
        <v>1168374.75</v>
      </c>
    </row>
    <row r="40" spans="1:7" x14ac:dyDescent="0.3">
      <c r="A40" s="53">
        <v>33</v>
      </c>
      <c r="B40" s="51" t="s">
        <v>259</v>
      </c>
      <c r="C40" s="77">
        <v>778362534.51999998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77">
        <v>154338933.25999999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22748171.77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44785139.230000004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8293711.7000000002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103691404.58999999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120855244.61999999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112">
        <v>1450801.35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73684132.420000002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64957988350.579979</v>
      </c>
      <c r="D50" s="80">
        <f t="shared" ref="D50" si="2">F50+G50</f>
        <v>21458796496.079998</v>
      </c>
      <c r="E50" s="83">
        <f t="shared" si="1"/>
        <v>0.33034884609212811</v>
      </c>
      <c r="F50" s="60">
        <v>20184331432.869999</v>
      </c>
      <c r="G50" s="60">
        <v>1274465063.21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C334-A8B2-4014-928E-CA569808E783}">
  <dimension ref="A1:I49"/>
  <sheetViews>
    <sheetView topLeftCell="A10" zoomScale="99" zoomScaleNormal="99" workbookViewId="0">
      <selection activeCell="A37" sqref="A37:G3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11344214373.140001</v>
      </c>
      <c r="D8" s="112">
        <f t="shared" ref="D8:D48" si="0">F8+G8</f>
        <v>4403348388.4200001</v>
      </c>
      <c r="E8" s="82">
        <f>D8/C8</f>
        <v>0.38815807279223541</v>
      </c>
      <c r="F8" s="78">
        <v>4273947632.2599998</v>
      </c>
      <c r="G8" s="78">
        <v>129400756.16</v>
      </c>
      <c r="I8" s="121"/>
    </row>
    <row r="9" spans="1:9" x14ac:dyDescent="0.3">
      <c r="A9" s="53">
        <v>2</v>
      </c>
      <c r="B9" s="51" t="s">
        <v>227</v>
      </c>
      <c r="C9" s="78">
        <v>4943554087.2300005</v>
      </c>
      <c r="D9" s="112">
        <f t="shared" si="0"/>
        <v>2769679216.6100001</v>
      </c>
      <c r="E9" s="82">
        <f t="shared" ref="E9:E49" si="1">D9/C9</f>
        <v>0.56026072896917001</v>
      </c>
      <c r="F9" s="66">
        <v>2768819082.7200003</v>
      </c>
      <c r="G9" s="66">
        <v>860133.89</v>
      </c>
      <c r="I9" s="121"/>
    </row>
    <row r="10" spans="1:9" x14ac:dyDescent="0.3">
      <c r="A10" s="53">
        <v>3</v>
      </c>
      <c r="B10" s="51" t="s">
        <v>229</v>
      </c>
      <c r="C10" s="112">
        <v>6555578820.5900002</v>
      </c>
      <c r="D10" s="112">
        <f t="shared" si="0"/>
        <v>2550622998.9500003</v>
      </c>
      <c r="E10" s="82">
        <f t="shared" si="1"/>
        <v>0.38907670378989434</v>
      </c>
      <c r="F10" s="112">
        <v>2546281482.6300001</v>
      </c>
      <c r="G10" s="112">
        <v>4341516.3199999994</v>
      </c>
      <c r="I10" s="121"/>
    </row>
    <row r="11" spans="1:9" x14ac:dyDescent="0.3">
      <c r="A11" s="53">
        <v>4</v>
      </c>
      <c r="B11" s="51" t="s">
        <v>226</v>
      </c>
      <c r="C11" s="78">
        <v>7312654054.3899994</v>
      </c>
      <c r="D11" s="112">
        <f t="shared" si="0"/>
        <v>2380224874.2600002</v>
      </c>
      <c r="E11" s="82">
        <f t="shared" si="1"/>
        <v>0.32549398023704973</v>
      </c>
      <c r="F11" s="66">
        <v>2380029744.4100003</v>
      </c>
      <c r="G11" s="66">
        <v>195129.85</v>
      </c>
      <c r="I11" s="121"/>
    </row>
    <row r="12" spans="1:9" x14ac:dyDescent="0.3">
      <c r="A12" s="53">
        <v>5</v>
      </c>
      <c r="B12" s="51" t="s">
        <v>228</v>
      </c>
      <c r="C12" s="78">
        <v>5971684724.7299995</v>
      </c>
      <c r="D12" s="112">
        <f t="shared" si="0"/>
        <v>1966004930.1800001</v>
      </c>
      <c r="E12" s="82">
        <f t="shared" si="1"/>
        <v>0.32922115295845428</v>
      </c>
      <c r="F12" s="66">
        <v>1835430486.78</v>
      </c>
      <c r="G12" s="66">
        <v>130574443.40000001</v>
      </c>
      <c r="I12" s="121"/>
    </row>
    <row r="13" spans="1:9" x14ac:dyDescent="0.3">
      <c r="A13" s="53">
        <v>6</v>
      </c>
      <c r="B13" s="51" t="s">
        <v>238</v>
      </c>
      <c r="C13" s="66">
        <v>2883640630.0300002</v>
      </c>
      <c r="D13" s="112">
        <f t="shared" si="0"/>
        <v>1496424205.3199999</v>
      </c>
      <c r="E13" s="82">
        <f t="shared" si="1"/>
        <v>0.51893574731065972</v>
      </c>
      <c r="F13" s="66">
        <v>1461444770.79</v>
      </c>
      <c r="G13" s="66">
        <v>34979434.530000001</v>
      </c>
      <c r="I13" s="121"/>
    </row>
    <row r="14" spans="1:9" x14ac:dyDescent="0.3">
      <c r="A14" s="53">
        <v>7</v>
      </c>
      <c r="B14" s="51" t="s">
        <v>232</v>
      </c>
      <c r="C14" s="78">
        <v>2839830908.8100004</v>
      </c>
      <c r="D14" s="112">
        <f t="shared" si="0"/>
        <v>1234587716.5700002</v>
      </c>
      <c r="E14" s="82">
        <f t="shared" si="1"/>
        <v>0.43473986875061532</v>
      </c>
      <c r="F14" s="66">
        <v>1157002653.9100001</v>
      </c>
      <c r="G14" s="66">
        <v>77585062.659999996</v>
      </c>
      <c r="I14" s="121"/>
    </row>
    <row r="15" spans="1:9" x14ac:dyDescent="0.3">
      <c r="A15" s="53">
        <v>8</v>
      </c>
      <c r="B15" s="51" t="s">
        <v>231</v>
      </c>
      <c r="C15" s="78">
        <v>5400085966.5499992</v>
      </c>
      <c r="D15" s="112">
        <f t="shared" si="0"/>
        <v>1085613054.9300001</v>
      </c>
      <c r="E15" s="82">
        <f t="shared" si="1"/>
        <v>0.20103625417348223</v>
      </c>
      <c r="F15" s="66">
        <v>937495483.77999997</v>
      </c>
      <c r="G15" s="66">
        <v>148117571.15000001</v>
      </c>
      <c r="I15" s="121"/>
    </row>
    <row r="16" spans="1:9" x14ac:dyDescent="0.3">
      <c r="A16" s="53">
        <v>9</v>
      </c>
      <c r="B16" s="51" t="s">
        <v>233</v>
      </c>
      <c r="C16" s="78">
        <v>3524879140.1199999</v>
      </c>
      <c r="D16" s="112">
        <f t="shared" si="0"/>
        <v>825036795.08000004</v>
      </c>
      <c r="E16" s="82">
        <f t="shared" si="1"/>
        <v>0.23406101664294587</v>
      </c>
      <c r="F16" s="78">
        <v>824170157.5200001</v>
      </c>
      <c r="G16" s="78">
        <v>866637.56</v>
      </c>
      <c r="I16" s="121"/>
    </row>
    <row r="17" spans="1:9" x14ac:dyDescent="0.3">
      <c r="A17" s="53">
        <v>10</v>
      </c>
      <c r="B17" s="51" t="s">
        <v>234</v>
      </c>
      <c r="C17" s="78">
        <v>1801724691.1400001</v>
      </c>
      <c r="D17" s="112">
        <f t="shared" si="0"/>
        <v>680536867.35000002</v>
      </c>
      <c r="E17" s="82">
        <f t="shared" si="1"/>
        <v>0.37771412619061456</v>
      </c>
      <c r="F17" s="78">
        <v>200859570.68000001</v>
      </c>
      <c r="G17" s="78">
        <v>479677296.67000002</v>
      </c>
      <c r="I17" s="121"/>
    </row>
    <row r="18" spans="1:9" x14ac:dyDescent="0.3">
      <c r="A18" s="53">
        <v>11</v>
      </c>
      <c r="B18" s="51" t="s">
        <v>236</v>
      </c>
      <c r="C18" s="78">
        <v>711862490.27999997</v>
      </c>
      <c r="D18" s="112">
        <f t="shared" si="0"/>
        <v>576769245.24000001</v>
      </c>
      <c r="E18" s="82">
        <f t="shared" si="1"/>
        <v>0.81022564486174409</v>
      </c>
      <c r="F18" s="66">
        <v>576769245.24000001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2198799588.02</v>
      </c>
      <c r="D19" s="112">
        <f t="shared" si="0"/>
        <v>430323964.35999995</v>
      </c>
      <c r="E19" s="82">
        <f t="shared" si="1"/>
        <v>0.19570858877024938</v>
      </c>
      <c r="F19" s="112">
        <v>428741658.77999997</v>
      </c>
      <c r="G19" s="112">
        <v>1582305.58</v>
      </c>
    </row>
    <row r="20" spans="1:9" x14ac:dyDescent="0.3">
      <c r="A20" s="53">
        <v>13</v>
      </c>
      <c r="B20" s="51" t="s">
        <v>235</v>
      </c>
      <c r="C20" s="78">
        <v>1375670748.8299999</v>
      </c>
      <c r="D20" s="112">
        <f t="shared" si="0"/>
        <v>367392577.75999999</v>
      </c>
      <c r="E20" s="82">
        <f t="shared" si="1"/>
        <v>0.26706432340184982</v>
      </c>
      <c r="F20" s="66">
        <v>360361225.68000001</v>
      </c>
      <c r="G20" s="66">
        <v>7031352.0800000001</v>
      </c>
    </row>
    <row r="21" spans="1:9" x14ac:dyDescent="0.3">
      <c r="A21" s="53">
        <v>14</v>
      </c>
      <c r="B21" s="51" t="s">
        <v>237</v>
      </c>
      <c r="C21" s="78">
        <v>405887709.70999998</v>
      </c>
      <c r="D21" s="112">
        <f t="shared" si="0"/>
        <v>174188027.80000001</v>
      </c>
      <c r="E21" s="82">
        <f t="shared" si="1"/>
        <v>0.42915324517821557</v>
      </c>
      <c r="F21" s="66">
        <v>103762798.3</v>
      </c>
      <c r="G21" s="66">
        <v>70425229.5</v>
      </c>
    </row>
    <row r="22" spans="1:9" x14ac:dyDescent="0.3">
      <c r="A22" s="53">
        <v>15</v>
      </c>
      <c r="B22" s="51" t="s">
        <v>240</v>
      </c>
      <c r="C22" s="78">
        <v>784843630.50999999</v>
      </c>
      <c r="D22" s="112">
        <f t="shared" si="0"/>
        <v>146359368.03</v>
      </c>
      <c r="E22" s="82">
        <f t="shared" si="1"/>
        <v>0.18648220147355224</v>
      </c>
      <c r="F22" s="66">
        <v>114717398.09</v>
      </c>
      <c r="G22" s="66">
        <v>31641969.940000001</v>
      </c>
    </row>
    <row r="23" spans="1:9" x14ac:dyDescent="0.3">
      <c r="A23" s="53">
        <v>16</v>
      </c>
      <c r="B23" s="51" t="s">
        <v>258</v>
      </c>
      <c r="C23" s="78">
        <v>1012336665.0599999</v>
      </c>
      <c r="D23" s="112">
        <f t="shared" si="0"/>
        <v>118980043.33</v>
      </c>
      <c r="E23" s="82">
        <f t="shared" si="1"/>
        <v>0.11753011368302875</v>
      </c>
      <c r="F23" s="66">
        <v>75403857.239999995</v>
      </c>
      <c r="G23" s="66">
        <v>43576186.090000004</v>
      </c>
    </row>
    <row r="24" spans="1:9" x14ac:dyDescent="0.3">
      <c r="A24" s="53">
        <v>17</v>
      </c>
      <c r="B24" s="51" t="s">
        <v>241</v>
      </c>
      <c r="C24" s="78">
        <v>296032097.63999999</v>
      </c>
      <c r="D24" s="112">
        <f t="shared" si="0"/>
        <v>110046038.94999999</v>
      </c>
      <c r="E24" s="82">
        <f t="shared" si="1"/>
        <v>0.37173684822456399</v>
      </c>
      <c r="F24" s="66">
        <v>105529178.77999999</v>
      </c>
      <c r="G24" s="66">
        <v>4516860.17</v>
      </c>
    </row>
    <row r="25" spans="1:9" x14ac:dyDescent="0.3">
      <c r="A25" s="53">
        <v>18</v>
      </c>
      <c r="B25" s="51" t="s">
        <v>243</v>
      </c>
      <c r="C25" s="78">
        <v>408350177.61000001</v>
      </c>
      <c r="D25" s="112">
        <f t="shared" si="0"/>
        <v>60900934.650000006</v>
      </c>
      <c r="E25" s="82">
        <f t="shared" si="1"/>
        <v>0.14913899390577517</v>
      </c>
      <c r="F25" s="66">
        <v>42903659.560000002</v>
      </c>
      <c r="G25" s="66">
        <v>17997275.09</v>
      </c>
    </row>
    <row r="26" spans="1:9" x14ac:dyDescent="0.3">
      <c r="A26" s="53">
        <v>19</v>
      </c>
      <c r="B26" s="51" t="s">
        <v>246</v>
      </c>
      <c r="C26" s="78">
        <v>464392992.80000001</v>
      </c>
      <c r="D26" s="112">
        <f t="shared" si="0"/>
        <v>42139446.830000006</v>
      </c>
      <c r="E26" s="82">
        <f t="shared" si="1"/>
        <v>9.0740918754879205E-2</v>
      </c>
      <c r="F26" s="66">
        <v>42139446.830000006</v>
      </c>
      <c r="G26" s="67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78">
        <v>170183827.03</v>
      </c>
      <c r="D28" s="112">
        <f t="shared" si="0"/>
        <v>27730528.18</v>
      </c>
      <c r="E28" s="82">
        <f t="shared" si="1"/>
        <v>0.16294455627156429</v>
      </c>
      <c r="F28" s="66">
        <v>27730528.18</v>
      </c>
      <c r="G28" s="67">
        <v>0</v>
      </c>
    </row>
    <row r="29" spans="1:9" x14ac:dyDescent="0.3">
      <c r="A29" s="53">
        <v>22</v>
      </c>
      <c r="B29" s="51" t="s">
        <v>102</v>
      </c>
      <c r="C29" s="78">
        <v>358426365.94000006</v>
      </c>
      <c r="D29" s="112">
        <f t="shared" si="0"/>
        <v>26049434.130000003</v>
      </c>
      <c r="E29" s="82">
        <f t="shared" si="1"/>
        <v>7.2677226357730149E-2</v>
      </c>
      <c r="F29" s="66">
        <v>12845977.570000002</v>
      </c>
      <c r="G29" s="66">
        <v>13203456.559999999</v>
      </c>
    </row>
    <row r="30" spans="1:9" x14ac:dyDescent="0.3">
      <c r="A30" s="53">
        <v>23</v>
      </c>
      <c r="B30" s="51" t="s">
        <v>250</v>
      </c>
      <c r="C30" s="112">
        <v>334311054.87999994</v>
      </c>
      <c r="D30" s="112">
        <f t="shared" si="0"/>
        <v>21337751.649999999</v>
      </c>
      <c r="E30" s="82">
        <f t="shared" si="1"/>
        <v>6.3826042658562773E-2</v>
      </c>
      <c r="F30" s="112">
        <v>15326815.060000001</v>
      </c>
      <c r="G30" s="112">
        <v>6010936.5899999999</v>
      </c>
    </row>
    <row r="31" spans="1:9" x14ac:dyDescent="0.3">
      <c r="A31" s="53">
        <v>24</v>
      </c>
      <c r="B31" s="51" t="s">
        <v>252</v>
      </c>
      <c r="C31" s="78">
        <v>80313978.929999992</v>
      </c>
      <c r="D31" s="112">
        <f t="shared" si="0"/>
        <v>21245773.380000003</v>
      </c>
      <c r="E31" s="82">
        <f t="shared" si="1"/>
        <v>0.26453394120240736</v>
      </c>
      <c r="F31" s="66">
        <v>9846080.9900000002</v>
      </c>
      <c r="G31" s="66">
        <v>11399692.390000001</v>
      </c>
    </row>
    <row r="32" spans="1:9" x14ac:dyDescent="0.3">
      <c r="A32" s="53">
        <v>25</v>
      </c>
      <c r="B32" s="51" t="s">
        <v>253</v>
      </c>
      <c r="C32" s="78">
        <v>208428159.22</v>
      </c>
      <c r="D32" s="112">
        <f t="shared" si="0"/>
        <v>8863947.0700000003</v>
      </c>
      <c r="E32" s="82">
        <f t="shared" si="1"/>
        <v>4.2527588897639933E-2</v>
      </c>
      <c r="F32" s="66">
        <v>8863947.0700000003</v>
      </c>
      <c r="G32" s="67">
        <v>0</v>
      </c>
    </row>
    <row r="33" spans="1:7" x14ac:dyDescent="0.3">
      <c r="A33" s="53">
        <v>26</v>
      </c>
      <c r="B33" s="51" t="s">
        <v>245</v>
      </c>
      <c r="C33" s="78">
        <v>480507570.76000005</v>
      </c>
      <c r="D33" s="112">
        <f t="shared" si="0"/>
        <v>8824200.8399999999</v>
      </c>
      <c r="E33" s="82">
        <f t="shared" si="1"/>
        <v>1.8364332586983188E-2</v>
      </c>
      <c r="F33" s="66">
        <v>8824200.8399999999</v>
      </c>
      <c r="G33" s="67">
        <v>0</v>
      </c>
    </row>
    <row r="34" spans="1:7" x14ac:dyDescent="0.3">
      <c r="A34" s="53">
        <v>27</v>
      </c>
      <c r="B34" s="51" t="s">
        <v>242</v>
      </c>
      <c r="C34" s="112">
        <v>63156288.730000004</v>
      </c>
      <c r="D34" s="112">
        <f t="shared" si="0"/>
        <v>8338479.6000000006</v>
      </c>
      <c r="E34" s="82">
        <f t="shared" si="1"/>
        <v>0.13202928429895408</v>
      </c>
      <c r="F34" s="112">
        <v>452730.31999999995</v>
      </c>
      <c r="G34" s="112">
        <v>7885749.2800000003</v>
      </c>
    </row>
    <row r="35" spans="1:7" x14ac:dyDescent="0.3">
      <c r="A35" s="53">
        <v>28</v>
      </c>
      <c r="B35" s="51" t="s">
        <v>256</v>
      </c>
      <c r="C35" s="112">
        <v>291393199.64999998</v>
      </c>
      <c r="D35" s="112">
        <f t="shared" si="0"/>
        <v>5349936.2200000007</v>
      </c>
      <c r="E35" s="82">
        <f t="shared" si="1"/>
        <v>1.8359852688483978E-2</v>
      </c>
      <c r="F35" s="112">
        <v>4226515.29</v>
      </c>
      <c r="G35" s="112">
        <v>1123420.9300000002</v>
      </c>
    </row>
    <row r="36" spans="1:7" x14ac:dyDescent="0.3">
      <c r="A36" s="53">
        <v>29</v>
      </c>
      <c r="B36" s="51" t="s">
        <v>251</v>
      </c>
      <c r="C36" s="78">
        <v>342403011.34000003</v>
      </c>
      <c r="D36" s="112">
        <f t="shared" si="0"/>
        <v>4700216.33</v>
      </c>
      <c r="E36" s="82">
        <f t="shared" si="1"/>
        <v>1.3727146591397147E-2</v>
      </c>
      <c r="F36" s="66">
        <v>3729319.79</v>
      </c>
      <c r="G36" s="66">
        <v>970896.54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62605758.940000005</v>
      </c>
      <c r="D38" s="112">
        <f t="shared" si="0"/>
        <v>1955617.09</v>
      </c>
      <c r="E38" s="82">
        <f t="shared" si="1"/>
        <v>3.1237015940885262E-2</v>
      </c>
      <c r="F38" s="66">
        <v>787242.34000000008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840102869.49000001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112">
        <v>180324649.39999998</v>
      </c>
      <c r="D40" s="74">
        <f t="shared" si="0"/>
        <v>0</v>
      </c>
      <c r="E40" s="82">
        <f t="shared" si="1"/>
        <v>0</v>
      </c>
      <c r="F40" s="74">
        <v>0</v>
      </c>
      <c r="G40" s="74">
        <v>0</v>
      </c>
    </row>
    <row r="41" spans="1:7" x14ac:dyDescent="0.3">
      <c r="A41" s="53">
        <v>34</v>
      </c>
      <c r="B41" s="51" t="s">
        <v>261</v>
      </c>
      <c r="C41" s="66">
        <v>22648125.969999999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</row>
    <row r="42" spans="1:7" x14ac:dyDescent="0.3">
      <c r="A42" s="53">
        <v>35</v>
      </c>
      <c r="B42" s="51" t="s">
        <v>257</v>
      </c>
      <c r="C42" s="112">
        <v>45363475.720000006</v>
      </c>
      <c r="D42" s="74">
        <f t="shared" si="0"/>
        <v>0</v>
      </c>
      <c r="E42" s="82">
        <f t="shared" si="1"/>
        <v>0</v>
      </c>
      <c r="F42" s="74">
        <v>0</v>
      </c>
      <c r="G42" s="74">
        <v>0</v>
      </c>
    </row>
    <row r="43" spans="1:7" x14ac:dyDescent="0.3">
      <c r="A43" s="53">
        <v>36</v>
      </c>
      <c r="B43" s="51" t="s">
        <v>262</v>
      </c>
      <c r="C43" s="66">
        <v>8199505.1699999999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x14ac:dyDescent="0.3">
      <c r="A44" s="53">
        <v>37</v>
      </c>
      <c r="B44" s="51" t="s">
        <v>310</v>
      </c>
      <c r="C44" s="112">
        <v>101984267.76000002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123547827.59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1426602.6400000001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60">
        <v>544818.55999999994</v>
      </c>
      <c r="D47" s="74">
        <f t="shared" si="0"/>
        <v>0</v>
      </c>
      <c r="E47" s="82">
        <f t="shared" si="1"/>
        <v>0</v>
      </c>
      <c r="F47" s="96">
        <v>0</v>
      </c>
      <c r="G47" s="96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64198960959.319984</v>
      </c>
      <c r="D49" s="80">
        <f t="shared" ref="D49" si="2">F49+G49</f>
        <v>21583344994.060009</v>
      </c>
      <c r="E49" s="83">
        <f t="shared" si="1"/>
        <v>0.336194615481961</v>
      </c>
      <c r="F49" s="60">
        <v>20330432559.380009</v>
      </c>
      <c r="G49" s="60">
        <v>1252912434.6799996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DAA7-086E-4961-A0B3-9DC83F553CE2}">
  <dimension ref="A1:I49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12">
        <v>11384717859.02</v>
      </c>
      <c r="D8" s="112">
        <f t="shared" ref="D8:D48" si="0">F8+G8</f>
        <v>4387249402.54</v>
      </c>
      <c r="E8" s="82">
        <f t="shared" ref="E8:E48" si="1">D8/C8</f>
        <v>0.3853630328716513</v>
      </c>
      <c r="F8" s="112">
        <v>4259555654.2400002</v>
      </c>
      <c r="G8" s="112">
        <v>127693748.3</v>
      </c>
      <c r="I8" s="121"/>
    </row>
    <row r="9" spans="1:9" x14ac:dyDescent="0.3">
      <c r="A9" s="53">
        <v>2</v>
      </c>
      <c r="B9" s="51" t="s">
        <v>227</v>
      </c>
      <c r="C9" s="78">
        <v>4938075142.1899996</v>
      </c>
      <c r="D9" s="112">
        <f t="shared" si="0"/>
        <v>2773732147.75</v>
      </c>
      <c r="E9" s="82">
        <f t="shared" si="1"/>
        <v>0.56170310655092026</v>
      </c>
      <c r="F9" s="66">
        <v>2772912414.21</v>
      </c>
      <c r="G9" s="66">
        <v>819733.54</v>
      </c>
      <c r="I9" s="121"/>
    </row>
    <row r="10" spans="1:9" x14ac:dyDescent="0.3">
      <c r="A10" s="53">
        <v>3</v>
      </c>
      <c r="B10" s="51" t="s">
        <v>229</v>
      </c>
      <c r="C10" s="78">
        <v>6583625436.0600004</v>
      </c>
      <c r="D10" s="112">
        <f t="shared" si="0"/>
        <v>2558520628.0500002</v>
      </c>
      <c r="E10" s="82">
        <f t="shared" si="1"/>
        <v>0.38861880173747521</v>
      </c>
      <c r="F10" s="78">
        <v>2554515987.73</v>
      </c>
      <c r="G10" s="78">
        <v>4004640.3200000003</v>
      </c>
      <c r="I10" s="121"/>
    </row>
    <row r="11" spans="1:9" x14ac:dyDescent="0.3">
      <c r="A11" s="53">
        <v>4</v>
      </c>
      <c r="B11" s="51" t="s">
        <v>226</v>
      </c>
      <c r="C11" s="78">
        <v>7294945104.9200001</v>
      </c>
      <c r="D11" s="112">
        <f t="shared" si="0"/>
        <v>2371583422.6099997</v>
      </c>
      <c r="E11" s="82">
        <f t="shared" si="1"/>
        <v>0.32509955709063659</v>
      </c>
      <c r="F11" s="66">
        <v>2371389126.6599998</v>
      </c>
      <c r="G11" s="66">
        <v>194295.95</v>
      </c>
      <c r="I11" s="121"/>
    </row>
    <row r="12" spans="1:9" x14ac:dyDescent="0.3">
      <c r="A12" s="53">
        <v>5</v>
      </c>
      <c r="B12" s="51" t="s">
        <v>228</v>
      </c>
      <c r="C12" s="78">
        <v>5960105767.2999992</v>
      </c>
      <c r="D12" s="112">
        <f t="shared" si="0"/>
        <v>1949681966.5800002</v>
      </c>
      <c r="E12" s="82">
        <f t="shared" si="1"/>
        <v>0.32712204157129077</v>
      </c>
      <c r="F12" s="66">
        <v>1826995346.4200001</v>
      </c>
      <c r="G12" s="66">
        <v>122686620.16</v>
      </c>
      <c r="I12" s="121"/>
    </row>
    <row r="13" spans="1:9" x14ac:dyDescent="0.3">
      <c r="A13" s="53">
        <v>6</v>
      </c>
      <c r="B13" s="51" t="s">
        <v>238</v>
      </c>
      <c r="C13" s="78">
        <v>2875642730.2599998</v>
      </c>
      <c r="D13" s="112">
        <f t="shared" si="0"/>
        <v>1496418600.1700001</v>
      </c>
      <c r="E13" s="82">
        <f t="shared" si="1"/>
        <v>0.52037709150145439</v>
      </c>
      <c r="F13" s="66">
        <v>1462891984.99</v>
      </c>
      <c r="G13" s="66">
        <v>33526615.180000003</v>
      </c>
      <c r="I13" s="121"/>
    </row>
    <row r="14" spans="1:9" x14ac:dyDescent="0.3">
      <c r="A14" s="53">
        <v>7</v>
      </c>
      <c r="B14" s="51" t="s">
        <v>232</v>
      </c>
      <c r="C14" s="78">
        <v>2810609200.9499998</v>
      </c>
      <c r="D14" s="112">
        <f t="shared" si="0"/>
        <v>1237151767.4400001</v>
      </c>
      <c r="E14" s="82">
        <f t="shared" si="1"/>
        <v>0.44017210468884704</v>
      </c>
      <c r="F14" s="66">
        <v>1164852612.48</v>
      </c>
      <c r="G14" s="66">
        <v>72299154.960000008</v>
      </c>
      <c r="I14" s="121"/>
    </row>
    <row r="15" spans="1:9" x14ac:dyDescent="0.3">
      <c r="A15" s="53">
        <v>8</v>
      </c>
      <c r="B15" s="51" t="s">
        <v>231</v>
      </c>
      <c r="C15" s="78">
        <v>5428218077.3299999</v>
      </c>
      <c r="D15" s="112">
        <f t="shared" si="0"/>
        <v>1083368889.27</v>
      </c>
      <c r="E15" s="82">
        <f t="shared" si="1"/>
        <v>0.19958094421344272</v>
      </c>
      <c r="F15" s="66">
        <v>935614049.47000003</v>
      </c>
      <c r="G15" s="66">
        <v>147754839.80000001</v>
      </c>
      <c r="I15" s="121"/>
    </row>
    <row r="16" spans="1:9" x14ac:dyDescent="0.3">
      <c r="A16" s="53">
        <v>9</v>
      </c>
      <c r="B16" s="51" t="s">
        <v>233</v>
      </c>
      <c r="C16" s="78">
        <v>3491597869.5500002</v>
      </c>
      <c r="D16" s="112">
        <f t="shared" si="0"/>
        <v>822798286.75999999</v>
      </c>
      <c r="E16" s="82">
        <f t="shared" si="1"/>
        <v>0.23565093046240254</v>
      </c>
      <c r="F16" s="78">
        <v>821932355.49000001</v>
      </c>
      <c r="G16" s="78">
        <v>865931.27</v>
      </c>
      <c r="I16" s="121"/>
    </row>
    <row r="17" spans="1:9" x14ac:dyDescent="0.3">
      <c r="A17" s="53">
        <v>10</v>
      </c>
      <c r="B17" s="51" t="s">
        <v>234</v>
      </c>
      <c r="C17" s="78">
        <v>1772807771.7299998</v>
      </c>
      <c r="D17" s="112">
        <f t="shared" si="0"/>
        <v>678289891.08000004</v>
      </c>
      <c r="E17" s="82">
        <f t="shared" si="1"/>
        <v>0.38260769266488992</v>
      </c>
      <c r="F17" s="78">
        <v>203058959.39000002</v>
      </c>
      <c r="G17" s="78">
        <v>475230931.69</v>
      </c>
      <c r="I17" s="121"/>
    </row>
    <row r="18" spans="1:9" x14ac:dyDescent="0.3">
      <c r="A18" s="53">
        <v>11</v>
      </c>
      <c r="B18" s="51" t="s">
        <v>236</v>
      </c>
      <c r="C18" s="78">
        <v>711591221.8499999</v>
      </c>
      <c r="D18" s="112">
        <f t="shared" si="0"/>
        <v>577602035.17999995</v>
      </c>
      <c r="E18" s="82">
        <f t="shared" si="1"/>
        <v>0.81170483480437838</v>
      </c>
      <c r="F18" s="66">
        <v>577602035.17999995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2126074493.3200002</v>
      </c>
      <c r="D19" s="112">
        <f t="shared" si="0"/>
        <v>433892660.63999999</v>
      </c>
      <c r="E19" s="82">
        <f t="shared" si="1"/>
        <v>0.2040815888640144</v>
      </c>
      <c r="F19" s="112">
        <v>432326604.74000001</v>
      </c>
      <c r="G19" s="112">
        <v>1566055.9000000001</v>
      </c>
    </row>
    <row r="20" spans="1:9" x14ac:dyDescent="0.3">
      <c r="A20" s="53">
        <v>13</v>
      </c>
      <c r="B20" s="51" t="s">
        <v>235</v>
      </c>
      <c r="C20" s="78">
        <v>1379827080.54</v>
      </c>
      <c r="D20" s="112">
        <f t="shared" si="0"/>
        <v>365911172.27000004</v>
      </c>
      <c r="E20" s="82">
        <f t="shared" si="1"/>
        <v>0.26518625227068271</v>
      </c>
      <c r="F20" s="66">
        <v>359285835.05000001</v>
      </c>
      <c r="G20" s="66">
        <v>6625337.2200000007</v>
      </c>
    </row>
    <row r="21" spans="1:9" x14ac:dyDescent="0.3">
      <c r="A21" s="53">
        <v>14</v>
      </c>
      <c r="B21" s="51" t="s">
        <v>237</v>
      </c>
      <c r="C21" s="112">
        <v>403794362.43000001</v>
      </c>
      <c r="D21" s="112">
        <f t="shared" si="0"/>
        <v>171988068.05000001</v>
      </c>
      <c r="E21" s="82">
        <f t="shared" si="1"/>
        <v>0.42592983967133791</v>
      </c>
      <c r="F21" s="112">
        <v>102196008.52000001</v>
      </c>
      <c r="G21" s="112">
        <v>69792059.530000001</v>
      </c>
    </row>
    <row r="22" spans="1:9" x14ac:dyDescent="0.3">
      <c r="A22" s="53">
        <v>15</v>
      </c>
      <c r="B22" s="51" t="s">
        <v>240</v>
      </c>
      <c r="C22" s="78">
        <v>800125002.76999986</v>
      </c>
      <c r="D22" s="112">
        <f t="shared" si="0"/>
        <v>147378449.31</v>
      </c>
      <c r="E22" s="82">
        <f t="shared" si="1"/>
        <v>0.18419428064337681</v>
      </c>
      <c r="F22" s="66">
        <v>115862073.56999999</v>
      </c>
      <c r="G22" s="66">
        <v>31516375.740000002</v>
      </c>
    </row>
    <row r="23" spans="1:9" x14ac:dyDescent="0.3">
      <c r="A23" s="53">
        <v>16</v>
      </c>
      <c r="B23" s="51" t="s">
        <v>258</v>
      </c>
      <c r="C23" s="78">
        <v>990694968.66999996</v>
      </c>
      <c r="D23" s="112">
        <f t="shared" si="0"/>
        <v>120222348.67</v>
      </c>
      <c r="E23" s="82">
        <f t="shared" si="1"/>
        <v>0.1213515284441159</v>
      </c>
      <c r="F23" s="66">
        <v>76881044.450000003</v>
      </c>
      <c r="G23" s="66">
        <v>43341304.219999999</v>
      </c>
    </row>
    <row r="24" spans="1:9" x14ac:dyDescent="0.3">
      <c r="A24" s="53">
        <v>17</v>
      </c>
      <c r="B24" s="51" t="s">
        <v>241</v>
      </c>
      <c r="C24" s="78">
        <v>294447725.21999997</v>
      </c>
      <c r="D24" s="112">
        <f t="shared" si="0"/>
        <v>112040376.69999999</v>
      </c>
      <c r="E24" s="82">
        <f t="shared" si="1"/>
        <v>0.38051024716284615</v>
      </c>
      <c r="F24" s="66">
        <v>107539626.66999999</v>
      </c>
      <c r="G24" s="66">
        <v>4500750.0299999993</v>
      </c>
    </row>
    <row r="25" spans="1:9" x14ac:dyDescent="0.3">
      <c r="A25" s="53">
        <v>18</v>
      </c>
      <c r="B25" s="51" t="s">
        <v>243</v>
      </c>
      <c r="C25" s="112">
        <v>411396346.94999999</v>
      </c>
      <c r="D25" s="112">
        <f t="shared" si="0"/>
        <v>61494335.340000004</v>
      </c>
      <c r="E25" s="82">
        <f t="shared" si="1"/>
        <v>0.14947710594881355</v>
      </c>
      <c r="F25" s="112">
        <v>43534955.990000002</v>
      </c>
      <c r="G25" s="112">
        <v>17959379.350000001</v>
      </c>
    </row>
    <row r="26" spans="1:9" x14ac:dyDescent="0.3">
      <c r="A26" s="53">
        <v>19</v>
      </c>
      <c r="B26" s="51" t="s">
        <v>246</v>
      </c>
      <c r="C26" s="78">
        <v>466183355.37</v>
      </c>
      <c r="D26" s="112">
        <f t="shared" si="0"/>
        <v>42168485.339999996</v>
      </c>
      <c r="E26" s="82">
        <f t="shared" si="1"/>
        <v>9.0454720989623816E-2</v>
      </c>
      <c r="F26" s="66">
        <v>42168485.339999996</v>
      </c>
      <c r="G26" s="67">
        <v>0</v>
      </c>
    </row>
    <row r="27" spans="1:9" x14ac:dyDescent="0.3">
      <c r="A27" s="53">
        <v>20</v>
      </c>
      <c r="B27" s="51" t="s">
        <v>248</v>
      </c>
      <c r="C27" s="112">
        <v>163508076.50000003</v>
      </c>
      <c r="D27" s="112">
        <f t="shared" si="0"/>
        <v>27814807.540000003</v>
      </c>
      <c r="E27" s="82">
        <f t="shared" si="1"/>
        <v>0.17011274388026942</v>
      </c>
      <c r="F27" s="112">
        <v>27814807.540000003</v>
      </c>
      <c r="G27" s="74">
        <v>0</v>
      </c>
    </row>
    <row r="28" spans="1:9" x14ac:dyDescent="0.3">
      <c r="A28" s="53">
        <v>21</v>
      </c>
      <c r="B28" s="51" t="s">
        <v>247</v>
      </c>
      <c r="C28" s="66">
        <v>145830747</v>
      </c>
      <c r="D28" s="112">
        <f t="shared" si="0"/>
        <v>27780747</v>
      </c>
      <c r="E28" s="82">
        <f t="shared" si="1"/>
        <v>0.19049992934617554</v>
      </c>
      <c r="F28" s="74">
        <v>0</v>
      </c>
      <c r="G28" s="112">
        <v>27780747</v>
      </c>
    </row>
    <row r="29" spans="1:9" x14ac:dyDescent="0.3">
      <c r="A29" s="53">
        <v>22</v>
      </c>
      <c r="B29" s="51" t="s">
        <v>102</v>
      </c>
      <c r="C29" s="78">
        <v>355818453.17999995</v>
      </c>
      <c r="D29" s="112">
        <f t="shared" si="0"/>
        <v>25794440.98</v>
      </c>
      <c r="E29" s="82">
        <f t="shared" si="1"/>
        <v>7.2493263768282468E-2</v>
      </c>
      <c r="F29" s="66">
        <v>12603354.68</v>
      </c>
      <c r="G29" s="66">
        <v>13191086.300000001</v>
      </c>
    </row>
    <row r="30" spans="1:9" x14ac:dyDescent="0.3">
      <c r="A30" s="53">
        <v>23</v>
      </c>
      <c r="B30" s="51" t="s">
        <v>252</v>
      </c>
      <c r="C30" s="78">
        <v>90374652.049999997</v>
      </c>
      <c r="D30" s="112">
        <f t="shared" si="0"/>
        <v>21777620.030000001</v>
      </c>
      <c r="E30" s="82">
        <f t="shared" si="1"/>
        <v>0.24097044399077167</v>
      </c>
      <c r="F30" s="66">
        <v>10448519.640000001</v>
      </c>
      <c r="G30" s="66">
        <v>11329100.390000001</v>
      </c>
    </row>
    <row r="31" spans="1:9" x14ac:dyDescent="0.3">
      <c r="A31" s="53">
        <v>24</v>
      </c>
      <c r="B31" s="51" t="s">
        <v>250</v>
      </c>
      <c r="C31" s="112">
        <v>331882067.60000002</v>
      </c>
      <c r="D31" s="112">
        <f t="shared" si="0"/>
        <v>21471965.550000001</v>
      </c>
      <c r="E31" s="82">
        <f t="shared" si="1"/>
        <v>6.469757677862556E-2</v>
      </c>
      <c r="F31" s="112">
        <v>15483490.020000001</v>
      </c>
      <c r="G31" s="112">
        <v>5988475.5300000003</v>
      </c>
    </row>
    <row r="32" spans="1:9" x14ac:dyDescent="0.3">
      <c r="A32" s="53">
        <v>25</v>
      </c>
      <c r="B32" s="51" t="s">
        <v>253</v>
      </c>
      <c r="C32" s="112">
        <v>206804032.47000003</v>
      </c>
      <c r="D32" s="112">
        <f t="shared" si="0"/>
        <v>8846058.0899999999</v>
      </c>
      <c r="E32" s="82">
        <f t="shared" si="1"/>
        <v>4.2775075439030676E-2</v>
      </c>
      <c r="F32" s="112">
        <v>8846058.0899999999</v>
      </c>
      <c r="G32" s="74">
        <v>0</v>
      </c>
    </row>
    <row r="33" spans="1:7" x14ac:dyDescent="0.3">
      <c r="A33" s="53">
        <v>26</v>
      </c>
      <c r="B33" s="51" t="s">
        <v>245</v>
      </c>
      <c r="C33" s="78">
        <v>487158162.80999994</v>
      </c>
      <c r="D33" s="112">
        <f t="shared" si="0"/>
        <v>8775647.5399999991</v>
      </c>
      <c r="E33" s="82">
        <f t="shared" si="1"/>
        <v>1.8013959756685124E-2</v>
      </c>
      <c r="F33" s="66">
        <v>8775647.5399999991</v>
      </c>
      <c r="G33" s="67">
        <v>0</v>
      </c>
    </row>
    <row r="34" spans="1:7" x14ac:dyDescent="0.3">
      <c r="A34" s="53">
        <v>27</v>
      </c>
      <c r="B34" s="51" t="s">
        <v>242</v>
      </c>
      <c r="C34" s="78">
        <v>62777870.61999999</v>
      </c>
      <c r="D34" s="112">
        <f t="shared" si="0"/>
        <v>8132472.75</v>
      </c>
      <c r="E34" s="82">
        <f t="shared" si="1"/>
        <v>0.12954362213440748</v>
      </c>
      <c r="F34" s="66">
        <v>447975.70999999996</v>
      </c>
      <c r="G34" s="66">
        <v>7684497.04</v>
      </c>
    </row>
    <row r="35" spans="1:7" x14ac:dyDescent="0.3">
      <c r="A35" s="53">
        <v>28</v>
      </c>
      <c r="B35" s="51" t="s">
        <v>256</v>
      </c>
      <c r="C35" s="78">
        <v>258777980.56</v>
      </c>
      <c r="D35" s="112">
        <f t="shared" si="0"/>
        <v>5704178.8200000003</v>
      </c>
      <c r="E35" s="82">
        <f t="shared" si="1"/>
        <v>2.2042751889693471E-2</v>
      </c>
      <c r="F35" s="66">
        <v>4580757.8899999997</v>
      </c>
      <c r="G35" s="66">
        <v>1123420.9300000002</v>
      </c>
    </row>
    <row r="36" spans="1:7" x14ac:dyDescent="0.3">
      <c r="A36" s="53">
        <v>29</v>
      </c>
      <c r="B36" s="51" t="s">
        <v>251</v>
      </c>
      <c r="C36" s="78">
        <v>347626200.96000004</v>
      </c>
      <c r="D36" s="112">
        <f t="shared" si="0"/>
        <v>4650666.74</v>
      </c>
      <c r="E36" s="82">
        <f t="shared" si="1"/>
        <v>1.3378355046762238E-2</v>
      </c>
      <c r="F36" s="66">
        <v>3686955.21</v>
      </c>
      <c r="G36" s="66">
        <v>963711.53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62466046.18</v>
      </c>
      <c r="D38" s="112">
        <f t="shared" si="0"/>
        <v>1947672.6099999999</v>
      </c>
      <c r="E38" s="82">
        <f t="shared" si="1"/>
        <v>3.1179700479003487E-2</v>
      </c>
      <c r="F38" s="66">
        <v>779297.86</v>
      </c>
      <c r="G38" s="66">
        <v>1168374.75</v>
      </c>
    </row>
    <row r="39" spans="1:7" x14ac:dyDescent="0.3">
      <c r="A39" s="53">
        <v>32</v>
      </c>
      <c r="B39" s="51" t="s">
        <v>259</v>
      </c>
      <c r="C39" s="66">
        <v>809198096.93999994</v>
      </c>
      <c r="D39" s="125">
        <f t="shared" si="0"/>
        <v>0</v>
      </c>
      <c r="E39" s="82">
        <f t="shared" si="1"/>
        <v>0</v>
      </c>
      <c r="F39" s="111">
        <v>0</v>
      </c>
      <c r="G39" s="111">
        <v>0</v>
      </c>
    </row>
    <row r="40" spans="1:7" x14ac:dyDescent="0.3">
      <c r="A40" s="53">
        <v>33</v>
      </c>
      <c r="B40" s="51" t="s">
        <v>260</v>
      </c>
      <c r="C40" s="78">
        <v>190652717.19</v>
      </c>
      <c r="D40" s="125">
        <f t="shared" si="0"/>
        <v>0</v>
      </c>
      <c r="E40" s="82">
        <f t="shared" si="1"/>
        <v>0</v>
      </c>
      <c r="F40" s="111">
        <v>0</v>
      </c>
      <c r="G40" s="111">
        <v>0</v>
      </c>
    </row>
    <row r="41" spans="1:7" x14ac:dyDescent="0.3">
      <c r="A41" s="53">
        <v>34</v>
      </c>
      <c r="B41" s="51" t="s">
        <v>261</v>
      </c>
      <c r="C41" s="78">
        <v>22774110.16</v>
      </c>
      <c r="D41" s="125">
        <f t="shared" si="0"/>
        <v>0</v>
      </c>
      <c r="E41" s="82">
        <f t="shared" si="1"/>
        <v>0</v>
      </c>
      <c r="F41" s="111">
        <v>0</v>
      </c>
      <c r="G41" s="111">
        <v>0</v>
      </c>
    </row>
    <row r="42" spans="1:7" x14ac:dyDescent="0.3">
      <c r="A42" s="53">
        <v>35</v>
      </c>
      <c r="B42" s="51" t="s">
        <v>257</v>
      </c>
      <c r="C42" s="78">
        <v>43902208.800000004</v>
      </c>
      <c r="D42" s="125">
        <f t="shared" si="0"/>
        <v>0</v>
      </c>
      <c r="E42" s="82">
        <f t="shared" si="1"/>
        <v>0</v>
      </c>
      <c r="F42" s="111">
        <v>0</v>
      </c>
      <c r="G42" s="111">
        <v>0</v>
      </c>
    </row>
    <row r="43" spans="1:7" x14ac:dyDescent="0.3">
      <c r="A43" s="53">
        <v>36</v>
      </c>
      <c r="B43" s="51" t="s">
        <v>262</v>
      </c>
      <c r="C43" s="78">
        <v>8117519.0000000009</v>
      </c>
      <c r="D43" s="125">
        <f t="shared" si="0"/>
        <v>0</v>
      </c>
      <c r="E43" s="82">
        <f t="shared" si="1"/>
        <v>0</v>
      </c>
      <c r="F43" s="111">
        <v>0</v>
      </c>
      <c r="G43" s="111">
        <v>0</v>
      </c>
    </row>
    <row r="44" spans="1:7" x14ac:dyDescent="0.3">
      <c r="A44" s="53">
        <v>37</v>
      </c>
      <c r="B44" s="51" t="s">
        <v>310</v>
      </c>
      <c r="C44" s="112">
        <v>101588793.02</v>
      </c>
      <c r="D44" s="125">
        <f t="shared" si="0"/>
        <v>0</v>
      </c>
      <c r="E44" s="82">
        <f t="shared" si="1"/>
        <v>0</v>
      </c>
      <c r="F44" s="125">
        <v>0</v>
      </c>
      <c r="G44" s="125">
        <v>0</v>
      </c>
    </row>
    <row r="45" spans="1:7" x14ac:dyDescent="0.3">
      <c r="A45" s="53">
        <v>38</v>
      </c>
      <c r="B45" s="51" t="s">
        <v>265</v>
      </c>
      <c r="C45" s="112">
        <v>123188689.45000002</v>
      </c>
      <c r="D45" s="125">
        <f t="shared" si="0"/>
        <v>0</v>
      </c>
      <c r="E45" s="82">
        <f t="shared" si="1"/>
        <v>0</v>
      </c>
      <c r="F45" s="125">
        <v>0</v>
      </c>
      <c r="G45" s="125">
        <v>0</v>
      </c>
    </row>
    <row r="46" spans="1:7" x14ac:dyDescent="0.3">
      <c r="A46" s="53">
        <v>39</v>
      </c>
      <c r="B46" s="51" t="s">
        <v>266</v>
      </c>
      <c r="C46" s="112">
        <v>1352403.9300000002</v>
      </c>
      <c r="D46" s="125">
        <f t="shared" si="0"/>
        <v>0</v>
      </c>
      <c r="E46" s="82">
        <f t="shared" si="1"/>
        <v>0</v>
      </c>
      <c r="F46" s="125">
        <v>0</v>
      </c>
      <c r="G46" s="125">
        <v>0</v>
      </c>
    </row>
    <row r="47" spans="1:7" x14ac:dyDescent="0.3">
      <c r="A47" s="53">
        <v>40</v>
      </c>
      <c r="B47" s="51" t="s">
        <v>280</v>
      </c>
      <c r="C47" s="78">
        <v>544818.55999999994</v>
      </c>
      <c r="D47" s="125">
        <f t="shared" si="0"/>
        <v>0</v>
      </c>
      <c r="E47" s="82">
        <f t="shared" si="1"/>
        <v>0</v>
      </c>
      <c r="F47" s="111">
        <v>0</v>
      </c>
      <c r="G47" s="111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125">
        <f t="shared" si="0"/>
        <v>0</v>
      </c>
      <c r="E48" s="82">
        <f t="shared" si="1"/>
        <v>0</v>
      </c>
      <c r="F48" s="111">
        <v>0</v>
      </c>
      <c r="G48" s="111">
        <v>0</v>
      </c>
    </row>
    <row r="49" spans="1:7" x14ac:dyDescent="0.3">
      <c r="A49" s="51"/>
      <c r="B49" s="55" t="s">
        <v>272</v>
      </c>
      <c r="C49" s="60">
        <f>SUM(C8:C48)</f>
        <v>64040058520.820007</v>
      </c>
      <c r="D49" s="80">
        <f t="shared" ref="D49" si="2">F49+G49</f>
        <v>21556178879.350006</v>
      </c>
      <c r="E49" s="83">
        <f t="shared" ref="E49" si="3">D49/C49</f>
        <v>0.33660460932186526</v>
      </c>
      <c r="F49" s="60">
        <f>SUM(F8:F48)</f>
        <v>20326571692.720005</v>
      </c>
      <c r="G49" s="60">
        <f>SUM(G8:G48)</f>
        <v>1229607186.6299999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5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5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5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5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5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5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5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5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5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5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5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5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5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5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5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5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5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5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5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5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5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5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5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5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5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5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5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5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5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5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BD30-BDEE-408D-A810-5CBB831A054E}">
  <dimension ref="A1:I49"/>
  <sheetViews>
    <sheetView workbookViewId="0">
      <selection activeCell="J27" sqref="J2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323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11371721086.529999</v>
      </c>
      <c r="D8" s="112">
        <f t="shared" ref="D8:D48" si="0">F8+G8</f>
        <v>4381737791.8800001</v>
      </c>
      <c r="E8" s="82">
        <f>D8/C8</f>
        <v>0.38531878846995682</v>
      </c>
      <c r="F8" s="78">
        <v>4251133773.4899998</v>
      </c>
      <c r="G8" s="78">
        <v>130604018.39</v>
      </c>
      <c r="I8" s="121"/>
    </row>
    <row r="9" spans="1:9" x14ac:dyDescent="0.3">
      <c r="A9" s="53">
        <v>2</v>
      </c>
      <c r="B9" s="51" t="s">
        <v>227</v>
      </c>
      <c r="C9" s="78">
        <v>4939255858.5600004</v>
      </c>
      <c r="D9" s="112">
        <f t="shared" si="0"/>
        <v>2774356720.0700002</v>
      </c>
      <c r="E9" s="82">
        <f t="shared" ref="E9:E49" si="1">D9/C9</f>
        <v>0.56169528356420095</v>
      </c>
      <c r="F9" s="66">
        <v>2773572549.75</v>
      </c>
      <c r="G9" s="66">
        <v>784170.32000000007</v>
      </c>
      <c r="I9" s="121"/>
    </row>
    <row r="10" spans="1:9" x14ac:dyDescent="0.3">
      <c r="A10" s="53">
        <v>3</v>
      </c>
      <c r="B10" s="51" t="s">
        <v>229</v>
      </c>
      <c r="C10" s="112">
        <v>6596895088.170001</v>
      </c>
      <c r="D10" s="112">
        <f t="shared" si="0"/>
        <v>2552368943.8699999</v>
      </c>
      <c r="E10" s="82">
        <f t="shared" si="1"/>
        <v>0.38690458310411524</v>
      </c>
      <c r="F10" s="112">
        <v>2547988644.8299999</v>
      </c>
      <c r="G10" s="112">
        <v>4380299.04</v>
      </c>
      <c r="I10" s="121"/>
    </row>
    <row r="11" spans="1:9" x14ac:dyDescent="0.3">
      <c r="A11" s="53">
        <v>4</v>
      </c>
      <c r="B11" s="51" t="s">
        <v>226</v>
      </c>
      <c r="C11" s="78">
        <v>7284642624.3100004</v>
      </c>
      <c r="D11" s="112">
        <f t="shared" si="0"/>
        <v>2363427827.6100001</v>
      </c>
      <c r="E11" s="82">
        <f t="shared" si="1"/>
        <v>0.32443977687016096</v>
      </c>
      <c r="F11" s="66">
        <v>2363234372.0300002</v>
      </c>
      <c r="G11" s="66">
        <v>193455.58</v>
      </c>
      <c r="I11" s="121"/>
    </row>
    <row r="12" spans="1:9" x14ac:dyDescent="0.3">
      <c r="A12" s="53">
        <v>5</v>
      </c>
      <c r="B12" s="51" t="s">
        <v>228</v>
      </c>
      <c r="C12" s="78">
        <v>5983581360.1199999</v>
      </c>
      <c r="D12" s="112">
        <f t="shared" si="0"/>
        <v>1944081271.4000001</v>
      </c>
      <c r="E12" s="82">
        <f t="shared" si="1"/>
        <v>0.32490262175711637</v>
      </c>
      <c r="F12" s="66">
        <v>1821987071.25</v>
      </c>
      <c r="G12" s="66">
        <v>122094200.15000001</v>
      </c>
      <c r="I12" s="121"/>
    </row>
    <row r="13" spans="1:9" x14ac:dyDescent="0.3">
      <c r="A13" s="53">
        <v>6</v>
      </c>
      <c r="B13" s="51" t="s">
        <v>238</v>
      </c>
      <c r="C13" s="78">
        <v>2980152209.79</v>
      </c>
      <c r="D13" s="112">
        <f t="shared" si="0"/>
        <v>1501586538.1700001</v>
      </c>
      <c r="E13" s="82">
        <f t="shared" si="1"/>
        <v>0.5038623642232728</v>
      </c>
      <c r="F13" s="66">
        <v>1467798952.6600001</v>
      </c>
      <c r="G13" s="66">
        <v>33787585.509999998</v>
      </c>
      <c r="I13" s="121"/>
    </row>
    <row r="14" spans="1:9" x14ac:dyDescent="0.3">
      <c r="A14" s="53">
        <v>7</v>
      </c>
      <c r="B14" s="51" t="s">
        <v>232</v>
      </c>
      <c r="C14" s="112">
        <v>2848356975.98</v>
      </c>
      <c r="D14" s="112">
        <f t="shared" si="0"/>
        <v>1241029649.01</v>
      </c>
      <c r="E14" s="82">
        <f t="shared" si="1"/>
        <v>0.43570018065696059</v>
      </c>
      <c r="F14" s="112">
        <v>1169449737.0999999</v>
      </c>
      <c r="G14" s="112">
        <v>71579911.909999996</v>
      </c>
      <c r="I14" s="121"/>
    </row>
    <row r="15" spans="1:9" x14ac:dyDescent="0.3">
      <c r="A15" s="53">
        <v>8</v>
      </c>
      <c r="B15" s="51" t="s">
        <v>231</v>
      </c>
      <c r="C15" s="78">
        <v>5424004921.3599997</v>
      </c>
      <c r="D15" s="112">
        <f t="shared" si="0"/>
        <v>1078477082.54</v>
      </c>
      <c r="E15" s="82">
        <f t="shared" si="1"/>
        <v>0.19883408997158242</v>
      </c>
      <c r="F15" s="66">
        <v>932650479.38999999</v>
      </c>
      <c r="G15" s="66">
        <v>145826603.15000001</v>
      </c>
      <c r="I15" s="121"/>
    </row>
    <row r="16" spans="1:9" x14ac:dyDescent="0.3">
      <c r="A16" s="53">
        <v>9</v>
      </c>
      <c r="B16" s="51" t="s">
        <v>233</v>
      </c>
      <c r="C16" s="78">
        <v>3495223387.0899997</v>
      </c>
      <c r="D16" s="112">
        <f t="shared" si="0"/>
        <v>820084061.52999997</v>
      </c>
      <c r="E16" s="82">
        <f t="shared" si="1"/>
        <v>0.23462994226894698</v>
      </c>
      <c r="F16" s="78">
        <v>819253320.65999997</v>
      </c>
      <c r="G16" s="78">
        <v>830740.87</v>
      </c>
      <c r="I16" s="121"/>
    </row>
    <row r="17" spans="1:9" x14ac:dyDescent="0.3">
      <c r="A17" s="53">
        <v>10</v>
      </c>
      <c r="B17" s="51" t="s">
        <v>234</v>
      </c>
      <c r="C17" s="78">
        <v>1841576249.6200001</v>
      </c>
      <c r="D17" s="112">
        <f t="shared" si="0"/>
        <v>673507796.19000006</v>
      </c>
      <c r="E17" s="82">
        <f t="shared" si="1"/>
        <v>0.36572354597262807</v>
      </c>
      <c r="F17" s="78">
        <v>205370576.38999999</v>
      </c>
      <c r="G17" s="78">
        <v>468137219.80000001</v>
      </c>
      <c r="I17" s="121"/>
    </row>
    <row r="18" spans="1:9" x14ac:dyDescent="0.3">
      <c r="A18" s="53">
        <v>11</v>
      </c>
      <c r="B18" s="51" t="s">
        <v>236</v>
      </c>
      <c r="C18" s="66">
        <v>712802884.25999999</v>
      </c>
      <c r="D18" s="112">
        <f t="shared" si="0"/>
        <v>578159835.13</v>
      </c>
      <c r="E18" s="82">
        <f t="shared" si="1"/>
        <v>0.8111075977620652</v>
      </c>
      <c r="F18" s="66">
        <v>578159835.13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78">
        <v>2107259502.9200001</v>
      </c>
      <c r="D19" s="112">
        <f t="shared" si="0"/>
        <v>437681624.98999995</v>
      </c>
      <c r="E19" s="82">
        <f t="shared" si="1"/>
        <v>0.20770181573912022</v>
      </c>
      <c r="F19" s="66">
        <v>436131385.72999996</v>
      </c>
      <c r="G19" s="66">
        <v>1550239.26</v>
      </c>
    </row>
    <row r="20" spans="1:9" x14ac:dyDescent="0.3">
      <c r="A20" s="53">
        <v>13</v>
      </c>
      <c r="B20" s="51" t="s">
        <v>235</v>
      </c>
      <c r="C20" s="78">
        <v>1387360247.5700002</v>
      </c>
      <c r="D20" s="112">
        <f t="shared" si="0"/>
        <v>364419945.38999999</v>
      </c>
      <c r="E20" s="82">
        <f t="shared" si="1"/>
        <v>0.26267146260554286</v>
      </c>
      <c r="F20" s="66">
        <v>357836542.38999999</v>
      </c>
      <c r="G20" s="66">
        <v>6583403</v>
      </c>
    </row>
    <row r="21" spans="1:9" x14ac:dyDescent="0.3">
      <c r="A21" s="53">
        <v>14</v>
      </c>
      <c r="B21" s="51" t="s">
        <v>237</v>
      </c>
      <c r="C21" s="112">
        <v>399534845.58999997</v>
      </c>
      <c r="D21" s="112">
        <f t="shared" si="0"/>
        <v>170687112.50999999</v>
      </c>
      <c r="E21" s="82">
        <f t="shared" si="1"/>
        <v>0.42721458314341371</v>
      </c>
      <c r="F21" s="112">
        <v>101244518.24000001</v>
      </c>
      <c r="G21" s="112">
        <v>69442594.269999996</v>
      </c>
    </row>
    <row r="22" spans="1:9" x14ac:dyDescent="0.3">
      <c r="A22" s="53">
        <v>15</v>
      </c>
      <c r="B22" s="51" t="s">
        <v>240</v>
      </c>
      <c r="C22" s="112">
        <v>820292462.99000001</v>
      </c>
      <c r="D22" s="112">
        <f t="shared" si="0"/>
        <v>148420592.54000002</v>
      </c>
      <c r="E22" s="82">
        <f t="shared" si="1"/>
        <v>0.18093618951343379</v>
      </c>
      <c r="F22" s="112">
        <v>117043460.85000001</v>
      </c>
      <c r="G22" s="112">
        <v>31377131.690000005</v>
      </c>
    </row>
    <row r="23" spans="1:9" x14ac:dyDescent="0.3">
      <c r="A23" s="53">
        <v>16</v>
      </c>
      <c r="B23" s="51" t="s">
        <v>258</v>
      </c>
      <c r="C23" s="78">
        <v>1007919882.3499999</v>
      </c>
      <c r="D23" s="112">
        <f t="shared" si="0"/>
        <v>121248680.38</v>
      </c>
      <c r="E23" s="82">
        <f t="shared" si="1"/>
        <v>0.12029595060403464</v>
      </c>
      <c r="F23" s="66">
        <v>78042933.909999996</v>
      </c>
      <c r="G23" s="66">
        <v>43205746.469999999</v>
      </c>
    </row>
    <row r="24" spans="1:9" x14ac:dyDescent="0.3">
      <c r="A24" s="53">
        <v>17</v>
      </c>
      <c r="B24" s="51" t="s">
        <v>241</v>
      </c>
      <c r="C24" s="78">
        <v>297768645.41999996</v>
      </c>
      <c r="D24" s="112">
        <f t="shared" si="0"/>
        <v>111964130.52</v>
      </c>
      <c r="E24" s="82">
        <f t="shared" si="1"/>
        <v>0.3760104774029368</v>
      </c>
      <c r="F24" s="66">
        <v>108744150.98999999</v>
      </c>
      <c r="G24" s="66">
        <v>3219979.53</v>
      </c>
    </row>
    <row r="25" spans="1:9" x14ac:dyDescent="0.3">
      <c r="A25" s="53">
        <v>18</v>
      </c>
      <c r="B25" s="51" t="s">
        <v>243</v>
      </c>
      <c r="C25" s="78">
        <v>402514461.79000002</v>
      </c>
      <c r="D25" s="112">
        <f t="shared" si="0"/>
        <v>61469379.590000004</v>
      </c>
      <c r="E25" s="82">
        <f t="shared" si="1"/>
        <v>0.15271346852146106</v>
      </c>
      <c r="F25" s="66">
        <v>43571090.460000001</v>
      </c>
      <c r="G25" s="66">
        <v>17898289.130000003</v>
      </c>
    </row>
    <row r="26" spans="1:9" x14ac:dyDescent="0.3">
      <c r="A26" s="53">
        <v>19</v>
      </c>
      <c r="B26" s="51" t="s">
        <v>246</v>
      </c>
      <c r="C26" s="112">
        <v>457901393.71999997</v>
      </c>
      <c r="D26" s="112">
        <f t="shared" si="0"/>
        <v>42092730.82</v>
      </c>
      <c r="E26" s="82">
        <f t="shared" si="1"/>
        <v>9.1925317103837195E-2</v>
      </c>
      <c r="F26" s="112">
        <v>42092730.82</v>
      </c>
      <c r="G26" s="74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112">
        <v>168573816.37</v>
      </c>
      <c r="D28" s="112">
        <f t="shared" si="0"/>
        <v>27278621.879999999</v>
      </c>
      <c r="E28" s="82">
        <f t="shared" si="1"/>
        <v>0.16182004102064454</v>
      </c>
      <c r="F28" s="112">
        <v>27278621.879999999</v>
      </c>
      <c r="G28" s="74">
        <v>0</v>
      </c>
    </row>
    <row r="29" spans="1:9" x14ac:dyDescent="0.3">
      <c r="A29" s="53">
        <v>22</v>
      </c>
      <c r="B29" s="51" t="s">
        <v>102</v>
      </c>
      <c r="C29" s="78">
        <v>352383227.75999999</v>
      </c>
      <c r="D29" s="112">
        <f t="shared" si="0"/>
        <v>25717134.090000004</v>
      </c>
      <c r="E29" s="82">
        <f t="shared" si="1"/>
        <v>7.2980584954274119E-2</v>
      </c>
      <c r="F29" s="66">
        <v>12556664.540000001</v>
      </c>
      <c r="G29" s="66">
        <v>13160469.550000001</v>
      </c>
    </row>
    <row r="30" spans="1:9" x14ac:dyDescent="0.3">
      <c r="A30" s="53">
        <v>23</v>
      </c>
      <c r="B30" s="51" t="s">
        <v>252</v>
      </c>
      <c r="C30" s="112">
        <v>82455764.049999997</v>
      </c>
      <c r="D30" s="112">
        <f t="shared" si="0"/>
        <v>22895036.969999999</v>
      </c>
      <c r="E30" s="82">
        <f t="shared" si="1"/>
        <v>0.27766448148023681</v>
      </c>
      <c r="F30" s="112">
        <v>10150858.609999999</v>
      </c>
      <c r="G30" s="112">
        <v>12744178.359999999</v>
      </c>
    </row>
    <row r="31" spans="1:9" x14ac:dyDescent="0.3">
      <c r="A31" s="53">
        <v>24</v>
      </c>
      <c r="B31" s="51" t="s">
        <v>250</v>
      </c>
      <c r="C31" s="78">
        <v>338692390.72000003</v>
      </c>
      <c r="D31" s="112">
        <f t="shared" si="0"/>
        <v>21733208.360000003</v>
      </c>
      <c r="E31" s="82">
        <f t="shared" si="1"/>
        <v>6.4167985332646685E-2</v>
      </c>
      <c r="F31" s="66">
        <v>15755880.580000002</v>
      </c>
      <c r="G31" s="66">
        <v>5977327.7800000003</v>
      </c>
    </row>
    <row r="32" spans="1:9" x14ac:dyDescent="0.3">
      <c r="A32" s="53">
        <v>25</v>
      </c>
      <c r="B32" s="51" t="s">
        <v>253</v>
      </c>
      <c r="C32" s="78">
        <v>205297942.88999999</v>
      </c>
      <c r="D32" s="112">
        <f t="shared" si="0"/>
        <v>8814868.4299999997</v>
      </c>
      <c r="E32" s="82">
        <f t="shared" si="1"/>
        <v>4.2936954486305134E-2</v>
      </c>
      <c r="F32" s="66">
        <v>8814868.4299999997</v>
      </c>
      <c r="G32" s="67">
        <v>0</v>
      </c>
    </row>
    <row r="33" spans="1:7" x14ac:dyDescent="0.3">
      <c r="A33" s="53">
        <v>26</v>
      </c>
      <c r="B33" s="51" t="s">
        <v>245</v>
      </c>
      <c r="C33" s="112">
        <v>489429489.31000006</v>
      </c>
      <c r="D33" s="112">
        <f t="shared" si="0"/>
        <v>8318376.5600000005</v>
      </c>
      <c r="E33" s="82">
        <f t="shared" si="1"/>
        <v>1.6996067343075887E-2</v>
      </c>
      <c r="F33" s="112">
        <v>8318376.5600000005</v>
      </c>
      <c r="G33" s="74">
        <v>0</v>
      </c>
    </row>
    <row r="34" spans="1:7" x14ac:dyDescent="0.3">
      <c r="A34" s="53">
        <v>27</v>
      </c>
      <c r="B34" s="51" t="s">
        <v>242</v>
      </c>
      <c r="C34" s="78">
        <v>62145760.120000005</v>
      </c>
      <c r="D34" s="112">
        <f t="shared" si="0"/>
        <v>8061433.9900000002</v>
      </c>
      <c r="E34" s="82">
        <f t="shared" si="1"/>
        <v>0.12971816539750772</v>
      </c>
      <c r="F34" s="66">
        <v>443155.15</v>
      </c>
      <c r="G34" s="66">
        <v>7618278.8399999999</v>
      </c>
    </row>
    <row r="35" spans="1:7" x14ac:dyDescent="0.3">
      <c r="A35" s="53">
        <v>28</v>
      </c>
      <c r="B35" s="51" t="s">
        <v>256</v>
      </c>
      <c r="C35" s="78">
        <v>244318305.47999999</v>
      </c>
      <c r="D35" s="112">
        <f t="shared" si="0"/>
        <v>5873901.6099999994</v>
      </c>
      <c r="E35" s="82">
        <f t="shared" si="1"/>
        <v>2.4042003723216063E-2</v>
      </c>
      <c r="F35" s="66">
        <v>4756561.68</v>
      </c>
      <c r="G35" s="66">
        <v>1117339.9300000002</v>
      </c>
    </row>
    <row r="36" spans="1:7" x14ac:dyDescent="0.3">
      <c r="A36" s="53">
        <v>29</v>
      </c>
      <c r="B36" s="51" t="s">
        <v>251</v>
      </c>
      <c r="C36" s="78">
        <v>347509039.95000005</v>
      </c>
      <c r="D36" s="112">
        <f t="shared" si="0"/>
        <v>4596050.7700000005</v>
      </c>
      <c r="E36" s="82">
        <f t="shared" si="1"/>
        <v>1.3225701324665639E-2</v>
      </c>
      <c r="F36" s="66">
        <v>3639557.6100000003</v>
      </c>
      <c r="G36" s="66">
        <v>956493.15999999992</v>
      </c>
    </row>
    <row r="37" spans="1:7" x14ac:dyDescent="0.3">
      <c r="A37" s="53">
        <v>30</v>
      </c>
      <c r="B37" s="51" t="s">
        <v>255</v>
      </c>
      <c r="C37" s="78">
        <v>27551224.990000002</v>
      </c>
      <c r="D37" s="112">
        <f t="shared" si="0"/>
        <v>1989667.95</v>
      </c>
      <c r="E37" s="82">
        <f t="shared" si="1"/>
        <v>7.2217041192258066E-2</v>
      </c>
      <c r="F37" s="66">
        <v>1989667.95</v>
      </c>
      <c r="G37" s="67">
        <v>0</v>
      </c>
    </row>
    <row r="38" spans="1:7" x14ac:dyDescent="0.3">
      <c r="A38" s="53">
        <v>31</v>
      </c>
      <c r="B38" s="51" t="s">
        <v>254</v>
      </c>
      <c r="C38" s="78">
        <v>62049406.990000002</v>
      </c>
      <c r="D38" s="112">
        <f t="shared" si="0"/>
        <v>1939692.51</v>
      </c>
      <c r="E38" s="82">
        <f t="shared" si="1"/>
        <v>3.1260452018705101E-2</v>
      </c>
      <c r="F38" s="66">
        <v>771317.76000000001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758844961.66000009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78">
        <v>156628619.29000002</v>
      </c>
      <c r="D40" s="74">
        <f t="shared" si="0"/>
        <v>0</v>
      </c>
      <c r="E40" s="82">
        <f t="shared" si="1"/>
        <v>0</v>
      </c>
      <c r="F40" s="67">
        <v>0</v>
      </c>
      <c r="G40" s="67">
        <v>0</v>
      </c>
    </row>
    <row r="41" spans="1:7" x14ac:dyDescent="0.3">
      <c r="A41" s="53">
        <v>34</v>
      </c>
      <c r="B41" s="51" t="s">
        <v>261</v>
      </c>
      <c r="C41" s="66">
        <v>22868266.5</v>
      </c>
      <c r="D41" s="74">
        <f t="shared" si="0"/>
        <v>0</v>
      </c>
      <c r="E41" s="82">
        <f t="shared" si="1"/>
        <v>0</v>
      </c>
      <c r="F41" s="74">
        <v>0</v>
      </c>
      <c r="G41" s="74">
        <v>0</v>
      </c>
    </row>
    <row r="42" spans="1:7" x14ac:dyDescent="0.3">
      <c r="A42" s="53">
        <v>35</v>
      </c>
      <c r="B42" s="51" t="s">
        <v>257</v>
      </c>
      <c r="C42" s="78">
        <v>46560122.869999997</v>
      </c>
      <c r="D42" s="74">
        <f t="shared" si="0"/>
        <v>0</v>
      </c>
      <c r="E42" s="82">
        <f t="shared" si="1"/>
        <v>0</v>
      </c>
      <c r="F42" s="67">
        <v>0</v>
      </c>
      <c r="G42" s="67">
        <v>0</v>
      </c>
    </row>
    <row r="43" spans="1:7" x14ac:dyDescent="0.3">
      <c r="A43" s="53">
        <v>36</v>
      </c>
      <c r="B43" s="51" t="s">
        <v>262</v>
      </c>
      <c r="C43" s="78">
        <v>8044712.3800000008</v>
      </c>
      <c r="D43" s="74">
        <f t="shared" si="0"/>
        <v>0</v>
      </c>
      <c r="E43" s="82">
        <f t="shared" si="1"/>
        <v>0</v>
      </c>
      <c r="F43" s="67">
        <v>0</v>
      </c>
      <c r="G43" s="67">
        <v>0</v>
      </c>
    </row>
    <row r="44" spans="1:7" x14ac:dyDescent="0.3">
      <c r="A44" s="53">
        <v>37</v>
      </c>
      <c r="B44" s="51" t="s">
        <v>310</v>
      </c>
      <c r="C44" s="112">
        <v>102498165.05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108166959.44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1328205.22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78">
        <v>544818.55999999994</v>
      </c>
      <c r="D47" s="74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64164170167.160011</v>
      </c>
      <c r="D49" s="80">
        <f t="shared" ref="D49" si="2">F49+G49</f>
        <v>21531800454.260006</v>
      </c>
      <c r="E49" s="83">
        <f t="shared" si="1"/>
        <v>0.33557358254872655</v>
      </c>
      <c r="F49" s="60">
        <v>20309781656.820007</v>
      </c>
      <c r="G49" s="60">
        <v>1222018797.4400001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B9A4-1253-4A42-ADA7-97C79CB54DFC}">
  <dimension ref="A1:H48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8" x14ac:dyDescent="0.3">
      <c r="A1" s="126" t="s">
        <v>324</v>
      </c>
      <c r="B1" s="127"/>
      <c r="C1" s="127"/>
      <c r="D1" s="127"/>
      <c r="E1" s="127"/>
      <c r="F1" s="127"/>
      <c r="G1" s="128"/>
    </row>
    <row r="2" spans="1:8" x14ac:dyDescent="0.3">
      <c r="A2" s="129"/>
      <c r="B2" s="130"/>
      <c r="C2" s="130"/>
      <c r="D2" s="130"/>
      <c r="E2" s="130"/>
      <c r="F2" s="130"/>
      <c r="G2" s="131"/>
    </row>
    <row r="3" spans="1:8" x14ac:dyDescent="0.3">
      <c r="A3" s="129"/>
      <c r="B3" s="130"/>
      <c r="C3" s="130"/>
      <c r="D3" s="130"/>
      <c r="E3" s="130"/>
      <c r="F3" s="130"/>
      <c r="G3" s="131"/>
    </row>
    <row r="4" spans="1:8" x14ac:dyDescent="0.3">
      <c r="A4" s="129"/>
      <c r="B4" s="130"/>
      <c r="C4" s="130"/>
      <c r="D4" s="130"/>
      <c r="E4" s="130"/>
      <c r="F4" s="130"/>
      <c r="G4" s="131"/>
    </row>
    <row r="5" spans="1:8" x14ac:dyDescent="0.3">
      <c r="A5" s="132"/>
      <c r="B5" s="133"/>
      <c r="C5" s="133"/>
      <c r="D5" s="133"/>
      <c r="E5" s="133"/>
      <c r="F5" s="133"/>
      <c r="G5" s="134"/>
    </row>
    <row r="7" spans="1:8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8" x14ac:dyDescent="0.3">
      <c r="A8" s="53">
        <v>1</v>
      </c>
      <c r="B8" s="51" t="s">
        <v>225</v>
      </c>
      <c r="C8" s="78">
        <v>11405500303.230001</v>
      </c>
      <c r="D8" s="112">
        <v>4380356959.3000002</v>
      </c>
      <c r="E8" s="82">
        <f>D8/C8</f>
        <v>0.38405653788457633</v>
      </c>
      <c r="F8" s="78">
        <v>4249869760.7700005</v>
      </c>
      <c r="G8" s="78">
        <v>130487198.53</v>
      </c>
      <c r="H8" s="121"/>
    </row>
    <row r="9" spans="1:8" x14ac:dyDescent="0.3">
      <c r="A9" s="53">
        <v>2</v>
      </c>
      <c r="B9" s="51" t="s">
        <v>227</v>
      </c>
      <c r="C9" s="78">
        <v>4811842125.8400002</v>
      </c>
      <c r="D9" s="112">
        <v>2775201174.7800002</v>
      </c>
      <c r="E9" s="82">
        <f t="shared" ref="E9:E46" si="0">D9/C9</f>
        <v>0.57674402073104902</v>
      </c>
      <c r="F9" s="66">
        <v>2774464772.4000001</v>
      </c>
      <c r="G9" s="66">
        <v>736402.38</v>
      </c>
      <c r="H9" s="121"/>
    </row>
    <row r="10" spans="1:8" x14ac:dyDescent="0.3">
      <c r="A10" s="53">
        <v>3</v>
      </c>
      <c r="B10" s="51" t="s">
        <v>229</v>
      </c>
      <c r="C10" s="112">
        <v>6668123231.5200005</v>
      </c>
      <c r="D10" s="112">
        <v>2545871777.0900002</v>
      </c>
      <c r="E10" s="82">
        <f t="shared" si="0"/>
        <v>0.38179734967340551</v>
      </c>
      <c r="F10" s="112">
        <v>2541484900.9900002</v>
      </c>
      <c r="G10" s="112">
        <v>4386876.0999999996</v>
      </c>
      <c r="H10" s="121"/>
    </row>
    <row r="11" spans="1:8" x14ac:dyDescent="0.3">
      <c r="A11" s="53">
        <v>4</v>
      </c>
      <c r="B11" s="51" t="s">
        <v>226</v>
      </c>
      <c r="C11" s="78">
        <v>7195558351.8900003</v>
      </c>
      <c r="D11" s="112">
        <v>2353278147.9100003</v>
      </c>
      <c r="E11" s="82">
        <f t="shared" si="0"/>
        <v>0.32704594040181517</v>
      </c>
      <c r="F11" s="66">
        <v>2353085684.3000002</v>
      </c>
      <c r="G11" s="66">
        <v>192463.61</v>
      </c>
      <c r="H11" s="121"/>
    </row>
    <row r="12" spans="1:8" x14ac:dyDescent="0.3">
      <c r="A12" s="53">
        <v>5</v>
      </c>
      <c r="B12" s="51" t="s">
        <v>228</v>
      </c>
      <c r="C12" s="78">
        <v>5986464130.1699991</v>
      </c>
      <c r="D12" s="112">
        <v>1941802828.9400001</v>
      </c>
      <c r="E12" s="82">
        <f t="shared" si="0"/>
        <v>0.32436556650425602</v>
      </c>
      <c r="F12" s="66">
        <v>1819736220.76</v>
      </c>
      <c r="G12" s="66">
        <v>122066608.18000001</v>
      </c>
      <c r="H12" s="121"/>
    </row>
    <row r="13" spans="1:8" x14ac:dyDescent="0.3">
      <c r="A13" s="53">
        <v>6</v>
      </c>
      <c r="B13" s="51" t="s">
        <v>238</v>
      </c>
      <c r="C13" s="78">
        <v>3012561347.9099998</v>
      </c>
      <c r="D13" s="112">
        <v>1517403587.6399999</v>
      </c>
      <c r="E13" s="82">
        <f t="shared" si="0"/>
        <v>0.50369217831620805</v>
      </c>
      <c r="F13" s="66">
        <v>1473296404.6499999</v>
      </c>
      <c r="G13" s="66">
        <v>44107182.989999995</v>
      </c>
      <c r="H13" s="121"/>
    </row>
    <row r="14" spans="1:8" x14ac:dyDescent="0.3">
      <c r="A14" s="53">
        <v>7</v>
      </c>
      <c r="B14" s="51" t="s">
        <v>232</v>
      </c>
      <c r="C14" s="112">
        <v>2858254467.2300005</v>
      </c>
      <c r="D14" s="112">
        <v>1238987932.8500001</v>
      </c>
      <c r="E14" s="82">
        <f t="shared" si="0"/>
        <v>0.43347712635632879</v>
      </c>
      <c r="F14" s="112">
        <v>1178009177.54</v>
      </c>
      <c r="G14" s="112">
        <v>60978755.310000002</v>
      </c>
      <c r="H14" s="121"/>
    </row>
    <row r="15" spans="1:8" x14ac:dyDescent="0.3">
      <c r="A15" s="53">
        <v>8</v>
      </c>
      <c r="B15" s="51" t="s">
        <v>231</v>
      </c>
      <c r="C15" s="78">
        <v>5463141085.0100002</v>
      </c>
      <c r="D15" s="112">
        <v>1077749080.02</v>
      </c>
      <c r="E15" s="82">
        <f t="shared" si="0"/>
        <v>0.19727645016841575</v>
      </c>
      <c r="F15" s="66">
        <v>933245233.95000005</v>
      </c>
      <c r="G15" s="66">
        <v>144503846.06999999</v>
      </c>
      <c r="H15" s="121"/>
    </row>
    <row r="16" spans="1:8" x14ac:dyDescent="0.3">
      <c r="A16" s="53">
        <v>9</v>
      </c>
      <c r="B16" s="51" t="s">
        <v>233</v>
      </c>
      <c r="C16" s="78">
        <v>3483639826.1300001</v>
      </c>
      <c r="D16" s="112">
        <v>825545295.99999988</v>
      </c>
      <c r="E16" s="82">
        <f t="shared" si="0"/>
        <v>0.23697779828091584</v>
      </c>
      <c r="F16" s="78">
        <v>824711980.56999993</v>
      </c>
      <c r="G16" s="78">
        <v>833315.43</v>
      </c>
      <c r="H16" s="121"/>
    </row>
    <row r="17" spans="1:8" x14ac:dyDescent="0.3">
      <c r="A17" s="53">
        <v>10</v>
      </c>
      <c r="B17" s="51" t="s">
        <v>234</v>
      </c>
      <c r="C17" s="78">
        <v>1836176939.7300005</v>
      </c>
      <c r="D17" s="112">
        <v>672236013.47000003</v>
      </c>
      <c r="E17" s="82">
        <f t="shared" si="0"/>
        <v>0.36610633698996814</v>
      </c>
      <c r="F17" s="78">
        <v>206483392.25</v>
      </c>
      <c r="G17" s="78">
        <v>465752621.21999997</v>
      </c>
      <c r="H17" s="121"/>
    </row>
    <row r="18" spans="1:8" x14ac:dyDescent="0.3">
      <c r="A18" s="53">
        <v>11</v>
      </c>
      <c r="B18" s="51" t="s">
        <v>236</v>
      </c>
      <c r="C18" s="66">
        <v>716970591.11999989</v>
      </c>
      <c r="D18" s="112">
        <v>581420446.16999996</v>
      </c>
      <c r="E18" s="82">
        <f t="shared" si="0"/>
        <v>0.81094043935853322</v>
      </c>
      <c r="F18" s="66">
        <v>581420446.16999996</v>
      </c>
      <c r="G18" s="67">
        <v>0</v>
      </c>
      <c r="H18" s="121"/>
    </row>
    <row r="19" spans="1:8" x14ac:dyDescent="0.3">
      <c r="A19" s="53">
        <v>12</v>
      </c>
      <c r="B19" s="51" t="s">
        <v>239</v>
      </c>
      <c r="C19" s="78">
        <v>2157593675.0299997</v>
      </c>
      <c r="D19" s="112">
        <v>444076510.04999995</v>
      </c>
      <c r="E19" s="82">
        <f t="shared" si="0"/>
        <v>0.20582026875093865</v>
      </c>
      <c r="F19" s="66">
        <v>442547296.23000002</v>
      </c>
      <c r="G19" s="66">
        <v>1529213.82</v>
      </c>
    </row>
    <row r="20" spans="1:8" x14ac:dyDescent="0.3">
      <c r="A20" s="53">
        <v>13</v>
      </c>
      <c r="B20" s="51" t="s">
        <v>235</v>
      </c>
      <c r="C20" s="78">
        <v>1399335994.27</v>
      </c>
      <c r="D20" s="112">
        <v>363443714.61000001</v>
      </c>
      <c r="E20" s="82">
        <f t="shared" si="0"/>
        <v>0.25972583861076187</v>
      </c>
      <c r="F20" s="66">
        <v>356722021.66000003</v>
      </c>
      <c r="G20" s="66">
        <v>6721692.9500000002</v>
      </c>
    </row>
    <row r="21" spans="1:8" x14ac:dyDescent="0.3">
      <c r="A21" s="53">
        <v>14</v>
      </c>
      <c r="B21" s="51" t="s">
        <v>237</v>
      </c>
      <c r="C21" s="112">
        <v>384005055.85000002</v>
      </c>
      <c r="D21" s="112">
        <v>169278307.82999998</v>
      </c>
      <c r="E21" s="82">
        <f t="shared" si="0"/>
        <v>0.4408231226417067</v>
      </c>
      <c r="F21" s="112">
        <v>100253800.8</v>
      </c>
      <c r="G21" s="112">
        <v>69024507.030000001</v>
      </c>
    </row>
    <row r="22" spans="1:8" x14ac:dyDescent="0.3">
      <c r="A22" s="53">
        <v>15</v>
      </c>
      <c r="B22" s="51" t="s">
        <v>240</v>
      </c>
      <c r="C22" s="112">
        <v>832832793.13000011</v>
      </c>
      <c r="D22" s="112">
        <v>149254510.23000002</v>
      </c>
      <c r="E22" s="82">
        <f t="shared" si="0"/>
        <v>0.1792130562835586</v>
      </c>
      <c r="F22" s="112">
        <v>117788091.31</v>
      </c>
      <c r="G22" s="112">
        <v>31466418.920000002</v>
      </c>
    </row>
    <row r="23" spans="1:8" x14ac:dyDescent="0.3">
      <c r="A23" s="53">
        <v>16</v>
      </c>
      <c r="B23" s="51" t="s">
        <v>258</v>
      </c>
      <c r="C23" s="78">
        <v>1041938626.4399999</v>
      </c>
      <c r="D23" s="112">
        <v>123455177.39</v>
      </c>
      <c r="E23" s="82">
        <f t="shared" si="0"/>
        <v>0.11848603579637919</v>
      </c>
      <c r="F23" s="66">
        <v>80385668.390000001</v>
      </c>
      <c r="G23" s="66">
        <v>43069509</v>
      </c>
    </row>
    <row r="24" spans="1:8" x14ac:dyDescent="0.3">
      <c r="A24" s="53">
        <v>17</v>
      </c>
      <c r="B24" s="51" t="s">
        <v>241</v>
      </c>
      <c r="C24" s="78">
        <v>302376167.22000003</v>
      </c>
      <c r="D24" s="112">
        <v>113709678.2</v>
      </c>
      <c r="E24" s="82">
        <f t="shared" si="0"/>
        <v>0.37605370570514635</v>
      </c>
      <c r="F24" s="66">
        <v>110507024.28</v>
      </c>
      <c r="G24" s="66">
        <v>3202653.92</v>
      </c>
    </row>
    <row r="25" spans="1:8" x14ac:dyDescent="0.3">
      <c r="A25" s="53">
        <v>18</v>
      </c>
      <c r="B25" s="51" t="s">
        <v>243</v>
      </c>
      <c r="C25" s="78">
        <v>426085521.49000001</v>
      </c>
      <c r="D25" s="112">
        <v>62017409.700000003</v>
      </c>
      <c r="E25" s="82">
        <f t="shared" si="0"/>
        <v>0.14555155378931484</v>
      </c>
      <c r="F25" s="66">
        <v>44651586.280000001</v>
      </c>
      <c r="G25" s="66">
        <v>17365823.419999998</v>
      </c>
    </row>
    <row r="26" spans="1:8" x14ac:dyDescent="0.3">
      <c r="A26" s="53">
        <v>19</v>
      </c>
      <c r="B26" s="51" t="s">
        <v>246</v>
      </c>
      <c r="C26" s="112">
        <v>454873203.90999997</v>
      </c>
      <c r="D26" s="112">
        <v>42070129.650000006</v>
      </c>
      <c r="E26" s="82">
        <f t="shared" si="0"/>
        <v>9.2487597177352956E-2</v>
      </c>
      <c r="F26" s="112">
        <v>42070129.650000006</v>
      </c>
      <c r="G26" s="74">
        <v>0</v>
      </c>
    </row>
    <row r="27" spans="1:8" x14ac:dyDescent="0.3">
      <c r="A27" s="53">
        <v>20</v>
      </c>
      <c r="B27" s="51" t="s">
        <v>247</v>
      </c>
      <c r="C27" s="78">
        <v>145830747</v>
      </c>
      <c r="D27" s="112">
        <v>27780747</v>
      </c>
      <c r="E27" s="82">
        <f t="shared" si="0"/>
        <v>0.19049992934617554</v>
      </c>
      <c r="F27" s="67">
        <v>0</v>
      </c>
      <c r="G27" s="66">
        <v>27780747</v>
      </c>
    </row>
    <row r="28" spans="1:8" x14ac:dyDescent="0.3">
      <c r="A28" s="53">
        <v>21</v>
      </c>
      <c r="B28" s="51" t="s">
        <v>248</v>
      </c>
      <c r="C28" s="112">
        <v>169983070.56999999</v>
      </c>
      <c r="D28" s="112">
        <v>27513673.73</v>
      </c>
      <c r="E28" s="82">
        <f t="shared" si="0"/>
        <v>0.16186125852262279</v>
      </c>
      <c r="F28" s="112">
        <v>27513673.73</v>
      </c>
      <c r="G28" s="74">
        <v>0</v>
      </c>
    </row>
    <row r="29" spans="1:8" x14ac:dyDescent="0.3">
      <c r="A29" s="53">
        <v>22</v>
      </c>
      <c r="B29" s="51" t="s">
        <v>102</v>
      </c>
      <c r="C29" s="78">
        <v>342472013.84000003</v>
      </c>
      <c r="D29" s="112">
        <v>25794467.899999999</v>
      </c>
      <c r="E29" s="82">
        <f t="shared" si="0"/>
        <v>7.5318469415287609E-2</v>
      </c>
      <c r="F29" s="66">
        <v>12658764.83</v>
      </c>
      <c r="G29" s="66">
        <v>13135703.07</v>
      </c>
    </row>
    <row r="30" spans="1:8" x14ac:dyDescent="0.3">
      <c r="A30" s="53">
        <v>23</v>
      </c>
      <c r="B30" s="51" t="s">
        <v>252</v>
      </c>
      <c r="C30" s="112">
        <v>81371522.829999998</v>
      </c>
      <c r="D30" s="112">
        <v>22739555.770000003</v>
      </c>
      <c r="E30" s="82">
        <f t="shared" si="0"/>
        <v>0.27945348666396591</v>
      </c>
      <c r="F30" s="112">
        <v>10122319.629999999</v>
      </c>
      <c r="G30" s="112">
        <v>12617236.140000001</v>
      </c>
    </row>
    <row r="31" spans="1:8" x14ac:dyDescent="0.3">
      <c r="A31" s="53">
        <v>24</v>
      </c>
      <c r="B31" s="51" t="s">
        <v>250</v>
      </c>
      <c r="C31" s="78">
        <v>340568810.93000007</v>
      </c>
      <c r="D31" s="112">
        <v>21661223.5</v>
      </c>
      <c r="E31" s="82">
        <f t="shared" si="0"/>
        <v>6.3603074635193796E-2</v>
      </c>
      <c r="F31" s="66">
        <v>15715018.699999999</v>
      </c>
      <c r="G31" s="66">
        <v>5946204.7999999998</v>
      </c>
    </row>
    <row r="32" spans="1:8" x14ac:dyDescent="0.3">
      <c r="A32" s="53">
        <v>25</v>
      </c>
      <c r="B32" s="51" t="s">
        <v>253</v>
      </c>
      <c r="C32" s="78">
        <v>206112392.28000003</v>
      </c>
      <c r="D32" s="112">
        <v>8657097.2200000007</v>
      </c>
      <c r="E32" s="82">
        <f t="shared" si="0"/>
        <v>4.2001827858266221E-2</v>
      </c>
      <c r="F32" s="66">
        <v>8657097.2200000007</v>
      </c>
      <c r="G32" s="67">
        <v>0</v>
      </c>
    </row>
    <row r="33" spans="1:7" x14ac:dyDescent="0.3">
      <c r="A33" s="53">
        <v>26</v>
      </c>
      <c r="B33" s="51" t="s">
        <v>245</v>
      </c>
      <c r="C33" s="112">
        <v>493334371.86000001</v>
      </c>
      <c r="D33" s="112">
        <v>8305948.6099999994</v>
      </c>
      <c r="E33" s="82">
        <f t="shared" si="0"/>
        <v>1.683634687500973E-2</v>
      </c>
      <c r="F33" s="112">
        <v>8305948.6099999994</v>
      </c>
      <c r="G33" s="74">
        <v>0</v>
      </c>
    </row>
    <row r="34" spans="1:7" x14ac:dyDescent="0.3">
      <c r="A34" s="53">
        <v>27</v>
      </c>
      <c r="B34" s="51" t="s">
        <v>242</v>
      </c>
      <c r="C34" s="78">
        <v>60172620.82</v>
      </c>
      <c r="D34" s="112">
        <v>8026363.5</v>
      </c>
      <c r="E34" s="82">
        <f t="shared" si="0"/>
        <v>0.13338896313009221</v>
      </c>
      <c r="F34" s="66">
        <v>438144.08</v>
      </c>
      <c r="G34" s="66">
        <v>7588219.4199999999</v>
      </c>
    </row>
    <row r="35" spans="1:7" x14ac:dyDescent="0.3">
      <c r="A35" s="53">
        <v>28</v>
      </c>
      <c r="B35" s="51" t="s">
        <v>256</v>
      </c>
      <c r="C35" s="78">
        <v>231074436.63</v>
      </c>
      <c r="D35" s="112">
        <v>5708488.4900000002</v>
      </c>
      <c r="E35" s="82">
        <f t="shared" si="0"/>
        <v>2.4704110819235802E-2</v>
      </c>
      <c r="F35" s="66">
        <v>4743506.5</v>
      </c>
      <c r="G35" s="66">
        <v>964981.99</v>
      </c>
    </row>
    <row r="36" spans="1:7" x14ac:dyDescent="0.3">
      <c r="A36" s="53">
        <v>29</v>
      </c>
      <c r="B36" s="51" t="s">
        <v>251</v>
      </c>
      <c r="C36" s="78">
        <v>346651184.47999996</v>
      </c>
      <c r="D36" s="112">
        <v>4444800.5200000014</v>
      </c>
      <c r="E36" s="82">
        <f t="shared" si="0"/>
        <v>1.2822112599059774E-2</v>
      </c>
      <c r="F36" s="66">
        <v>3495690.06</v>
      </c>
      <c r="G36" s="66">
        <v>949110.46</v>
      </c>
    </row>
    <row r="37" spans="1:7" x14ac:dyDescent="0.3">
      <c r="A37" s="53">
        <v>30</v>
      </c>
      <c r="B37" s="51" t="s">
        <v>254</v>
      </c>
      <c r="C37" s="78">
        <v>63490124.539999999</v>
      </c>
      <c r="D37" s="112">
        <v>801790.31</v>
      </c>
      <c r="E37" s="82">
        <f t="shared" si="0"/>
        <v>1.2628583040420038E-2</v>
      </c>
      <c r="F37" s="66">
        <v>801790.31</v>
      </c>
      <c r="G37" s="67">
        <v>0</v>
      </c>
    </row>
    <row r="38" spans="1:7" x14ac:dyDescent="0.3">
      <c r="A38" s="53">
        <v>31</v>
      </c>
      <c r="B38" s="51" t="s">
        <v>259</v>
      </c>
      <c r="C38" s="78">
        <v>779755119.17999995</v>
      </c>
      <c r="D38" s="74">
        <v>0</v>
      </c>
      <c r="E38" s="82">
        <f t="shared" si="0"/>
        <v>0</v>
      </c>
      <c r="F38" s="67">
        <v>0</v>
      </c>
      <c r="G38" s="67">
        <v>0</v>
      </c>
    </row>
    <row r="39" spans="1:7" x14ac:dyDescent="0.3">
      <c r="A39" s="53">
        <v>32</v>
      </c>
      <c r="B39" s="51" t="s">
        <v>260</v>
      </c>
      <c r="C39" s="78">
        <v>178693297.47</v>
      </c>
      <c r="D39" s="74">
        <v>0</v>
      </c>
      <c r="E39" s="82">
        <f t="shared" si="0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261</v>
      </c>
      <c r="C40" s="78">
        <v>23146772.670000002</v>
      </c>
      <c r="D40" s="74">
        <v>0</v>
      </c>
      <c r="E40" s="82">
        <f t="shared" si="0"/>
        <v>0</v>
      </c>
      <c r="F40" s="67">
        <v>0</v>
      </c>
      <c r="G40" s="67">
        <v>0</v>
      </c>
    </row>
    <row r="41" spans="1:7" x14ac:dyDescent="0.3">
      <c r="A41" s="53">
        <v>34</v>
      </c>
      <c r="B41" s="51" t="s">
        <v>257</v>
      </c>
      <c r="C41" s="66">
        <v>47099292.600000001</v>
      </c>
      <c r="D41" s="74">
        <v>0</v>
      </c>
      <c r="E41" s="82">
        <f t="shared" si="0"/>
        <v>0</v>
      </c>
      <c r="F41" s="74">
        <v>0</v>
      </c>
      <c r="G41" s="74">
        <v>0</v>
      </c>
    </row>
    <row r="42" spans="1:7" x14ac:dyDescent="0.3">
      <c r="A42" s="53">
        <v>35</v>
      </c>
      <c r="B42" s="51" t="s">
        <v>262</v>
      </c>
      <c r="C42" s="78">
        <v>8358228.3900000006</v>
      </c>
      <c r="D42" s="74">
        <v>0</v>
      </c>
      <c r="E42" s="82">
        <f t="shared" si="0"/>
        <v>0</v>
      </c>
      <c r="F42" s="67">
        <v>0</v>
      </c>
      <c r="G42" s="67">
        <v>0</v>
      </c>
    </row>
    <row r="43" spans="1:7" x14ac:dyDescent="0.3">
      <c r="A43" s="53">
        <v>36</v>
      </c>
      <c r="B43" s="51" t="s">
        <v>310</v>
      </c>
      <c r="C43" s="78">
        <v>100629413.75</v>
      </c>
      <c r="D43" s="74">
        <v>0</v>
      </c>
      <c r="E43" s="82">
        <f t="shared" si="0"/>
        <v>0</v>
      </c>
      <c r="F43" s="67">
        <v>0</v>
      </c>
      <c r="G43" s="67">
        <v>0</v>
      </c>
    </row>
    <row r="44" spans="1:7" x14ac:dyDescent="0.3">
      <c r="A44" s="53">
        <v>37</v>
      </c>
      <c r="B44" s="51" t="s">
        <v>265</v>
      </c>
      <c r="C44" s="112">
        <v>126319787.15000002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266</v>
      </c>
      <c r="C45" s="112">
        <v>1304006.51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280</v>
      </c>
      <c r="C46" s="112">
        <v>544818.56000000006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267</v>
      </c>
      <c r="C47" s="78">
        <v>73684132.420000002</v>
      </c>
      <c r="D47" s="74">
        <v>0</v>
      </c>
      <c r="E47" s="82">
        <f>D47/C47</f>
        <v>0</v>
      </c>
      <c r="F47" s="67">
        <v>0</v>
      </c>
      <c r="G47" s="67">
        <v>0</v>
      </c>
    </row>
    <row r="48" spans="1:7" x14ac:dyDescent="0.3">
      <c r="A48" s="51"/>
      <c r="B48" s="55" t="s">
        <v>272</v>
      </c>
      <c r="C48" s="60">
        <v>64257869601.599998</v>
      </c>
      <c r="D48" s="80">
        <v>21538592838.380009</v>
      </c>
      <c r="E48" s="83">
        <f>D48/C48</f>
        <v>0.33518996150852326</v>
      </c>
      <c r="F48" s="60">
        <v>20323185546.620007</v>
      </c>
      <c r="G48" s="60">
        <v>1215407291.7600002</v>
      </c>
    </row>
  </sheetData>
  <mergeCells count="1">
    <mergeCell ref="A1:G5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95AC-7489-427C-9837-BDEB8A0AE4A3}">
  <dimension ref="A1:H48"/>
  <sheetViews>
    <sheetView workbookViewId="0">
      <selection activeCell="E48" sqref="E48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8" x14ac:dyDescent="0.3">
      <c r="A1" s="126" t="s">
        <v>325</v>
      </c>
      <c r="B1" s="127"/>
      <c r="C1" s="127"/>
      <c r="D1" s="127"/>
      <c r="E1" s="127"/>
      <c r="F1" s="127"/>
      <c r="G1" s="128"/>
    </row>
    <row r="2" spans="1:8" x14ac:dyDescent="0.3">
      <c r="A2" s="129"/>
      <c r="B2" s="130"/>
      <c r="C2" s="130"/>
      <c r="D2" s="130"/>
      <c r="E2" s="130"/>
      <c r="F2" s="130"/>
      <c r="G2" s="131"/>
    </row>
    <row r="3" spans="1:8" x14ac:dyDescent="0.3">
      <c r="A3" s="129"/>
      <c r="B3" s="130"/>
      <c r="C3" s="130"/>
      <c r="D3" s="130"/>
      <c r="E3" s="130"/>
      <c r="F3" s="130"/>
      <c r="G3" s="131"/>
    </row>
    <row r="4" spans="1:8" x14ac:dyDescent="0.3">
      <c r="A4" s="129"/>
      <c r="B4" s="130"/>
      <c r="C4" s="130"/>
      <c r="D4" s="130"/>
      <c r="E4" s="130"/>
      <c r="F4" s="130"/>
      <c r="G4" s="131"/>
    </row>
    <row r="5" spans="1:8" x14ac:dyDescent="0.3">
      <c r="A5" s="132"/>
      <c r="B5" s="133"/>
      <c r="C5" s="133"/>
      <c r="D5" s="133"/>
      <c r="E5" s="133"/>
      <c r="F5" s="133"/>
      <c r="G5" s="134"/>
    </row>
    <row r="7" spans="1:8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8" x14ac:dyDescent="0.3">
      <c r="A8" s="53">
        <v>1</v>
      </c>
      <c r="B8" s="51" t="s">
        <v>225</v>
      </c>
      <c r="C8" s="112">
        <v>11416326579.540001</v>
      </c>
      <c r="D8" s="112">
        <f t="shared" ref="D8:D47" si="0">F8+G8</f>
        <v>4381359478.96</v>
      </c>
      <c r="E8" s="82">
        <f>D8/C8</f>
        <v>0.38378014577930358</v>
      </c>
      <c r="F8" s="112">
        <v>4250147969.0999999</v>
      </c>
      <c r="G8" s="112">
        <v>131211509.86</v>
      </c>
      <c r="H8" s="121"/>
    </row>
    <row r="9" spans="1:8" x14ac:dyDescent="0.3">
      <c r="A9" s="53">
        <v>2</v>
      </c>
      <c r="B9" s="51" t="s">
        <v>227</v>
      </c>
      <c r="C9" s="78">
        <v>4831471465.79</v>
      </c>
      <c r="D9" s="112">
        <f t="shared" si="0"/>
        <v>2778731606.7800002</v>
      </c>
      <c r="E9" s="82">
        <f t="shared" ref="E9:E48" si="1">D9/C9</f>
        <v>0.57513153631460934</v>
      </c>
      <c r="F9" s="66">
        <v>2778035900.96</v>
      </c>
      <c r="G9" s="66">
        <v>695705.82</v>
      </c>
      <c r="H9" s="121"/>
    </row>
    <row r="10" spans="1:8" x14ac:dyDescent="0.3">
      <c r="A10" s="53">
        <v>3</v>
      </c>
      <c r="B10" s="51" t="s">
        <v>229</v>
      </c>
      <c r="C10" s="78">
        <v>7121866162.7300005</v>
      </c>
      <c r="D10" s="112">
        <f t="shared" si="0"/>
        <v>2539771149.4699998</v>
      </c>
      <c r="E10" s="82">
        <f t="shared" si="1"/>
        <v>0.35661596152439323</v>
      </c>
      <c r="F10" s="78">
        <v>2535462098.98</v>
      </c>
      <c r="G10" s="78">
        <v>4309050.49</v>
      </c>
      <c r="H10" s="121"/>
    </row>
    <row r="11" spans="1:8" x14ac:dyDescent="0.3">
      <c r="A11" s="53">
        <v>4</v>
      </c>
      <c r="B11" s="51" t="s">
        <v>226</v>
      </c>
      <c r="C11" s="112">
        <v>7167699297.6999989</v>
      </c>
      <c r="D11" s="112">
        <f t="shared" si="0"/>
        <v>2343965594.3699999</v>
      </c>
      <c r="E11" s="82">
        <f t="shared" si="1"/>
        <v>0.32701784729196737</v>
      </c>
      <c r="F11" s="112">
        <v>2343773937.1999998</v>
      </c>
      <c r="G11" s="112">
        <v>191657.17</v>
      </c>
      <c r="H11" s="121"/>
    </row>
    <row r="12" spans="1:8" x14ac:dyDescent="0.3">
      <c r="A12" s="53">
        <v>5</v>
      </c>
      <c r="B12" s="51" t="s">
        <v>228</v>
      </c>
      <c r="C12" s="78">
        <v>5954205335.5600004</v>
      </c>
      <c r="D12" s="112">
        <f t="shared" si="0"/>
        <v>1933504852.3600001</v>
      </c>
      <c r="E12" s="82">
        <f t="shared" si="1"/>
        <v>0.32472928684750363</v>
      </c>
      <c r="F12" s="66">
        <v>1811711788.48</v>
      </c>
      <c r="G12" s="66">
        <v>121793063.88</v>
      </c>
      <c r="H12" s="121"/>
    </row>
    <row r="13" spans="1:8" x14ac:dyDescent="0.3">
      <c r="A13" s="53">
        <v>6</v>
      </c>
      <c r="B13" s="51" t="s">
        <v>238</v>
      </c>
      <c r="C13" s="78">
        <v>3024965563.1799998</v>
      </c>
      <c r="D13" s="112">
        <f t="shared" si="0"/>
        <v>1521668318.1700001</v>
      </c>
      <c r="E13" s="82">
        <f t="shared" si="1"/>
        <v>0.50303657558677917</v>
      </c>
      <c r="F13" s="66">
        <v>1477773929.28</v>
      </c>
      <c r="G13" s="66">
        <v>43894388.889999993</v>
      </c>
      <c r="H13" s="121"/>
    </row>
    <row r="14" spans="1:8" x14ac:dyDescent="0.3">
      <c r="A14" s="53">
        <v>7</v>
      </c>
      <c r="B14" s="51" t="s">
        <v>232</v>
      </c>
      <c r="C14" s="78">
        <v>2880988955.4000001</v>
      </c>
      <c r="D14" s="112">
        <f t="shared" si="0"/>
        <v>1244638591.9299998</v>
      </c>
      <c r="E14" s="82">
        <f t="shared" si="1"/>
        <v>0.43201782832145313</v>
      </c>
      <c r="F14" s="66">
        <v>1184012284.6199999</v>
      </c>
      <c r="G14" s="66">
        <v>60626307.310000002</v>
      </c>
      <c r="H14" s="121"/>
    </row>
    <row r="15" spans="1:8" x14ac:dyDescent="0.3">
      <c r="A15" s="53">
        <v>8</v>
      </c>
      <c r="B15" s="51" t="s">
        <v>231</v>
      </c>
      <c r="C15" s="78">
        <v>5567795694.6499996</v>
      </c>
      <c r="D15" s="112">
        <f t="shared" si="0"/>
        <v>1079159252.96</v>
      </c>
      <c r="E15" s="82">
        <f t="shared" si="1"/>
        <v>0.19382163285857379</v>
      </c>
      <c r="F15" s="66">
        <v>935823834.54999995</v>
      </c>
      <c r="G15" s="66">
        <v>143335418.41</v>
      </c>
      <c r="H15" s="121"/>
    </row>
    <row r="16" spans="1:8" x14ac:dyDescent="0.3">
      <c r="A16" s="53">
        <v>9</v>
      </c>
      <c r="B16" s="51" t="s">
        <v>233</v>
      </c>
      <c r="C16" s="78">
        <v>3400665182.3600001</v>
      </c>
      <c r="D16" s="112">
        <f t="shared" si="0"/>
        <v>827252664.15999997</v>
      </c>
      <c r="E16" s="82">
        <f t="shared" si="1"/>
        <v>0.24326201487025007</v>
      </c>
      <c r="F16" s="78">
        <v>826449847.61000001</v>
      </c>
      <c r="G16" s="78">
        <v>802816.55</v>
      </c>
      <c r="H16" s="121"/>
    </row>
    <row r="17" spans="1:8" x14ac:dyDescent="0.3">
      <c r="A17" s="53">
        <v>10</v>
      </c>
      <c r="B17" s="51" t="s">
        <v>234</v>
      </c>
      <c r="C17" s="78">
        <v>1850935373.1500001</v>
      </c>
      <c r="D17" s="112">
        <f t="shared" si="0"/>
        <v>681816988.46000004</v>
      </c>
      <c r="E17" s="82">
        <f t="shared" si="1"/>
        <v>0.36836347629990723</v>
      </c>
      <c r="F17" s="78">
        <v>208052116.15000001</v>
      </c>
      <c r="G17" s="78">
        <v>473764872.31</v>
      </c>
      <c r="H17" s="121"/>
    </row>
    <row r="18" spans="1:8" x14ac:dyDescent="0.3">
      <c r="A18" s="53">
        <v>11</v>
      </c>
      <c r="B18" s="51" t="s">
        <v>236</v>
      </c>
      <c r="C18" s="78">
        <v>720858434.10000002</v>
      </c>
      <c r="D18" s="112">
        <f t="shared" si="0"/>
        <v>467593865.85000002</v>
      </c>
      <c r="E18" s="82">
        <f t="shared" si="1"/>
        <v>0.6486625441704047</v>
      </c>
      <c r="F18" s="66">
        <v>467593865.85000002</v>
      </c>
      <c r="G18" s="67">
        <v>0</v>
      </c>
      <c r="H18" s="121"/>
    </row>
    <row r="19" spans="1:8" x14ac:dyDescent="0.3">
      <c r="A19" s="53">
        <v>12</v>
      </c>
      <c r="B19" s="51" t="s">
        <v>239</v>
      </c>
      <c r="C19" s="78">
        <v>2192802121.0299997</v>
      </c>
      <c r="D19" s="112">
        <f t="shared" si="0"/>
        <v>446127044</v>
      </c>
      <c r="E19" s="82">
        <f t="shared" si="1"/>
        <v>0.2034506623837293</v>
      </c>
      <c r="F19" s="66">
        <v>444614552.86000001</v>
      </c>
      <c r="G19" s="66">
        <v>1512491.1400000001</v>
      </c>
      <c r="H19" s="121"/>
    </row>
    <row r="20" spans="1:8" x14ac:dyDescent="0.3">
      <c r="A20" s="53">
        <v>13</v>
      </c>
      <c r="B20" s="51" t="s">
        <v>235</v>
      </c>
      <c r="C20" s="112">
        <v>1404598673.3099999</v>
      </c>
      <c r="D20" s="112">
        <f t="shared" si="0"/>
        <v>362899080.88</v>
      </c>
      <c r="E20" s="82">
        <f t="shared" si="1"/>
        <v>0.25836496059391256</v>
      </c>
      <c r="F20" s="112">
        <v>356137882.54000002</v>
      </c>
      <c r="G20" s="112">
        <v>6761198.3400000008</v>
      </c>
      <c r="H20" s="121"/>
    </row>
    <row r="21" spans="1:8" x14ac:dyDescent="0.3">
      <c r="A21" s="53">
        <v>14</v>
      </c>
      <c r="B21" s="51" t="s">
        <v>237</v>
      </c>
      <c r="C21" s="78">
        <v>386126739.01000005</v>
      </c>
      <c r="D21" s="112">
        <f t="shared" si="0"/>
        <v>168275701.06</v>
      </c>
      <c r="E21" s="82">
        <f t="shared" si="1"/>
        <v>0.43580432034167399</v>
      </c>
      <c r="F21" s="66">
        <v>99470747.329999998</v>
      </c>
      <c r="G21" s="66">
        <v>68804953.730000004</v>
      </c>
      <c r="H21" s="121"/>
    </row>
    <row r="22" spans="1:8" x14ac:dyDescent="0.3">
      <c r="A22" s="53">
        <v>15</v>
      </c>
      <c r="B22" s="51" t="s">
        <v>240</v>
      </c>
      <c r="C22" s="112">
        <v>829290836.91999996</v>
      </c>
      <c r="D22" s="112">
        <f t="shared" si="0"/>
        <v>149788022.78</v>
      </c>
      <c r="E22" s="82">
        <f t="shared" si="1"/>
        <v>0.18062182302208382</v>
      </c>
      <c r="F22" s="112">
        <v>119615207.78999999</v>
      </c>
      <c r="G22" s="112">
        <v>30172814.990000002</v>
      </c>
      <c r="H22" s="121"/>
    </row>
    <row r="23" spans="1:8" x14ac:dyDescent="0.3">
      <c r="A23" s="53">
        <v>16</v>
      </c>
      <c r="B23" s="51" t="s">
        <v>258</v>
      </c>
      <c r="C23" s="78">
        <v>1039643002.4800001</v>
      </c>
      <c r="D23" s="112">
        <f t="shared" si="0"/>
        <v>125986644.62</v>
      </c>
      <c r="E23" s="82">
        <f t="shared" si="1"/>
        <v>0.12118260241204638</v>
      </c>
      <c r="F23" s="78">
        <v>83054056.610000014</v>
      </c>
      <c r="G23" s="78">
        <v>42932588.009999998</v>
      </c>
      <c r="H23" s="121"/>
    </row>
    <row r="24" spans="1:8" x14ac:dyDescent="0.3">
      <c r="A24" s="53">
        <v>17</v>
      </c>
      <c r="B24" s="51" t="s">
        <v>241</v>
      </c>
      <c r="C24" s="78">
        <v>302141440.18000001</v>
      </c>
      <c r="D24" s="112">
        <f t="shared" si="0"/>
        <v>114973330.50999999</v>
      </c>
      <c r="E24" s="82">
        <f t="shared" si="1"/>
        <v>0.38052817396218447</v>
      </c>
      <c r="F24" s="66">
        <v>111780000.69</v>
      </c>
      <c r="G24" s="66">
        <v>3193329.82</v>
      </c>
      <c r="H24" s="121"/>
    </row>
    <row r="25" spans="1:8" x14ac:dyDescent="0.3">
      <c r="A25" s="53">
        <v>18</v>
      </c>
      <c r="B25" s="51" t="s">
        <v>243</v>
      </c>
      <c r="C25" s="78">
        <v>431374944.44000006</v>
      </c>
      <c r="D25" s="112">
        <f t="shared" si="0"/>
        <v>63082412.219999999</v>
      </c>
      <c r="E25" s="82">
        <f t="shared" si="1"/>
        <v>0.14623568900574876</v>
      </c>
      <c r="F25" s="66">
        <v>45845259.810000002</v>
      </c>
      <c r="G25" s="66">
        <v>17237152.41</v>
      </c>
      <c r="H25" s="121"/>
    </row>
    <row r="26" spans="1:8" x14ac:dyDescent="0.3">
      <c r="A26" s="53">
        <v>19</v>
      </c>
      <c r="B26" s="51" t="s">
        <v>246</v>
      </c>
      <c r="C26" s="78">
        <v>452740208.93000001</v>
      </c>
      <c r="D26" s="112">
        <f t="shared" si="0"/>
        <v>42294788.479999997</v>
      </c>
      <c r="E26" s="82">
        <f t="shared" si="1"/>
        <v>9.3419554185299597E-2</v>
      </c>
      <c r="F26" s="66">
        <v>42294788.479999997</v>
      </c>
      <c r="G26" s="67">
        <v>0</v>
      </c>
      <c r="H26" s="121"/>
    </row>
    <row r="27" spans="1:8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  <c r="H27" s="121"/>
    </row>
    <row r="28" spans="1:8" x14ac:dyDescent="0.3">
      <c r="A28" s="53">
        <v>21</v>
      </c>
      <c r="B28" s="51" t="s">
        <v>248</v>
      </c>
      <c r="C28" s="78">
        <v>166143104.59</v>
      </c>
      <c r="D28" s="112">
        <f t="shared" si="0"/>
        <v>27688789.199999999</v>
      </c>
      <c r="E28" s="82">
        <f t="shared" si="1"/>
        <v>0.1666562645999006</v>
      </c>
      <c r="F28" s="66">
        <v>27688789.199999999</v>
      </c>
      <c r="G28" s="67">
        <v>0</v>
      </c>
      <c r="H28" s="121"/>
    </row>
    <row r="29" spans="1:8" x14ac:dyDescent="0.3">
      <c r="A29" s="53">
        <v>22</v>
      </c>
      <c r="B29" s="51" t="s">
        <v>102</v>
      </c>
      <c r="C29" s="78">
        <v>341789047.46999997</v>
      </c>
      <c r="D29" s="112">
        <f t="shared" si="0"/>
        <v>26557587.740000002</v>
      </c>
      <c r="E29" s="82">
        <f t="shared" si="1"/>
        <v>7.7701693300546895E-2</v>
      </c>
      <c r="F29" s="66">
        <v>12625506.1</v>
      </c>
      <c r="G29" s="66">
        <v>13932081.640000001</v>
      </c>
      <c r="H29" s="121"/>
    </row>
    <row r="30" spans="1:8" x14ac:dyDescent="0.3">
      <c r="A30" s="53">
        <v>23</v>
      </c>
      <c r="B30" s="51" t="s">
        <v>252</v>
      </c>
      <c r="C30" s="78">
        <v>74603527.550000012</v>
      </c>
      <c r="D30" s="112">
        <f t="shared" si="0"/>
        <v>22630304.670000002</v>
      </c>
      <c r="E30" s="82">
        <f t="shared" si="1"/>
        <v>0.30334094664401695</v>
      </c>
      <c r="F30" s="66">
        <v>10099486.129999999</v>
      </c>
      <c r="G30" s="66">
        <v>12530818.540000001</v>
      </c>
      <c r="H30" s="121"/>
    </row>
    <row r="31" spans="1:8" x14ac:dyDescent="0.3">
      <c r="A31" s="53">
        <v>24</v>
      </c>
      <c r="B31" s="51" t="s">
        <v>250</v>
      </c>
      <c r="C31" s="78">
        <v>345957321.77999997</v>
      </c>
      <c r="D31" s="112">
        <f t="shared" si="0"/>
        <v>21916805.989999998</v>
      </c>
      <c r="E31" s="82">
        <f t="shared" si="1"/>
        <v>6.3351184120731693E-2</v>
      </c>
      <c r="F31" s="66">
        <v>15994038.409999998</v>
      </c>
      <c r="G31" s="66">
        <v>5922767.5800000001</v>
      </c>
      <c r="H31" s="121"/>
    </row>
    <row r="32" spans="1:8" x14ac:dyDescent="0.3">
      <c r="A32" s="53">
        <v>25</v>
      </c>
      <c r="B32" s="51" t="s">
        <v>253</v>
      </c>
      <c r="C32" s="112">
        <v>204068080.94999999</v>
      </c>
      <c r="D32" s="112">
        <f t="shared" si="0"/>
        <v>8697062.0099999998</v>
      </c>
      <c r="E32" s="82">
        <f t="shared" si="1"/>
        <v>4.261843385556667E-2</v>
      </c>
      <c r="F32" s="112">
        <v>8697062.0099999998</v>
      </c>
      <c r="G32" s="74">
        <v>0</v>
      </c>
      <c r="H32" s="121"/>
    </row>
    <row r="33" spans="1:8" x14ac:dyDescent="0.3">
      <c r="A33" s="53">
        <v>26</v>
      </c>
      <c r="B33" s="51" t="s">
        <v>245</v>
      </c>
      <c r="C33" s="78">
        <v>495973998.40999997</v>
      </c>
      <c r="D33" s="112">
        <f t="shared" si="0"/>
        <v>8257337.9700000007</v>
      </c>
      <c r="E33" s="82">
        <f t="shared" si="1"/>
        <v>1.6648731579622086E-2</v>
      </c>
      <c r="F33" s="66">
        <v>8257337.9700000007</v>
      </c>
      <c r="G33" s="67">
        <v>0</v>
      </c>
      <c r="H33" s="121"/>
    </row>
    <row r="34" spans="1:8" x14ac:dyDescent="0.3">
      <c r="A34" s="53">
        <v>27</v>
      </c>
      <c r="B34" s="51" t="s">
        <v>242</v>
      </c>
      <c r="C34" s="66">
        <v>59775724.859999999</v>
      </c>
      <c r="D34" s="112">
        <f t="shared" si="0"/>
        <v>7818233.959999999</v>
      </c>
      <c r="E34" s="82">
        <f t="shared" si="1"/>
        <v>0.1307927921963471</v>
      </c>
      <c r="F34" s="66">
        <v>433159.64</v>
      </c>
      <c r="G34" s="66">
        <v>7385074.3199999994</v>
      </c>
      <c r="H34" s="121"/>
    </row>
    <row r="35" spans="1:8" x14ac:dyDescent="0.3">
      <c r="A35" s="53">
        <v>28</v>
      </c>
      <c r="B35" s="51" t="s">
        <v>256</v>
      </c>
      <c r="C35" s="78">
        <v>226790324.29000002</v>
      </c>
      <c r="D35" s="112">
        <f t="shared" si="0"/>
        <v>5688730.0300000012</v>
      </c>
      <c r="E35" s="82">
        <f t="shared" si="1"/>
        <v>2.5083654021878558E-2</v>
      </c>
      <c r="F35" s="66">
        <v>4729972.7200000007</v>
      </c>
      <c r="G35" s="66">
        <v>958757.31</v>
      </c>
      <c r="H35" s="121"/>
    </row>
    <row r="36" spans="1:8" x14ac:dyDescent="0.3">
      <c r="A36" s="53">
        <v>29</v>
      </c>
      <c r="B36" s="51" t="s">
        <v>251</v>
      </c>
      <c r="C36" s="78">
        <v>386316684.91999996</v>
      </c>
      <c r="D36" s="112">
        <f t="shared" si="0"/>
        <v>4357114.1399999997</v>
      </c>
      <c r="E36" s="82">
        <f t="shared" si="1"/>
        <v>1.1278607189597023E-2</v>
      </c>
      <c r="F36" s="66">
        <v>3415289.84</v>
      </c>
      <c r="G36" s="66">
        <v>941824.3</v>
      </c>
      <c r="H36" s="121"/>
    </row>
    <row r="37" spans="1:8" x14ac:dyDescent="0.3">
      <c r="A37" s="53">
        <v>30</v>
      </c>
      <c r="B37" s="51" t="s">
        <v>254</v>
      </c>
      <c r="C37" s="78">
        <v>62514966.730000004</v>
      </c>
      <c r="D37" s="112">
        <f t="shared" si="0"/>
        <v>793045.01</v>
      </c>
      <c r="E37" s="82">
        <f t="shared" si="1"/>
        <v>1.2685682349078648E-2</v>
      </c>
      <c r="F37" s="66">
        <v>793045.01</v>
      </c>
      <c r="G37" s="67">
        <v>0</v>
      </c>
      <c r="H37" s="121"/>
    </row>
    <row r="38" spans="1:8" x14ac:dyDescent="0.3">
      <c r="A38" s="53">
        <v>31</v>
      </c>
      <c r="B38" s="51" t="s">
        <v>259</v>
      </c>
      <c r="C38" s="78">
        <v>1208711479.73</v>
      </c>
      <c r="D38" s="74">
        <f t="shared" si="0"/>
        <v>0</v>
      </c>
      <c r="E38" s="82">
        <f t="shared" si="1"/>
        <v>0</v>
      </c>
      <c r="F38" s="67">
        <v>0</v>
      </c>
      <c r="G38" s="67">
        <v>0</v>
      </c>
      <c r="H38" s="121"/>
    </row>
    <row r="39" spans="1:8" x14ac:dyDescent="0.3">
      <c r="A39" s="53">
        <v>32</v>
      </c>
      <c r="B39" s="51" t="s">
        <v>260</v>
      </c>
      <c r="C39" s="112">
        <v>189068242.69</v>
      </c>
      <c r="D39" s="74">
        <f t="shared" si="0"/>
        <v>0</v>
      </c>
      <c r="E39" s="82">
        <f t="shared" si="1"/>
        <v>0</v>
      </c>
      <c r="F39" s="74">
        <v>0</v>
      </c>
      <c r="G39" s="74">
        <v>0</v>
      </c>
      <c r="H39" s="121"/>
    </row>
    <row r="40" spans="1:8" x14ac:dyDescent="0.3">
      <c r="A40" s="53">
        <v>33</v>
      </c>
      <c r="B40" s="51" t="s">
        <v>261</v>
      </c>
      <c r="C40" s="112">
        <v>23266090.780000001</v>
      </c>
      <c r="D40" s="74">
        <f t="shared" si="0"/>
        <v>0</v>
      </c>
      <c r="E40" s="82">
        <f t="shared" si="1"/>
        <v>0</v>
      </c>
      <c r="F40" s="74">
        <v>0</v>
      </c>
      <c r="G40" s="74">
        <v>0</v>
      </c>
      <c r="H40" s="121"/>
    </row>
    <row r="41" spans="1:8" x14ac:dyDescent="0.3">
      <c r="A41" s="53">
        <v>34</v>
      </c>
      <c r="B41" s="51" t="s">
        <v>257</v>
      </c>
      <c r="C41" s="78">
        <v>46517129.339999996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  <c r="H41" s="121"/>
    </row>
    <row r="42" spans="1:8" x14ac:dyDescent="0.3">
      <c r="A42" s="53">
        <v>35</v>
      </c>
      <c r="B42" s="51" t="s">
        <v>262</v>
      </c>
      <c r="C42" s="78">
        <v>8272303.4400000004</v>
      </c>
      <c r="D42" s="74">
        <f t="shared" si="0"/>
        <v>0</v>
      </c>
      <c r="E42" s="82">
        <f t="shared" si="1"/>
        <v>0</v>
      </c>
      <c r="F42" s="67">
        <v>0</v>
      </c>
      <c r="G42" s="67">
        <v>0</v>
      </c>
      <c r="H42" s="121"/>
    </row>
    <row r="43" spans="1:8" x14ac:dyDescent="0.3">
      <c r="A43" s="53">
        <v>36</v>
      </c>
      <c r="B43" s="51" t="s">
        <v>310</v>
      </c>
      <c r="C43" s="112">
        <v>100964231.93000001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  <c r="H43" s="121"/>
    </row>
    <row r="44" spans="1:8" x14ac:dyDescent="0.3">
      <c r="A44" s="53">
        <v>37</v>
      </c>
      <c r="B44" s="51" t="s">
        <v>265</v>
      </c>
      <c r="C44" s="112">
        <v>115860612.63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  <c r="H44" s="121"/>
    </row>
    <row r="45" spans="1:8" x14ac:dyDescent="0.3">
      <c r="A45" s="53">
        <v>38</v>
      </c>
      <c r="B45" s="51" t="s">
        <v>266</v>
      </c>
      <c r="C45" s="112">
        <v>1279807.8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  <c r="H45" s="121"/>
    </row>
    <row r="46" spans="1:8" x14ac:dyDescent="0.3">
      <c r="A46" s="53">
        <v>39</v>
      </c>
      <c r="B46" s="51" t="s">
        <v>280</v>
      </c>
      <c r="C46" s="78">
        <v>544818.55999999994</v>
      </c>
      <c r="D46" s="74">
        <f t="shared" si="0"/>
        <v>0</v>
      </c>
      <c r="E46" s="82">
        <f t="shared" si="1"/>
        <v>0</v>
      </c>
      <c r="F46" s="67">
        <v>0</v>
      </c>
      <c r="G46" s="67">
        <v>0</v>
      </c>
      <c r="H46" s="121"/>
    </row>
    <row r="47" spans="1:8" x14ac:dyDescent="0.3">
      <c r="A47" s="53">
        <v>40</v>
      </c>
      <c r="B47" s="51" t="s">
        <v>267</v>
      </c>
      <c r="C47" s="78">
        <v>73684132.420000002</v>
      </c>
      <c r="D47" s="74">
        <f t="shared" si="0"/>
        <v>0</v>
      </c>
      <c r="E47" s="82">
        <f t="shared" si="1"/>
        <v>0</v>
      </c>
      <c r="F47" s="67">
        <v>0</v>
      </c>
      <c r="G47" s="67">
        <v>0</v>
      </c>
      <c r="H47" s="121"/>
    </row>
    <row r="48" spans="1:8" x14ac:dyDescent="0.3">
      <c r="A48" s="51"/>
      <c r="B48" s="55" t="s">
        <v>272</v>
      </c>
      <c r="C48" s="60">
        <v>65254428388.329994</v>
      </c>
      <c r="D48" s="80">
        <f t="shared" ref="D48" si="2">F48+G48</f>
        <v>21435075145.740002</v>
      </c>
      <c r="E48" s="83">
        <f t="shared" si="1"/>
        <v>0.32848460518540712</v>
      </c>
      <c r="F48" s="60">
        <v>20214383755.920002</v>
      </c>
      <c r="G48" s="60">
        <v>1220691389.8199999</v>
      </c>
      <c r="H48" s="121"/>
    </row>
  </sheetData>
  <sortState xmlns:xlrd2="http://schemas.microsoft.com/office/spreadsheetml/2017/richdata2" ref="B8:G47">
    <sortCondition descending="1" ref="D8:D47"/>
  </sortState>
  <mergeCells count="1">
    <mergeCell ref="A1:G5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9E58-E726-47C7-93FA-A1545C96DFDD}">
  <dimension ref="A1:H48"/>
  <sheetViews>
    <sheetView tabSelected="1"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8" x14ac:dyDescent="0.3">
      <c r="A1" s="126" t="s">
        <v>326</v>
      </c>
      <c r="B1" s="127"/>
      <c r="C1" s="127"/>
      <c r="D1" s="127"/>
      <c r="E1" s="127"/>
      <c r="F1" s="127"/>
      <c r="G1" s="128"/>
    </row>
    <row r="2" spans="1:8" x14ac:dyDescent="0.3">
      <c r="A2" s="129"/>
      <c r="B2" s="130"/>
      <c r="C2" s="130"/>
      <c r="D2" s="130"/>
      <c r="E2" s="130"/>
      <c r="F2" s="130"/>
      <c r="G2" s="131"/>
    </row>
    <row r="3" spans="1:8" x14ac:dyDescent="0.3">
      <c r="A3" s="129"/>
      <c r="B3" s="130"/>
      <c r="C3" s="130"/>
      <c r="D3" s="130"/>
      <c r="E3" s="130"/>
      <c r="F3" s="130"/>
      <c r="G3" s="131"/>
    </row>
    <row r="4" spans="1:8" x14ac:dyDescent="0.3">
      <c r="A4" s="129"/>
      <c r="B4" s="130"/>
      <c r="C4" s="130"/>
      <c r="D4" s="130"/>
      <c r="E4" s="130"/>
      <c r="F4" s="130"/>
      <c r="G4" s="131"/>
    </row>
    <row r="5" spans="1:8" x14ac:dyDescent="0.3">
      <c r="A5" s="132"/>
      <c r="B5" s="133"/>
      <c r="C5" s="133"/>
      <c r="D5" s="133"/>
      <c r="E5" s="133"/>
      <c r="F5" s="133"/>
      <c r="G5" s="134"/>
    </row>
    <row r="7" spans="1:8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8" x14ac:dyDescent="0.3">
      <c r="A8" s="53">
        <v>1</v>
      </c>
      <c r="B8" s="51" t="s">
        <v>225</v>
      </c>
      <c r="C8" s="78">
        <v>11481320476.569998</v>
      </c>
      <c r="D8" s="112">
        <f t="shared" ref="D8:D47" si="0">F8+G8</f>
        <v>4384699373.4700003</v>
      </c>
      <c r="E8" s="82">
        <f>D8/C8</f>
        <v>0.38189852660396367</v>
      </c>
      <c r="F8" s="78">
        <v>4250611242.29</v>
      </c>
      <c r="G8" s="78">
        <v>134088131.18000001</v>
      </c>
      <c r="H8" s="121"/>
    </row>
    <row r="9" spans="1:8" x14ac:dyDescent="0.3">
      <c r="A9" s="53">
        <v>2</v>
      </c>
      <c r="B9" s="51" t="s">
        <v>227</v>
      </c>
      <c r="C9" s="78">
        <v>4785487713.5500002</v>
      </c>
      <c r="D9" s="112">
        <f t="shared" si="0"/>
        <v>2781049503.0599999</v>
      </c>
      <c r="E9" s="82">
        <f t="shared" ref="E9:E48" si="1">D9/C9</f>
        <v>0.58114233481062361</v>
      </c>
      <c r="F9" s="66">
        <v>2780399162.8299999</v>
      </c>
      <c r="G9" s="66">
        <v>650340.23</v>
      </c>
      <c r="H9" s="121"/>
    </row>
    <row r="10" spans="1:8" x14ac:dyDescent="0.3">
      <c r="A10" s="53">
        <v>3</v>
      </c>
      <c r="B10" s="51" t="s">
        <v>229</v>
      </c>
      <c r="C10" s="112">
        <v>6970844739.8099995</v>
      </c>
      <c r="D10" s="112">
        <f t="shared" si="0"/>
        <v>2533439685.6199999</v>
      </c>
      <c r="E10" s="82">
        <f t="shared" si="1"/>
        <v>0.36343366983225228</v>
      </c>
      <c r="F10" s="112">
        <v>2529232345.6799998</v>
      </c>
      <c r="G10" s="112">
        <v>4207339.9400000004</v>
      </c>
      <c r="H10" s="121"/>
    </row>
    <row r="11" spans="1:8" x14ac:dyDescent="0.3">
      <c r="A11" s="53">
        <v>4</v>
      </c>
      <c r="B11" s="51" t="s">
        <v>226</v>
      </c>
      <c r="C11" s="78">
        <v>7130065355.6800003</v>
      </c>
      <c r="D11" s="112">
        <f t="shared" si="0"/>
        <v>2338657611.0599999</v>
      </c>
      <c r="E11" s="82">
        <f t="shared" si="1"/>
        <v>0.3279994634547021</v>
      </c>
      <c r="F11" s="66">
        <v>2338466910.54</v>
      </c>
      <c r="G11" s="66">
        <v>190700.52</v>
      </c>
      <c r="H11" s="121"/>
    </row>
    <row r="12" spans="1:8" x14ac:dyDescent="0.3">
      <c r="A12" s="53">
        <v>5</v>
      </c>
      <c r="B12" s="51" t="s">
        <v>228</v>
      </c>
      <c r="C12" s="78">
        <v>5943743836.0800009</v>
      </c>
      <c r="D12" s="112">
        <f t="shared" si="0"/>
        <v>1927906443.55</v>
      </c>
      <c r="E12" s="82">
        <f t="shared" si="1"/>
        <v>0.32435893886394113</v>
      </c>
      <c r="F12" s="78">
        <v>1807819455.1900001</v>
      </c>
      <c r="G12" s="78">
        <v>120086988.36</v>
      </c>
      <c r="H12" s="121"/>
    </row>
    <row r="13" spans="1:8" x14ac:dyDescent="0.3">
      <c r="A13" s="53">
        <v>6</v>
      </c>
      <c r="B13" s="51" t="s">
        <v>238</v>
      </c>
      <c r="C13" s="112">
        <v>2961885826.96</v>
      </c>
      <c r="D13" s="112">
        <f t="shared" si="0"/>
        <v>1522641443.8399999</v>
      </c>
      <c r="E13" s="82">
        <f t="shared" si="1"/>
        <v>0.51407837195493733</v>
      </c>
      <c r="F13" s="112">
        <v>1479985483.55</v>
      </c>
      <c r="G13" s="112">
        <v>42655960.289999999</v>
      </c>
      <c r="H13" s="121"/>
    </row>
    <row r="14" spans="1:8" x14ac:dyDescent="0.3">
      <c r="A14" s="53">
        <v>7</v>
      </c>
      <c r="B14" s="51" t="s">
        <v>232</v>
      </c>
      <c r="C14" s="78">
        <v>2889326657.6599998</v>
      </c>
      <c r="D14" s="112">
        <f t="shared" si="0"/>
        <v>1252722784.23</v>
      </c>
      <c r="E14" s="82">
        <f t="shared" si="1"/>
        <v>0.4335691088817738</v>
      </c>
      <c r="F14" s="66">
        <v>1192131240.46</v>
      </c>
      <c r="G14" s="66">
        <v>60591543.770000003</v>
      </c>
      <c r="H14" s="121"/>
    </row>
    <row r="15" spans="1:8" x14ac:dyDescent="0.3">
      <c r="A15" s="53">
        <v>8</v>
      </c>
      <c r="B15" s="51" t="s">
        <v>231</v>
      </c>
      <c r="C15" s="78">
        <v>5595153256.2399998</v>
      </c>
      <c r="D15" s="112">
        <f t="shared" si="0"/>
        <v>1075983781.0899999</v>
      </c>
      <c r="E15" s="82">
        <f t="shared" si="1"/>
        <v>0.19230640016696737</v>
      </c>
      <c r="F15" s="66">
        <v>933576295.13999999</v>
      </c>
      <c r="G15" s="66">
        <v>142407485.94999999</v>
      </c>
      <c r="H15" s="121"/>
    </row>
    <row r="16" spans="1:8" x14ac:dyDescent="0.3">
      <c r="A16" s="53">
        <v>9</v>
      </c>
      <c r="B16" s="51" t="s">
        <v>233</v>
      </c>
      <c r="C16" s="78">
        <v>3353087728.73</v>
      </c>
      <c r="D16" s="112">
        <f t="shared" si="0"/>
        <v>827579516.06000006</v>
      </c>
      <c r="E16" s="82">
        <f t="shared" si="1"/>
        <v>0.2468111731670827</v>
      </c>
      <c r="F16" s="78">
        <v>826790975.34000003</v>
      </c>
      <c r="G16" s="78">
        <v>788540.72</v>
      </c>
      <c r="H16" s="121"/>
    </row>
    <row r="17" spans="1:8" x14ac:dyDescent="0.3">
      <c r="A17" s="53">
        <v>10</v>
      </c>
      <c r="B17" s="51" t="s">
        <v>234</v>
      </c>
      <c r="C17" s="78">
        <v>1842163329.2800002</v>
      </c>
      <c r="D17" s="112">
        <f t="shared" si="0"/>
        <v>680985182.13</v>
      </c>
      <c r="E17" s="82">
        <f t="shared" si="1"/>
        <v>0.36966601783141534</v>
      </c>
      <c r="F17" s="78">
        <v>209223105.49000001</v>
      </c>
      <c r="G17" s="78">
        <v>471762076.63999999</v>
      </c>
      <c r="H17" s="121"/>
    </row>
    <row r="18" spans="1:8" x14ac:dyDescent="0.3">
      <c r="A18" s="53">
        <v>11</v>
      </c>
      <c r="B18" s="51" t="s">
        <v>236</v>
      </c>
      <c r="C18" s="112">
        <v>725552997.77999997</v>
      </c>
      <c r="D18" s="112">
        <f t="shared" si="0"/>
        <v>589140819.36000001</v>
      </c>
      <c r="E18" s="82">
        <f t="shared" si="1"/>
        <v>0.81198867782589956</v>
      </c>
      <c r="F18" s="112">
        <v>589140819.36000001</v>
      </c>
      <c r="G18" s="74">
        <v>0</v>
      </c>
      <c r="H18" s="121"/>
    </row>
    <row r="19" spans="1:8" x14ac:dyDescent="0.3">
      <c r="A19" s="53">
        <v>12</v>
      </c>
      <c r="B19" s="51" t="s">
        <v>239</v>
      </c>
      <c r="C19" s="66">
        <v>2212263310.4700003</v>
      </c>
      <c r="D19" s="112">
        <f t="shared" si="0"/>
        <v>445793845.38000005</v>
      </c>
      <c r="E19" s="82">
        <f t="shared" si="1"/>
        <v>0.20151030090775685</v>
      </c>
      <c r="F19" s="66">
        <v>444295139.18000007</v>
      </c>
      <c r="G19" s="66">
        <v>1498706.2</v>
      </c>
      <c r="H19" s="121"/>
    </row>
    <row r="20" spans="1:8" x14ac:dyDescent="0.3">
      <c r="A20" s="53">
        <v>13</v>
      </c>
      <c r="B20" s="51" t="s">
        <v>235</v>
      </c>
      <c r="C20" s="112">
        <v>1396686886.8000002</v>
      </c>
      <c r="D20" s="112">
        <f t="shared" si="0"/>
        <v>361098213.54000002</v>
      </c>
      <c r="E20" s="82">
        <f t="shared" si="1"/>
        <v>0.25853913067611395</v>
      </c>
      <c r="F20" s="112">
        <v>354398045.06999999</v>
      </c>
      <c r="G20" s="112">
        <v>6700168.4700000007</v>
      </c>
      <c r="H20" s="121"/>
    </row>
    <row r="21" spans="1:8" x14ac:dyDescent="0.3">
      <c r="A21" s="53">
        <v>14</v>
      </c>
      <c r="B21" s="51" t="s">
        <v>237</v>
      </c>
      <c r="C21" s="78">
        <v>377426455.31</v>
      </c>
      <c r="D21" s="112">
        <f t="shared" si="0"/>
        <v>158196046.21000001</v>
      </c>
      <c r="E21" s="82">
        <f t="shared" si="1"/>
        <v>0.4191440318619567</v>
      </c>
      <c r="F21" s="66">
        <v>98641001.5</v>
      </c>
      <c r="G21" s="66">
        <v>59555044.710000001</v>
      </c>
      <c r="H21" s="121"/>
    </row>
    <row r="22" spans="1:8" x14ac:dyDescent="0.3">
      <c r="A22" s="53">
        <v>15</v>
      </c>
      <c r="B22" s="51" t="s">
        <v>240</v>
      </c>
      <c r="C22" s="78">
        <v>829425578.32000005</v>
      </c>
      <c r="D22" s="112">
        <f t="shared" si="0"/>
        <v>147471905.38</v>
      </c>
      <c r="E22" s="82">
        <f t="shared" si="1"/>
        <v>0.17780004527796703</v>
      </c>
      <c r="F22" s="66">
        <v>120032332.48</v>
      </c>
      <c r="G22" s="66">
        <v>27439572.899999999</v>
      </c>
      <c r="H22" s="121"/>
    </row>
    <row r="23" spans="1:8" x14ac:dyDescent="0.3">
      <c r="A23" s="53">
        <v>16</v>
      </c>
      <c r="B23" s="51" t="s">
        <v>258</v>
      </c>
      <c r="C23" s="78">
        <v>1056658698.3400002</v>
      </c>
      <c r="D23" s="112">
        <f t="shared" si="0"/>
        <v>128072770.14999998</v>
      </c>
      <c r="E23" s="82">
        <f t="shared" si="1"/>
        <v>0.12120542834805692</v>
      </c>
      <c r="F23" s="78">
        <v>85277790.529999986</v>
      </c>
      <c r="G23" s="78">
        <v>42794979.619999997</v>
      </c>
      <c r="H23" s="121"/>
    </row>
    <row r="24" spans="1:8" x14ac:dyDescent="0.3">
      <c r="A24" s="53">
        <v>17</v>
      </c>
      <c r="B24" s="51" t="s">
        <v>241</v>
      </c>
      <c r="C24" s="78">
        <v>308410890.36000001</v>
      </c>
      <c r="D24" s="112">
        <f t="shared" si="0"/>
        <v>114196864.25</v>
      </c>
      <c r="E24" s="82">
        <f t="shared" si="1"/>
        <v>0.37027507075609739</v>
      </c>
      <c r="F24" s="66">
        <v>114012912.8</v>
      </c>
      <c r="G24" s="66">
        <v>183951.45</v>
      </c>
      <c r="H24" s="121"/>
    </row>
    <row r="25" spans="1:8" x14ac:dyDescent="0.3">
      <c r="A25" s="53">
        <v>18</v>
      </c>
      <c r="B25" s="51" t="s">
        <v>243</v>
      </c>
      <c r="C25" s="112">
        <v>427110089.78999996</v>
      </c>
      <c r="D25" s="112">
        <f t="shared" si="0"/>
        <v>63448971.310000002</v>
      </c>
      <c r="E25" s="82">
        <f t="shared" si="1"/>
        <v>0.14855413821105556</v>
      </c>
      <c r="F25" s="112">
        <v>46288609.219999999</v>
      </c>
      <c r="G25" s="112">
        <v>17160362.09</v>
      </c>
      <c r="H25" s="121"/>
    </row>
    <row r="26" spans="1:8" x14ac:dyDescent="0.3">
      <c r="A26" s="53">
        <v>19</v>
      </c>
      <c r="B26" s="51" t="s">
        <v>246</v>
      </c>
      <c r="C26" s="78">
        <v>458557229.61000001</v>
      </c>
      <c r="D26" s="112">
        <f t="shared" si="0"/>
        <v>42258642.140000001</v>
      </c>
      <c r="E26" s="82">
        <f t="shared" si="1"/>
        <v>9.2155655633083589E-2</v>
      </c>
      <c r="F26" s="66">
        <v>42258642.140000001</v>
      </c>
      <c r="G26" s="67">
        <v>0</v>
      </c>
      <c r="H26" s="121"/>
    </row>
    <row r="27" spans="1:8" x14ac:dyDescent="0.3">
      <c r="A27" s="53">
        <v>20</v>
      </c>
      <c r="B27" s="51" t="s">
        <v>247</v>
      </c>
      <c r="C27" s="112">
        <v>145830747</v>
      </c>
      <c r="D27" s="112">
        <f t="shared" si="0"/>
        <v>27780747</v>
      </c>
      <c r="E27" s="82">
        <f t="shared" si="1"/>
        <v>0.19049992934617554</v>
      </c>
      <c r="F27" s="74">
        <v>0</v>
      </c>
      <c r="G27" s="112">
        <v>27780747</v>
      </c>
      <c r="H27" s="121"/>
    </row>
    <row r="28" spans="1:8" x14ac:dyDescent="0.3">
      <c r="A28" s="53">
        <v>21</v>
      </c>
      <c r="B28" s="51" t="s">
        <v>248</v>
      </c>
      <c r="C28" s="78">
        <v>150654727.42000002</v>
      </c>
      <c r="D28" s="112">
        <f t="shared" si="0"/>
        <v>27620696.939999998</v>
      </c>
      <c r="E28" s="82">
        <f t="shared" si="1"/>
        <v>0.18333773797219216</v>
      </c>
      <c r="F28" s="66">
        <v>27620696.939999998</v>
      </c>
      <c r="G28" s="67">
        <v>0</v>
      </c>
      <c r="H28" s="121"/>
    </row>
    <row r="29" spans="1:8" x14ac:dyDescent="0.3">
      <c r="A29" s="53">
        <v>22</v>
      </c>
      <c r="B29" s="51" t="s">
        <v>102</v>
      </c>
      <c r="C29" s="78">
        <v>337349036.17000002</v>
      </c>
      <c r="D29" s="112">
        <f t="shared" si="0"/>
        <v>26496160.079999998</v>
      </c>
      <c r="E29" s="82">
        <f t="shared" si="1"/>
        <v>7.8542272955088005E-2</v>
      </c>
      <c r="F29" s="66">
        <v>12592217.51</v>
      </c>
      <c r="G29" s="66">
        <v>13903942.57</v>
      </c>
      <c r="H29" s="121"/>
    </row>
    <row r="30" spans="1:8" x14ac:dyDescent="0.3">
      <c r="A30" s="53">
        <v>23</v>
      </c>
      <c r="B30" s="51" t="s">
        <v>252</v>
      </c>
      <c r="C30" s="78">
        <v>73612825.209999993</v>
      </c>
      <c r="D30" s="112">
        <f t="shared" si="0"/>
        <v>22516981.060000002</v>
      </c>
      <c r="E30" s="82">
        <f t="shared" si="1"/>
        <v>0.3058839406824066</v>
      </c>
      <c r="F30" s="66">
        <v>10074866.390000001</v>
      </c>
      <c r="G30" s="66">
        <v>12442114.67</v>
      </c>
      <c r="H30" s="121"/>
    </row>
    <row r="31" spans="1:8" x14ac:dyDescent="0.3">
      <c r="A31" s="53">
        <v>24</v>
      </c>
      <c r="B31" s="51" t="s">
        <v>250</v>
      </c>
      <c r="C31" s="78">
        <v>349499109.20000005</v>
      </c>
      <c r="D31" s="112">
        <f t="shared" si="0"/>
        <v>22268326.630000003</v>
      </c>
      <c r="E31" s="82">
        <f t="shared" si="1"/>
        <v>6.3714973926462873E-2</v>
      </c>
      <c r="F31" s="66">
        <v>16375086.490000002</v>
      </c>
      <c r="G31" s="66">
        <v>5893240.1399999997</v>
      </c>
      <c r="H31" s="121"/>
    </row>
    <row r="32" spans="1:8" x14ac:dyDescent="0.3">
      <c r="A32" s="53">
        <v>25</v>
      </c>
      <c r="B32" s="51" t="s">
        <v>253</v>
      </c>
      <c r="C32" s="78">
        <v>203388710.25999999</v>
      </c>
      <c r="D32" s="112">
        <f t="shared" si="0"/>
        <v>8635973.75</v>
      </c>
      <c r="E32" s="82">
        <f t="shared" si="1"/>
        <v>4.2460438138185182E-2</v>
      </c>
      <c r="F32" s="66">
        <v>8635973.75</v>
      </c>
      <c r="G32" s="67">
        <v>0</v>
      </c>
      <c r="H32" s="121"/>
    </row>
    <row r="33" spans="1:8" x14ac:dyDescent="0.3">
      <c r="A33" s="53">
        <v>26</v>
      </c>
      <c r="B33" s="51" t="s">
        <v>245</v>
      </c>
      <c r="C33" s="112">
        <v>508981297.16000003</v>
      </c>
      <c r="D33" s="112">
        <f t="shared" si="0"/>
        <v>8184719.6599999992</v>
      </c>
      <c r="E33" s="82">
        <f t="shared" si="1"/>
        <v>1.6080590201779269E-2</v>
      </c>
      <c r="F33" s="112">
        <v>8184719.6599999992</v>
      </c>
      <c r="G33" s="74">
        <v>0</v>
      </c>
      <c r="H33" s="121"/>
    </row>
    <row r="34" spans="1:8" x14ac:dyDescent="0.3">
      <c r="A34" s="53">
        <v>27</v>
      </c>
      <c r="B34" s="51" t="s">
        <v>242</v>
      </c>
      <c r="C34" s="78">
        <v>40129657.479999997</v>
      </c>
      <c r="D34" s="112">
        <f t="shared" si="0"/>
        <v>7631200.4899999993</v>
      </c>
      <c r="E34" s="82">
        <f t="shared" si="1"/>
        <v>0.19016360889208367</v>
      </c>
      <c r="F34" s="66">
        <v>428788.47000000003</v>
      </c>
      <c r="G34" s="66">
        <v>7202412.0199999996</v>
      </c>
      <c r="H34" s="121"/>
    </row>
    <row r="35" spans="1:8" x14ac:dyDescent="0.3">
      <c r="A35" s="53">
        <v>28</v>
      </c>
      <c r="B35" s="51" t="s">
        <v>256</v>
      </c>
      <c r="C35" s="78">
        <v>221435496.47999999</v>
      </c>
      <c r="D35" s="112">
        <f t="shared" si="0"/>
        <v>5680829.5399999991</v>
      </c>
      <c r="E35" s="82">
        <f t="shared" si="1"/>
        <v>2.5654556881367439E-2</v>
      </c>
      <c r="F35" s="66">
        <v>4722072.2299999995</v>
      </c>
      <c r="G35" s="66">
        <v>958757.31</v>
      </c>
      <c r="H35" s="121"/>
    </row>
    <row r="36" spans="1:8" x14ac:dyDescent="0.3">
      <c r="A36" s="53">
        <v>29</v>
      </c>
      <c r="B36" s="51" t="s">
        <v>251</v>
      </c>
      <c r="C36" s="112">
        <v>319003464.36000001</v>
      </c>
      <c r="D36" s="112">
        <f t="shared" si="0"/>
        <v>4312571.18</v>
      </c>
      <c r="E36" s="82">
        <f t="shared" si="1"/>
        <v>1.3518885096285979E-2</v>
      </c>
      <c r="F36" s="112">
        <v>3378108.29</v>
      </c>
      <c r="G36" s="112">
        <v>934462.89</v>
      </c>
      <c r="H36" s="121"/>
    </row>
    <row r="37" spans="1:8" x14ac:dyDescent="0.3">
      <c r="A37" s="53">
        <v>30</v>
      </c>
      <c r="B37" s="51" t="s">
        <v>254</v>
      </c>
      <c r="C37" s="78">
        <v>62518455.439999998</v>
      </c>
      <c r="D37" s="112">
        <f t="shared" si="0"/>
        <v>784167.65999999992</v>
      </c>
      <c r="E37" s="82">
        <f t="shared" si="1"/>
        <v>1.2542978780922998E-2</v>
      </c>
      <c r="F37" s="66">
        <v>784167.65999999992</v>
      </c>
      <c r="G37" s="67">
        <v>0</v>
      </c>
      <c r="H37" s="121"/>
    </row>
    <row r="38" spans="1:8" x14ac:dyDescent="0.3">
      <c r="A38" s="53">
        <v>31</v>
      </c>
      <c r="B38" s="51" t="s">
        <v>327</v>
      </c>
      <c r="C38" s="78">
        <v>1142599623.6100001</v>
      </c>
      <c r="D38" s="74">
        <f t="shared" si="0"/>
        <v>0</v>
      </c>
      <c r="E38" s="82">
        <f t="shared" si="1"/>
        <v>0</v>
      </c>
      <c r="F38" s="67">
        <v>0</v>
      </c>
      <c r="G38" s="67">
        <v>0</v>
      </c>
      <c r="H38" s="121"/>
    </row>
    <row r="39" spans="1:8" x14ac:dyDescent="0.3">
      <c r="A39" s="53">
        <v>32</v>
      </c>
      <c r="B39" s="51" t="s">
        <v>260</v>
      </c>
      <c r="C39" s="78">
        <v>160374252.52000001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  <c r="H39" s="121"/>
    </row>
    <row r="40" spans="1:8" x14ac:dyDescent="0.3">
      <c r="A40" s="53">
        <v>33</v>
      </c>
      <c r="B40" s="51" t="s">
        <v>261</v>
      </c>
      <c r="C40" s="78">
        <v>23687015.170000002</v>
      </c>
      <c r="D40" s="74">
        <f t="shared" si="0"/>
        <v>0</v>
      </c>
      <c r="E40" s="82">
        <f t="shared" si="1"/>
        <v>0</v>
      </c>
      <c r="F40" s="67">
        <v>0</v>
      </c>
      <c r="G40" s="67">
        <v>0</v>
      </c>
      <c r="H40" s="121"/>
    </row>
    <row r="41" spans="1:8" x14ac:dyDescent="0.3">
      <c r="A41" s="53">
        <v>34</v>
      </c>
      <c r="B41" s="51" t="s">
        <v>257</v>
      </c>
      <c r="C41" s="78">
        <v>49228127.039999999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  <c r="H41" s="121"/>
    </row>
    <row r="42" spans="1:8" x14ac:dyDescent="0.3">
      <c r="A42" s="53">
        <v>35</v>
      </c>
      <c r="B42" s="51" t="s">
        <v>262</v>
      </c>
      <c r="C42" s="78">
        <v>7928442.8399999999</v>
      </c>
      <c r="D42" s="74">
        <f t="shared" si="0"/>
        <v>0</v>
      </c>
      <c r="E42" s="82">
        <f t="shared" si="1"/>
        <v>0</v>
      </c>
      <c r="F42" s="67">
        <v>0</v>
      </c>
      <c r="G42" s="67">
        <v>0</v>
      </c>
      <c r="H42" s="121"/>
    </row>
    <row r="43" spans="1:8" x14ac:dyDescent="0.3">
      <c r="A43" s="53">
        <v>36</v>
      </c>
      <c r="B43" s="51" t="s">
        <v>310</v>
      </c>
      <c r="C43" s="112">
        <v>103450890.59999999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  <c r="H43" s="121"/>
    </row>
    <row r="44" spans="1:8" x14ac:dyDescent="0.3">
      <c r="A44" s="53">
        <v>37</v>
      </c>
      <c r="B44" s="51" t="s">
        <v>265</v>
      </c>
      <c r="C44" s="112">
        <v>104090045.43000001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  <c r="H44" s="121"/>
    </row>
    <row r="45" spans="1:8" x14ac:dyDescent="0.3">
      <c r="A45" s="53">
        <v>38</v>
      </c>
      <c r="B45" s="51" t="s">
        <v>266</v>
      </c>
      <c r="C45" s="78">
        <v>1255609.0900000001</v>
      </c>
      <c r="D45" s="74">
        <f t="shared" si="0"/>
        <v>0</v>
      </c>
      <c r="E45" s="82">
        <f t="shared" si="1"/>
        <v>0</v>
      </c>
      <c r="F45" s="67">
        <v>0</v>
      </c>
      <c r="G45" s="67">
        <v>0</v>
      </c>
      <c r="H45" s="121"/>
    </row>
    <row r="46" spans="1:8" x14ac:dyDescent="0.3">
      <c r="A46" s="53">
        <v>39</v>
      </c>
      <c r="B46" s="51" t="s">
        <v>280</v>
      </c>
      <c r="C46" s="78">
        <v>544818.55999999994</v>
      </c>
      <c r="D46" s="74">
        <f t="shared" si="0"/>
        <v>0</v>
      </c>
      <c r="E46" s="82">
        <f t="shared" si="1"/>
        <v>0</v>
      </c>
      <c r="F46" s="67">
        <v>0</v>
      </c>
      <c r="G46" s="67">
        <v>0</v>
      </c>
      <c r="H46" s="121"/>
    </row>
    <row r="47" spans="1:8" x14ac:dyDescent="0.3">
      <c r="A47" s="53">
        <v>40</v>
      </c>
      <c r="B47" s="51" t="s">
        <v>267</v>
      </c>
      <c r="C47" s="78">
        <v>18000000</v>
      </c>
      <c r="D47" s="74">
        <f t="shared" si="0"/>
        <v>0</v>
      </c>
      <c r="E47" s="82">
        <f t="shared" si="1"/>
        <v>0</v>
      </c>
      <c r="F47" s="67">
        <v>0</v>
      </c>
      <c r="G47" s="67">
        <v>0</v>
      </c>
      <c r="H47" s="121"/>
    </row>
    <row r="48" spans="1:8" x14ac:dyDescent="0.3">
      <c r="A48" s="51"/>
      <c r="B48" s="55" t="s">
        <v>272</v>
      </c>
      <c r="C48" s="60">
        <v>64768733408.379997</v>
      </c>
      <c r="D48" s="80">
        <f t="shared" ref="D48" si="2">F48+G48</f>
        <v>21537255775.819992</v>
      </c>
      <c r="E48" s="83">
        <f t="shared" si="1"/>
        <v>0.33252550486085974</v>
      </c>
      <c r="F48" s="60">
        <v>20335378206.179993</v>
      </c>
      <c r="G48" s="60">
        <v>1201877569.6399999</v>
      </c>
      <c r="H48" s="121"/>
    </row>
  </sheetData>
  <sortState xmlns:xlrd2="http://schemas.microsoft.com/office/spreadsheetml/2017/richdata2" ref="B8:G47">
    <sortCondition descending="1" ref="D8:D47"/>
  </sortState>
  <mergeCells count="1">
    <mergeCell ref="A1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5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5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5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5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5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5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5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5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5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5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5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5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5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5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5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5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5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5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5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5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5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5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5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5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5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5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5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3984375" defaultRowHeight="14.25" x14ac:dyDescent="0.45"/>
  <cols>
    <col min="1" max="1" width="3.59765625" customWidth="1"/>
    <col min="2" max="2" width="43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5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5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5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5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5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5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5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5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5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5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5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5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5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5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5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5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5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5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5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5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5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5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5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5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5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5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5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5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5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5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5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5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5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5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5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5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5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5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5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5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5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5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5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5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5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5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5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5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5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5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5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5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5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5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5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5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5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5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5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5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5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5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5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5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5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5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5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5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5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5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5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5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5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5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5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5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5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5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5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5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5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5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5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5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5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5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5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5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5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5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5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5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5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5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5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5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5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5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5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5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5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5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5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5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5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5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5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5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5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5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5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4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4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4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4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4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4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4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4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4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4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4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4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4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4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4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4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4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4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4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4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4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4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4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4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4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4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4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4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4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4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4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4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4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4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4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4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4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4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4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4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4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4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4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4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4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4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4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4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4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4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4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4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4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4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4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4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4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4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4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4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4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4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4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4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4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4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4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4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4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4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4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4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4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4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4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4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4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4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4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4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4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4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4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4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4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4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4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4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4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4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4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4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4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4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4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4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4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4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4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4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4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4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4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4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4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4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4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4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4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4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4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4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4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4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4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4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4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4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4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4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4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4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4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4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4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4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4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4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4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4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4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4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4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4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4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4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4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4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4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4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4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4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4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4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4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4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4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4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4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4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4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4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4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4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4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4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4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4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4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4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4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4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4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4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4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4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4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4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4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4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4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4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4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4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4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4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4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4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4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4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4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4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4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4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4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4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4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4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4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4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4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4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4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4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4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4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4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4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4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4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4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4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4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4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4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4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4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4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4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4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4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4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4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4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4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4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4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4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4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4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4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4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4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4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4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4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4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4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4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4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4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4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4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4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4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4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4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4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4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4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4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4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4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4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4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4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4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4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4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4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4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4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4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4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4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4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4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4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4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4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4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4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4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4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4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4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4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4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4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4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4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4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4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4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4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4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4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4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4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4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4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4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4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4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4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4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4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4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4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4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4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4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4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4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4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4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4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4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4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4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4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4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4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4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4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4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4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4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4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4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4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4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4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4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4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4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4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4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4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4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4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4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4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4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4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4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4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4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4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4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4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4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4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4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4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4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4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4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4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4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4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4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4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4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4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4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4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4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4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4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4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4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4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4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4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4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4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4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4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4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4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4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4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4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4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4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4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4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4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4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4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4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4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4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4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4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4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4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4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4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4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4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4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4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4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4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4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4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4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4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4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4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4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4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4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4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4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4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4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4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4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4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4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4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4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4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4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4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4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4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4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4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4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4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4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4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4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4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4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4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4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4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4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4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4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4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4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4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4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4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4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4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4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4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4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4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4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4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4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4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4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4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4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4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4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4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4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4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4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4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4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4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4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4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4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4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4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4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4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4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4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4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4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4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4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4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4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4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4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4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4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4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4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4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4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4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4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4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4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4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4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4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4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4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4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4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4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4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4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4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4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4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4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4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4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4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4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4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4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4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4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4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4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4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4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4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4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4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4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4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4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4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4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4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4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4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4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4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4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4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4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4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4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4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4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4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4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4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4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4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4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4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4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4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4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4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4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4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4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4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4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4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4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4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4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4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4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4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4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4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4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4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4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4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4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4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4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4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4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4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4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4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4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4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4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4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4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4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4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4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4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4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4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4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4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4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4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4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4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4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4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4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4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4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4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4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4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4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4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4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4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4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4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4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4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4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4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4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4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4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4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4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4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4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4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4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4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4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4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4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4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4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4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4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4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4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4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4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4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4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4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4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4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4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4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4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4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4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4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4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4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4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4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4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4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4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4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4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4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4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4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4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4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4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4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4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4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4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4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4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4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4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4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4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4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4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4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4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4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4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4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4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4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4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4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4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4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4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4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4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4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4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4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4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4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4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4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4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4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4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4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4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4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4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4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4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4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4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4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4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4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4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4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4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4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4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4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4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4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4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4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4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4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4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4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4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4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4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4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4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4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4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4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4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4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4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4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4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4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4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4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4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4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4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4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4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4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4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4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4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4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4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4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4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4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4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4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4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4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4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4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4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4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4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4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4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4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4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4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4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4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4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4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4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4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4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4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4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4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4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4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4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4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4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4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4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4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4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4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4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4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4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4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4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4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4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4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4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4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4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4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4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4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4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4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4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4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4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4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4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4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4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4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4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4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4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4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4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4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4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4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4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4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4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4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4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4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4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4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4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4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4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4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4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4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4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4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4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4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4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4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4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4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4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4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4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4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4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4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4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4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4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4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4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4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4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4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4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4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4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4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4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4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4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4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4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4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4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4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4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4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4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4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4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4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4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4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4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4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4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4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4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4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4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4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4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4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4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4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4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4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4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4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4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4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4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4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4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4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4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4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4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4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4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4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4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4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4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4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4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4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4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4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4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4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4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4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4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4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4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4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4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4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4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4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4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4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4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4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4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4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4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4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4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4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4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4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4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4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4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4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4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4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4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4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4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4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4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4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4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4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4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4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4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4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4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4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4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4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4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4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4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4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4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4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4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4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4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4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4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4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4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4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4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4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4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4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4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4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4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4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4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4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4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4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4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4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4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4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4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4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4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4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4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4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4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4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4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4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4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4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4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4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4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4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4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4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4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4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4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4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4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4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4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4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4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4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4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4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4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4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4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4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4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4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4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4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4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4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4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4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4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4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4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4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4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4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4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4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4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4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4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4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4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4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4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4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4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4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4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4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4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4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4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4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4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4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4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4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4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4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4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4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4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4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4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4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4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4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4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4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5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5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5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5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5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5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5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5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5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5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5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5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5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5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5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5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5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5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5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5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5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5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5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5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5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5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5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5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5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5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4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4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4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4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4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4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4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4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4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4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4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4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4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4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4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4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4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4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4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4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4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4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4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4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4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4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4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4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4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4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4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4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4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4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4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4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4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4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4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4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4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4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4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4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4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4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4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4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4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4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4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4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3984375" defaultRowHeight="10.15" x14ac:dyDescent="0.3"/>
  <cols>
    <col min="1" max="1" width="3.59765625" style="49" customWidth="1"/>
    <col min="2" max="2" width="36.59765625" style="49" customWidth="1"/>
    <col min="3" max="3" width="19" style="49" bestFit="1" customWidth="1"/>
    <col min="4" max="4" width="18" style="49" bestFit="1" customWidth="1"/>
    <col min="5" max="5" width="14.59765625" style="49" bestFit="1" customWidth="1"/>
    <col min="6" max="6" width="19" style="49" bestFit="1" customWidth="1"/>
    <col min="7" max="7" width="18" style="49" bestFit="1" customWidth="1"/>
    <col min="8" max="8" width="12" style="49" bestFit="1" customWidth="1"/>
    <col min="9" max="16384" width="11.3984375" style="49"/>
  </cols>
  <sheetData>
    <row r="1" spans="1:7" x14ac:dyDescent="0.3">
      <c r="A1" s="144"/>
      <c r="B1" s="144"/>
      <c r="C1" s="144"/>
      <c r="D1" s="144"/>
      <c r="E1" s="144"/>
      <c r="F1" s="144"/>
      <c r="G1" s="144"/>
    </row>
    <row r="2" spans="1:7" ht="14.45" customHeight="1" x14ac:dyDescent="0.3">
      <c r="A2" s="130" t="s">
        <v>207</v>
      </c>
      <c r="B2" s="130"/>
      <c r="C2" s="130"/>
      <c r="D2" s="130"/>
      <c r="E2" s="130"/>
      <c r="F2" s="130"/>
      <c r="G2" s="130"/>
    </row>
    <row r="3" spans="1:7" x14ac:dyDescent="0.3">
      <c r="A3" s="130"/>
      <c r="B3" s="130"/>
      <c r="C3" s="130"/>
      <c r="D3" s="130"/>
      <c r="E3" s="130"/>
      <c r="F3" s="130"/>
      <c r="G3" s="130"/>
    </row>
    <row r="4" spans="1:7" x14ac:dyDescent="0.3">
      <c r="A4" s="130"/>
      <c r="B4" s="130"/>
      <c r="C4" s="130"/>
      <c r="D4" s="130"/>
      <c r="E4" s="130"/>
      <c r="F4" s="130"/>
      <c r="G4" s="130"/>
    </row>
    <row r="5" spans="1:7" x14ac:dyDescent="0.3">
      <c r="A5" s="130"/>
      <c r="B5" s="130"/>
      <c r="C5" s="130"/>
      <c r="D5" s="130"/>
      <c r="E5" s="130"/>
      <c r="F5" s="130"/>
      <c r="G5" s="130"/>
    </row>
    <row r="6" spans="1:7" x14ac:dyDescent="0.3">
      <c r="A6" s="130"/>
      <c r="B6" s="130"/>
      <c r="C6" s="130"/>
      <c r="D6" s="130"/>
      <c r="E6" s="130"/>
      <c r="F6" s="130"/>
      <c r="G6" s="130"/>
    </row>
    <row r="7" spans="1:7" x14ac:dyDescent="0.3">
      <c r="A7" s="145"/>
      <c r="B7" s="145"/>
      <c r="C7" s="145"/>
      <c r="D7" s="145"/>
      <c r="E7" s="145"/>
      <c r="F7" s="145"/>
      <c r="G7" s="145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3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3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3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3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3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3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3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3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3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3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3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3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3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3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3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3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3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3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3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3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3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3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3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3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3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3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3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3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3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3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3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3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3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3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x14ac:dyDescent="0.3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3984375" defaultRowHeight="12" customHeight="1" x14ac:dyDescent="0.3"/>
  <cols>
    <col min="1" max="1" width="3.59765625" style="49" customWidth="1"/>
    <col min="2" max="2" width="36.59765625" style="49" customWidth="1"/>
    <col min="3" max="3" width="17.59765625" style="49" bestFit="1" customWidth="1"/>
    <col min="4" max="4" width="18" style="49" bestFit="1" customWidth="1"/>
    <col min="5" max="5" width="14.59765625" style="49" bestFit="1" customWidth="1"/>
    <col min="6" max="6" width="17.59765625" style="49" bestFit="1" customWidth="1"/>
    <col min="7" max="7" width="14.3984375" style="49" customWidth="1"/>
    <col min="8" max="8" width="12" style="49" bestFit="1" customWidth="1"/>
    <col min="9" max="16384" width="11.3984375" style="49"/>
  </cols>
  <sheetData>
    <row r="1" spans="1:7" ht="12" customHeight="1" x14ac:dyDescent="0.3">
      <c r="A1" s="144"/>
      <c r="B1" s="146"/>
      <c r="C1" s="146"/>
      <c r="D1" s="146"/>
      <c r="E1" s="146"/>
      <c r="F1" s="146"/>
      <c r="G1" s="146"/>
    </row>
    <row r="2" spans="1:7" ht="12" customHeight="1" x14ac:dyDescent="0.3">
      <c r="A2" s="130" t="s">
        <v>208</v>
      </c>
      <c r="B2" s="147"/>
      <c r="C2" s="147"/>
      <c r="D2" s="147"/>
      <c r="E2" s="147"/>
      <c r="F2" s="147"/>
      <c r="G2" s="147"/>
    </row>
    <row r="3" spans="1:7" ht="12" customHeight="1" x14ac:dyDescent="0.3">
      <c r="A3" s="147"/>
      <c r="B3" s="147"/>
      <c r="C3" s="147"/>
      <c r="D3" s="147"/>
      <c r="E3" s="147"/>
      <c r="F3" s="147"/>
      <c r="G3" s="147"/>
    </row>
    <row r="4" spans="1:7" ht="12" customHeight="1" x14ac:dyDescent="0.3">
      <c r="A4" s="147"/>
      <c r="B4" s="147"/>
      <c r="C4" s="147"/>
      <c r="D4" s="147"/>
      <c r="E4" s="147"/>
      <c r="F4" s="147"/>
      <c r="G4" s="147"/>
    </row>
    <row r="5" spans="1:7" ht="12" customHeight="1" x14ac:dyDescent="0.3">
      <c r="A5" s="147"/>
      <c r="B5" s="147"/>
      <c r="C5" s="147"/>
      <c r="D5" s="147"/>
      <c r="E5" s="147"/>
      <c r="F5" s="147"/>
      <c r="G5" s="147"/>
    </row>
    <row r="6" spans="1:7" ht="12" customHeight="1" x14ac:dyDescent="0.3">
      <c r="A6" s="147"/>
      <c r="B6" s="147"/>
      <c r="C6" s="147"/>
      <c r="D6" s="147"/>
      <c r="E6" s="147"/>
      <c r="F6" s="147"/>
      <c r="G6" s="147"/>
    </row>
    <row r="7" spans="1:7" ht="12" customHeight="1" x14ac:dyDescent="0.3">
      <c r="A7" s="146"/>
      <c r="B7" s="146"/>
      <c r="C7" s="146"/>
      <c r="D7" s="146"/>
      <c r="E7" s="146"/>
      <c r="F7" s="146"/>
      <c r="G7" s="146"/>
    </row>
    <row r="8" spans="1:7" ht="12" customHeight="1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3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3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3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3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3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3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3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3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3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3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3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3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3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3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3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3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3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3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3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3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3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3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3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3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3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3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3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3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3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3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3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3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3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3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3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3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3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3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3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3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3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3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3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39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9765625" bestFit="1" customWidth="1"/>
    <col min="7" max="7" width="14.3984375" customWidth="1"/>
    <col min="8" max="8" width="12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4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4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4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4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4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4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4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4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4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4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4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4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4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4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4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4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4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4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4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4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4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4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4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4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4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4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4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4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4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4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4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4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4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4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5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1024 1030:2046 2052:3068 3074:5119 5125:6141 6147:7163 7169:8192 8198:9214 9220:10236 10242:12287 12293:13309 13315:14331 14337:15360 15366:16382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3984375" defaultRowHeight="10.15" x14ac:dyDescent="0.3"/>
  <cols>
    <col min="1" max="1" width="3.59765625" style="49" customWidth="1"/>
    <col min="2" max="2" width="36.59765625" style="49" customWidth="1"/>
    <col min="3" max="3" width="13.59765625" style="49" bestFit="1" customWidth="1"/>
    <col min="4" max="4" width="18" style="49" bestFit="1" customWidth="1"/>
    <col min="5" max="5" width="14.59765625" style="49" bestFit="1" customWidth="1"/>
    <col min="6" max="6" width="13.59765625" style="49" bestFit="1" customWidth="1"/>
    <col min="7" max="7" width="14.3984375" style="49" customWidth="1"/>
    <col min="8" max="8" width="12" style="49" bestFit="1" customWidth="1"/>
    <col min="9" max="16384" width="11.3984375" style="49"/>
  </cols>
  <sheetData>
    <row r="1" spans="1:7" x14ac:dyDescent="0.3">
      <c r="A1" s="144"/>
      <c r="B1" s="146"/>
      <c r="C1" s="146"/>
      <c r="D1" s="146"/>
      <c r="E1" s="146"/>
      <c r="F1" s="146"/>
      <c r="G1" s="146"/>
    </row>
    <row r="2" spans="1:7" x14ac:dyDescent="0.3">
      <c r="A2" s="130" t="s">
        <v>210</v>
      </c>
      <c r="B2" s="147"/>
      <c r="C2" s="147"/>
      <c r="D2" s="147"/>
      <c r="E2" s="147"/>
      <c r="F2" s="147"/>
      <c r="G2" s="147"/>
    </row>
    <row r="3" spans="1:7" x14ac:dyDescent="0.3">
      <c r="A3" s="147"/>
      <c r="B3" s="147"/>
      <c r="C3" s="147"/>
      <c r="D3" s="147"/>
      <c r="E3" s="147"/>
      <c r="F3" s="147"/>
      <c r="G3" s="147"/>
    </row>
    <row r="4" spans="1:7" x14ac:dyDescent="0.3">
      <c r="A4" s="147"/>
      <c r="B4" s="147"/>
      <c r="C4" s="147"/>
      <c r="D4" s="147"/>
      <c r="E4" s="147"/>
      <c r="F4" s="147"/>
      <c r="G4" s="147"/>
    </row>
    <row r="5" spans="1:7" x14ac:dyDescent="0.3">
      <c r="A5" s="147"/>
      <c r="B5" s="147"/>
      <c r="C5" s="147"/>
      <c r="D5" s="147"/>
      <c r="E5" s="147"/>
      <c r="F5" s="147"/>
      <c r="G5" s="147"/>
    </row>
    <row r="6" spans="1:7" x14ac:dyDescent="0.3">
      <c r="A6" s="147"/>
      <c r="B6" s="147"/>
      <c r="C6" s="147"/>
      <c r="D6" s="147"/>
      <c r="E6" s="147"/>
      <c r="F6" s="147"/>
      <c r="G6" s="147"/>
    </row>
    <row r="7" spans="1:7" x14ac:dyDescent="0.3">
      <c r="A7" s="146"/>
      <c r="B7" s="146"/>
      <c r="C7" s="146"/>
      <c r="D7" s="146"/>
      <c r="E7" s="146"/>
      <c r="F7" s="146"/>
      <c r="G7" s="146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3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3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3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3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3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3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3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3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3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3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3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3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3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3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3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3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3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3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3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3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3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3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3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3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3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3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3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3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3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3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3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3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3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3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3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x14ac:dyDescent="0.3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3984375" defaultRowHeight="14.25" x14ac:dyDescent="0.45"/>
  <cols>
    <col min="1" max="1" width="3.59765625" style="15" customWidth="1"/>
    <col min="2" max="2" width="36.59765625" style="15" customWidth="1"/>
    <col min="3" max="3" width="13.59765625" style="15" bestFit="1" customWidth="1"/>
    <col min="4" max="4" width="18" style="15" bestFit="1" customWidth="1"/>
    <col min="5" max="5" width="14.59765625" style="15" bestFit="1" customWidth="1"/>
    <col min="6" max="6" width="13.59765625" style="15" bestFit="1" customWidth="1"/>
    <col min="7" max="7" width="14.3984375" style="15" customWidth="1"/>
    <col min="8" max="16384" width="11.3984375" style="15"/>
  </cols>
  <sheetData>
    <row r="1" spans="1:7" ht="15" customHeight="1" x14ac:dyDescent="0.45">
      <c r="A1" s="148"/>
      <c r="B1" s="149"/>
      <c r="C1" s="149"/>
      <c r="D1" s="149"/>
      <c r="E1" s="149"/>
      <c r="F1" s="149"/>
      <c r="G1" s="149"/>
    </row>
    <row r="2" spans="1:7" x14ac:dyDescent="0.45">
      <c r="A2" s="150" t="s">
        <v>211</v>
      </c>
      <c r="B2" s="151"/>
      <c r="C2" s="151"/>
      <c r="D2" s="151"/>
      <c r="E2" s="151"/>
      <c r="F2" s="151"/>
      <c r="G2" s="151"/>
    </row>
    <row r="3" spans="1:7" x14ac:dyDescent="0.45">
      <c r="A3" s="151"/>
      <c r="B3" s="151"/>
      <c r="C3" s="151"/>
      <c r="D3" s="151"/>
      <c r="E3" s="151"/>
      <c r="F3" s="151"/>
      <c r="G3" s="151"/>
    </row>
    <row r="4" spans="1:7" x14ac:dyDescent="0.45">
      <c r="A4" s="151"/>
      <c r="B4" s="151"/>
      <c r="C4" s="151"/>
      <c r="D4" s="151"/>
      <c r="E4" s="151"/>
      <c r="F4" s="151"/>
      <c r="G4" s="151"/>
    </row>
    <row r="5" spans="1:7" x14ac:dyDescent="0.45">
      <c r="A5" s="151"/>
      <c r="B5" s="151"/>
      <c r="C5" s="151"/>
      <c r="D5" s="151"/>
      <c r="E5" s="151"/>
      <c r="F5" s="151"/>
      <c r="G5" s="151"/>
    </row>
    <row r="6" spans="1:7" x14ac:dyDescent="0.45">
      <c r="A6" s="151"/>
      <c r="B6" s="151"/>
      <c r="C6" s="151"/>
      <c r="D6" s="151"/>
      <c r="E6" s="151"/>
      <c r="F6" s="151"/>
      <c r="G6" s="151"/>
    </row>
    <row r="7" spans="1:7" x14ac:dyDescent="0.45">
      <c r="A7" s="149"/>
      <c r="B7" s="149"/>
      <c r="C7" s="149"/>
      <c r="D7" s="149"/>
      <c r="E7" s="149"/>
      <c r="F7" s="149"/>
      <c r="G7" s="149"/>
    </row>
    <row r="8" spans="1:7" x14ac:dyDescent="0.4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4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4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4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4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4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4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4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4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4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4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4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4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4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4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4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4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4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4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4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4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4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4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4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4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4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4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4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4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4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4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4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4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4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4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45">
      <c r="A52" s="152" t="s">
        <v>98</v>
      </c>
      <c r="B52" s="152"/>
      <c r="C52" s="152"/>
      <c r="D52" s="152"/>
      <c r="E52" s="152"/>
      <c r="F52" s="152"/>
      <c r="G52" s="152"/>
    </row>
    <row r="53" spans="1:7" x14ac:dyDescent="0.4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21" style="49" customWidth="1"/>
    <col min="3" max="3" width="17.59765625" style="49" bestFit="1" customWidth="1"/>
    <col min="4" max="4" width="22" style="49" bestFit="1" customWidth="1"/>
    <col min="5" max="5" width="18" style="49" bestFit="1" customWidth="1"/>
    <col min="6" max="6" width="17.59765625" style="49" bestFit="1" customWidth="1"/>
    <col min="7" max="7" width="18.265625" style="49" bestFit="1" customWidth="1"/>
    <col min="8" max="16384" width="11.59765625" style="49"/>
  </cols>
  <sheetData>
    <row r="2" spans="1:7" x14ac:dyDescent="0.3">
      <c r="A2" s="153" t="s">
        <v>212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3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3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3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3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3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3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3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3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3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3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3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3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3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3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3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3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3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3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3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3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3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3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3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3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3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3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3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3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3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3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3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3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3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x14ac:dyDescent="0.3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21" style="49" customWidth="1"/>
    <col min="3" max="3" width="14" style="49" bestFit="1" customWidth="1"/>
    <col min="4" max="4" width="17.265625" style="49" bestFit="1" customWidth="1"/>
    <col min="5" max="5" width="18" style="49" bestFit="1" customWidth="1"/>
    <col min="6" max="6" width="17.59765625" style="49" bestFit="1" customWidth="1"/>
    <col min="7" max="7" width="18.265625" style="49" bestFit="1" customWidth="1"/>
    <col min="8" max="16384" width="11.59765625" style="49"/>
  </cols>
  <sheetData>
    <row r="2" spans="1:7" x14ac:dyDescent="0.3">
      <c r="A2" s="153" t="s">
        <v>214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3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3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3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3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3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3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3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3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3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3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3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3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3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3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3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3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3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3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3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3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3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3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3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3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3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3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3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3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3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3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3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3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3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3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x14ac:dyDescent="0.3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5.5976562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265625" style="49" bestFit="1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216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3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3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3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3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3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3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3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3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3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3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3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3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3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3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3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3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3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3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3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3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3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3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3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3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3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3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3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x14ac:dyDescent="0.3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3">
      <c r="C53" s="69"/>
      <c r="D53" s="69"/>
      <c r="E53" s="69"/>
      <c r="F53" s="69"/>
      <c r="G53" s="69"/>
    </row>
    <row r="54" spans="1:7" x14ac:dyDescent="0.3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5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5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5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5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5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5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5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5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5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5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5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5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5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5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5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5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5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5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5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5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5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5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5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5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5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5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5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265625" style="49" bestFit="1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223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3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3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3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3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3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3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3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3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3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3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3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3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3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3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3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3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3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3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3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3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3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3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3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3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3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3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3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3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3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3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3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3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3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3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224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3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3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3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3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3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3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3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3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3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3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3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3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3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3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3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3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3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3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3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3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3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3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3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3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3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3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3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x14ac:dyDescent="0.3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268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3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3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3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3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3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3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3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3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3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3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3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3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3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3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3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3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3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3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3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3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3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3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3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3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3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9765625" defaultRowHeight="10.15" x14ac:dyDescent="0.3"/>
  <cols>
    <col min="1" max="1" width="3.398437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269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3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3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3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3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3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3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3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3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3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3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3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3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3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3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3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3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3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3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3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3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3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3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3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3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3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3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270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3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3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3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3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3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3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x14ac:dyDescent="0.3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3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3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3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3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3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3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3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3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3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3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3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3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3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3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3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3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3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3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3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3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3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271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3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3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3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3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3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3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3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3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3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3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3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3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3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3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3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3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3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3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3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3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3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3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3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3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3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3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3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3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x14ac:dyDescent="0.3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5" style="49" customWidth="1"/>
    <col min="7" max="7" width="14.265625" style="49" bestFit="1" customWidth="1"/>
    <col min="8" max="16384" width="11.59765625" style="49"/>
  </cols>
  <sheetData>
    <row r="2" spans="1:7" x14ac:dyDescent="0.3">
      <c r="A2" s="153" t="s">
        <v>273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3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3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3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3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3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3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3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3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3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3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3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3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3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3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3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3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3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3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3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3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3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3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3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3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3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3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3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3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3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.1" customHeight="1" x14ac:dyDescent="0.3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5.59765625" style="49" bestFit="1" customWidth="1"/>
    <col min="4" max="4" width="17.3984375" style="49" bestFit="1" customWidth="1"/>
    <col min="5" max="5" width="14" style="49" bestFit="1" customWidth="1"/>
    <col min="6" max="6" width="15" style="49" customWidth="1"/>
    <col min="7" max="7" width="14.3984375" style="49" bestFit="1" customWidth="1"/>
    <col min="8" max="16384" width="11.59765625" style="49"/>
  </cols>
  <sheetData>
    <row r="2" spans="1:7" x14ac:dyDescent="0.3">
      <c r="A2" s="155" t="s">
        <v>274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3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3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3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3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3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3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3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3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3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3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3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3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3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3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3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3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3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3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3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3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3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3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3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3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3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3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3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3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x14ac:dyDescent="0.3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9765625" defaultRowHeight="10.15" x14ac:dyDescent="0.3"/>
  <cols>
    <col min="1" max="1" width="3.3984375" style="49" customWidth="1"/>
    <col min="2" max="2" width="35" style="49" bestFit="1" customWidth="1"/>
    <col min="3" max="3" width="15.59765625" style="49" bestFit="1" customWidth="1"/>
    <col min="4" max="4" width="17.3984375" style="49" bestFit="1" customWidth="1"/>
    <col min="5" max="5" width="14" style="49" bestFit="1" customWidth="1"/>
    <col min="6" max="6" width="15" style="49" customWidth="1"/>
    <col min="7" max="7" width="14.3984375" style="49" bestFit="1" customWidth="1"/>
    <col min="8" max="16384" width="11.59765625" style="49"/>
  </cols>
  <sheetData>
    <row r="2" spans="1:7" x14ac:dyDescent="0.3">
      <c r="A2" s="155" t="s">
        <v>278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3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3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3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3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3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3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3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3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3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3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3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3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3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3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3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3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3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3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3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3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3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3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3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3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3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3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3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3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x14ac:dyDescent="0.3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x14ac:dyDescent="0.3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9765625" defaultRowHeight="12" customHeight="1" x14ac:dyDescent="0.35"/>
  <cols>
    <col min="1" max="1" width="4.86328125" style="106" customWidth="1"/>
    <col min="2" max="2" width="41" style="106" bestFit="1" customWidth="1"/>
    <col min="3" max="3" width="14" style="106" bestFit="1" customWidth="1"/>
    <col min="4" max="4" width="17.265625" style="106" bestFit="1" customWidth="1"/>
    <col min="5" max="5" width="14" style="106" bestFit="1" customWidth="1"/>
    <col min="6" max="6" width="13.59765625" style="106" bestFit="1" customWidth="1"/>
    <col min="7" max="7" width="14.3984375" style="106" bestFit="1" customWidth="1"/>
    <col min="8" max="16384" width="11.59765625" style="106"/>
  </cols>
  <sheetData>
    <row r="1" spans="1:7" ht="12" customHeight="1" x14ac:dyDescent="0.35">
      <c r="A1" s="153" t="s">
        <v>279</v>
      </c>
      <c r="B1" s="154"/>
      <c r="C1" s="154"/>
      <c r="D1" s="154"/>
      <c r="E1" s="154"/>
      <c r="F1" s="154"/>
      <c r="G1" s="154"/>
    </row>
    <row r="2" spans="1:7" ht="12" customHeight="1" x14ac:dyDescent="0.35">
      <c r="A2" s="154"/>
      <c r="B2" s="154"/>
      <c r="C2" s="154"/>
      <c r="D2" s="154"/>
      <c r="E2" s="154"/>
      <c r="F2" s="154"/>
      <c r="G2" s="154"/>
    </row>
    <row r="3" spans="1:7" ht="12" customHeight="1" x14ac:dyDescent="0.35">
      <c r="A3" s="154"/>
      <c r="B3" s="154"/>
      <c r="C3" s="154"/>
      <c r="D3" s="154"/>
      <c r="E3" s="154"/>
      <c r="F3" s="154"/>
      <c r="G3" s="154"/>
    </row>
    <row r="4" spans="1:7" ht="12" customHeight="1" x14ac:dyDescent="0.35">
      <c r="A4" s="154"/>
      <c r="B4" s="154"/>
      <c r="C4" s="154"/>
      <c r="D4" s="154"/>
      <c r="E4" s="154"/>
      <c r="F4" s="154"/>
      <c r="G4" s="154"/>
    </row>
    <row r="5" spans="1:7" ht="12" customHeight="1" x14ac:dyDescent="0.35">
      <c r="A5" s="154"/>
      <c r="B5" s="154"/>
      <c r="C5" s="154"/>
      <c r="D5" s="154"/>
      <c r="E5" s="154"/>
      <c r="F5" s="154"/>
      <c r="G5" s="154"/>
    </row>
    <row r="6" spans="1:7" ht="12" customHeight="1" x14ac:dyDescent="0.35">
      <c r="A6" s="49"/>
      <c r="B6" s="49"/>
      <c r="C6" s="49"/>
      <c r="D6" s="49"/>
      <c r="E6" s="49"/>
      <c r="F6" s="49"/>
      <c r="G6" s="49"/>
    </row>
    <row r="7" spans="1:7" ht="12" customHeight="1" x14ac:dyDescent="0.3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3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3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3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3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3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3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3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3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3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3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3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3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3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3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3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3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3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3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3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3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3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3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3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3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3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3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3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3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3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3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3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3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3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3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3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3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3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3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3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3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3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3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3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3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5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5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5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5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5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5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5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5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5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5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5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5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5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5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5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5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5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5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5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5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5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5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5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5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5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5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5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41" style="49" bestFit="1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281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3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3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3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3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3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3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3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3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3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3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3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3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3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3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3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3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3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3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3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3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3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3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3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3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3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3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3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3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282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3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3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3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3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3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3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3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3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3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3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3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3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3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3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3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3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3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3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3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3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3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3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3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3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3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3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3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3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283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3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3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3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3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3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3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3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3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3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3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3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3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3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3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3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3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3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3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3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3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3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3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3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3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3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3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3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3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3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3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3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3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3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3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3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3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3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3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3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3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3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3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3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x14ac:dyDescent="0.3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6.5976562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ht="12" customHeight="1" x14ac:dyDescent="0.3">
      <c r="A1" s="153" t="s">
        <v>285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3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3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3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3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3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3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3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3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3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3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3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3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3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3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3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3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3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3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3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3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3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3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3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3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3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3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3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3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3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3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3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3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3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286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3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3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3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3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3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3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3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3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3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3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3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3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3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3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3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3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3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3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3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3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3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3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3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3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3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3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3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3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3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3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3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287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3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3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3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3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3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3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3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3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3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3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3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3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3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3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3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3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3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3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3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3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3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3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3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3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3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3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3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288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3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3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3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3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3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3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3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3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3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3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3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3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3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3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3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3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3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3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3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3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3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3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3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3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3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3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3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3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289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3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3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3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3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3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3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3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3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3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3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3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3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3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3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3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3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3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3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3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3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3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3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3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3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3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3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3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3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290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3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3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3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3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3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3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3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3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3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3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3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3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3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3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3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3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3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3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3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3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3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3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3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3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3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3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3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3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291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3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3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3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3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3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3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3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3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3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3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3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3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3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3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3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3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3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3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3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3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3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3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3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3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3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3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3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3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3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3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5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5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5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5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5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5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5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5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5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5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5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5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5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5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5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5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5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5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5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5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5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5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5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5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5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5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5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5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5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5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293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3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3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3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3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3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3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3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3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3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3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3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3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3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3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3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3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3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3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3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3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3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3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3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3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3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3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3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3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3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3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3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292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3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3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3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3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3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3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3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3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3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3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3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3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3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3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3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3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3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3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3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3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3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3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3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3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3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3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3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3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3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3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3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294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3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3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3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3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3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3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3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3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3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3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3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3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3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3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3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3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3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3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3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3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3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3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3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3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3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3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3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3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3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x14ac:dyDescent="0.3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53" t="s">
        <v>295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3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3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3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3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3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3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3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3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3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3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3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3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3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3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3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3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3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3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3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3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3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3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3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3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3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3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296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3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3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3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3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3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3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3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3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3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3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3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3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3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3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3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3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3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3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3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3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3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3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3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3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3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3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3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297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3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3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3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3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3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3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3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3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3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3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3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3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3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3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3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3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3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3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3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3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3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3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3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3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3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3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3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298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3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3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3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3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3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3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3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3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3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3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3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3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3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3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3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3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3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3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3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3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3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3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3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3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3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3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299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3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3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3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3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3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3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3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3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3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3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3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3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3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3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3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3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3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3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3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3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3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3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3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3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3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300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3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3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3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3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3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3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3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3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3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3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3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3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3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3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3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3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3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3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3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3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3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3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3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3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3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3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301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3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3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3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3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3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3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3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3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3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3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3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3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3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3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3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3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3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3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3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3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3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3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3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3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3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3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3984375" defaultRowHeight="14.25" x14ac:dyDescent="0.45"/>
  <cols>
    <col min="1" max="1" width="3.265625" bestFit="1" customWidth="1"/>
    <col min="2" max="2" width="43.265625" customWidth="1"/>
    <col min="3" max="7" width="14.39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5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5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5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5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5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5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5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5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5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5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5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5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5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5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5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5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5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5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5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5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5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5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5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5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5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5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9" spans="1:7" x14ac:dyDescent="0.4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4.3984375" style="49" bestFit="1" customWidth="1"/>
    <col min="8" max="16384" width="11.59765625" style="49"/>
  </cols>
  <sheetData>
    <row r="1" spans="1:7" x14ac:dyDescent="0.3">
      <c r="A1" s="126" t="s">
        <v>302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3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3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3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3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3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3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3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3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3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3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3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3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3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3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3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3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3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3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3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3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3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3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3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3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7" x14ac:dyDescent="0.3">
      <c r="A1" s="126" t="s">
        <v>303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3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3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3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3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3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3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3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3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3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3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3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3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3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3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3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3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3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3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3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3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3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3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3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3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3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3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3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7" x14ac:dyDescent="0.3">
      <c r="A1" s="126" t="s">
        <v>304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3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3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3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3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3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3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3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3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3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3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3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3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3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3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3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3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3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3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3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3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3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3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3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3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3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3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9" x14ac:dyDescent="0.3">
      <c r="A1" s="126" t="s">
        <v>305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3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3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3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3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3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3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3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3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3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3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3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3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3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3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3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3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3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3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3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3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3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3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3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3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3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3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6" customHeight="1" x14ac:dyDescent="0.3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6" customHeight="1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16384" width="11.59765625" style="49"/>
  </cols>
  <sheetData>
    <row r="1" spans="1:9" x14ac:dyDescent="0.3">
      <c r="A1" s="126" t="s">
        <v>306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3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3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3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3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3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3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3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3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3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3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3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3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3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3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3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3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3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3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3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3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3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3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3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3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3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3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6" customHeight="1" x14ac:dyDescent="0.3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3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3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3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3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3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3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3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3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3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3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3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3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3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3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3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3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3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3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3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3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3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3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3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3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3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3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3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3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3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3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3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3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3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3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3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3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3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3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3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3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3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3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3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3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3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3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3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3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309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3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3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3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3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3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3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3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3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3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3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3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3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3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3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3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3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3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3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3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3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3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3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3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3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3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3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x14ac:dyDescent="0.3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3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3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3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3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3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3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3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3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3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3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3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3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3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3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3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3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3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3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3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3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3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3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3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3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3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3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9765625" defaultRowHeight="10.15" x14ac:dyDescent="0.3"/>
  <cols>
    <col min="1" max="1" width="4.86328125" style="49" customWidth="1"/>
    <col min="2" max="2" width="34.3984375" style="49" customWidth="1"/>
    <col min="3" max="3" width="14" style="49" bestFit="1" customWidth="1"/>
    <col min="4" max="4" width="17.265625" style="49" bestFit="1" customWidth="1"/>
    <col min="5" max="5" width="14" style="49" bestFit="1" customWidth="1"/>
    <col min="6" max="6" width="13.59765625" style="49" bestFit="1" customWidth="1"/>
    <col min="7" max="7" width="15.59765625" style="49" customWidth="1"/>
    <col min="8" max="8" width="11.3984375" style="49" customWidth="1"/>
    <col min="9" max="16384" width="11.59765625" style="49"/>
  </cols>
  <sheetData>
    <row r="1" spans="1:9" x14ac:dyDescent="0.3">
      <c r="A1" s="126" t="s">
        <v>312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3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3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3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3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3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3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3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3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3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3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3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3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3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3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3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3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3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3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3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3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3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3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3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3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3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113</vt:i4>
      </vt:variant>
      <vt:variant>
        <vt:lpstr>Rangos con nombre</vt:lpstr>
      </vt:variant>
      <vt:variant>
        <vt:i4>1</vt:i4>
      </vt:variant>
    </vt:vector>
  </HeadingPairs>
  <TitlesOfParts>
    <vt:vector size="114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Mayo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2026-06-18T13:26:15Z</dcterms:modified>
</cp:coreProperties>
</file>