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abril 2026/"/>
    </mc:Choice>
  </mc:AlternateContent>
  <xr:revisionPtr revIDLastSave="62" documentId="8_{3694322B-0EDB-4ADB-A534-CF7A350AE77B}" xr6:coauthVersionLast="47" xr6:coauthVersionMax="47" xr10:uidLastSave="{77969B09-3CD8-4FE4-8EA4-9C1AB70830AE}"/>
  <bookViews>
    <workbookView xWindow="-98" yWindow="-98" windowWidth="23236" windowHeight="13875" tabRatio="737" firstSheet="104" activeTab="111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  <sheet name="Noviembre 2025" sheetId="111" r:id="rId107"/>
    <sheet name="Diciembre 2025" sheetId="112" r:id="rId108"/>
    <sheet name="Enero 2026" sheetId="113" r:id="rId109"/>
    <sheet name="Febrero 2026" sheetId="114" r:id="rId110"/>
    <sheet name="Marzo 2026" sheetId="115" r:id="rId111"/>
    <sheet name="Abril 2026" sheetId="116" r:id="rId112"/>
  </sheets>
  <externalReferences>
    <externalReference r:id="rId113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6" l="1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8" i="116"/>
  <c r="D16" i="116"/>
  <c r="D46" i="116"/>
  <c r="D9" i="116"/>
  <c r="D47" i="116"/>
  <c r="D48" i="116"/>
  <c r="D26" i="116"/>
  <c r="D13" i="116"/>
  <c r="D19" i="116"/>
  <c r="D29" i="116"/>
  <c r="D33" i="116"/>
  <c r="D34" i="116"/>
  <c r="D35" i="116"/>
  <c r="D21" i="116"/>
  <c r="D36" i="116"/>
  <c r="D31" i="116"/>
  <c r="D37" i="116"/>
  <c r="D17" i="116"/>
  <c r="D24" i="116"/>
  <c r="D10" i="116"/>
  <c r="D12" i="116"/>
  <c r="D27" i="116"/>
  <c r="D11" i="116"/>
  <c r="D28" i="116"/>
  <c r="D38" i="116"/>
  <c r="D23" i="116"/>
  <c r="D25" i="116"/>
  <c r="D15" i="116"/>
  <c r="D39" i="116"/>
  <c r="D20" i="116"/>
  <c r="D18" i="116"/>
  <c r="D32" i="116"/>
  <c r="D40" i="116"/>
  <c r="D30" i="116"/>
  <c r="D41" i="116"/>
  <c r="D22" i="116"/>
  <c r="D42" i="116"/>
  <c r="D43" i="116"/>
  <c r="D44" i="116"/>
  <c r="D45" i="116"/>
  <c r="D14" i="116"/>
  <c r="D8" i="116"/>
  <c r="E18" i="115"/>
  <c r="E27" i="115"/>
  <c r="E38" i="115"/>
  <c r="E48" i="115"/>
  <c r="E47" i="115"/>
  <c r="E46" i="115"/>
  <c r="E45" i="115"/>
  <c r="E44" i="115"/>
  <c r="E43" i="115"/>
  <c r="E42" i="115"/>
  <c r="E41" i="115"/>
  <c r="E40" i="115"/>
  <c r="E39" i="115"/>
  <c r="E37" i="115"/>
  <c r="E36" i="115"/>
  <c r="E35" i="115"/>
  <c r="E34" i="115"/>
  <c r="E33" i="115"/>
  <c r="E32" i="115"/>
  <c r="E31" i="115"/>
  <c r="E30" i="115"/>
  <c r="E29" i="115"/>
  <c r="E28" i="115"/>
  <c r="E26" i="115"/>
  <c r="E25" i="115"/>
  <c r="E24" i="115"/>
  <c r="E23" i="115"/>
  <c r="E22" i="115"/>
  <c r="E21" i="115"/>
  <c r="E20" i="115"/>
  <c r="E19" i="115"/>
  <c r="E17" i="115"/>
  <c r="E16" i="115"/>
  <c r="E15" i="115"/>
  <c r="E14" i="115"/>
  <c r="E13" i="115"/>
  <c r="E12" i="115"/>
  <c r="E11" i="115"/>
  <c r="E10" i="115"/>
  <c r="E9" i="115"/>
  <c r="E8" i="115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8" i="114"/>
  <c r="D26" i="114"/>
  <c r="D14" i="114"/>
  <c r="D20" i="114"/>
  <c r="D29" i="114"/>
  <c r="D34" i="114"/>
  <c r="D35" i="114"/>
  <c r="D36" i="114"/>
  <c r="D21" i="114"/>
  <c r="D37" i="114"/>
  <c r="D32" i="114"/>
  <c r="D38" i="114"/>
  <c r="D16" i="114"/>
  <c r="D24" i="114"/>
  <c r="D9" i="114"/>
  <c r="D12" i="114"/>
  <c r="D27" i="114"/>
  <c r="D11" i="114"/>
  <c r="D28" i="114"/>
  <c r="D39" i="114"/>
  <c r="D23" i="114"/>
  <c r="D25" i="114"/>
  <c r="D15" i="114"/>
  <c r="D40" i="114"/>
  <c r="D19" i="114"/>
  <c r="D18" i="114"/>
  <c r="D33" i="114"/>
  <c r="D41" i="114"/>
  <c r="D31" i="114"/>
  <c r="D42" i="114"/>
  <c r="D22" i="114"/>
  <c r="D30" i="114"/>
  <c r="D43" i="114"/>
  <c r="D44" i="114"/>
  <c r="D45" i="114"/>
  <c r="D46" i="114"/>
  <c r="D13" i="114"/>
  <c r="D17" i="114"/>
  <c r="D47" i="114"/>
  <c r="D10" i="114"/>
  <c r="D48" i="114"/>
  <c r="D49" i="114"/>
  <c r="D8" i="114"/>
  <c r="I49" i="113"/>
  <c r="H49" i="113"/>
  <c r="G49" i="113"/>
  <c r="F49" i="113"/>
  <c r="D49" i="113" s="1"/>
  <c r="E49" i="113" s="1"/>
  <c r="C49" i="113"/>
  <c r="D30" i="113"/>
  <c r="E30" i="113" s="1"/>
  <c r="E9" i="113"/>
  <c r="E17" i="113"/>
  <c r="E23" i="113"/>
  <c r="E27" i="113"/>
  <c r="E28" i="113"/>
  <c r="E37" i="113"/>
  <c r="E47" i="113"/>
  <c r="E48" i="113"/>
  <c r="D25" i="113"/>
  <c r="E25" i="113" s="1"/>
  <c r="D15" i="113"/>
  <c r="E15" i="113" s="1"/>
  <c r="D20" i="113"/>
  <c r="E20" i="113" s="1"/>
  <c r="D29" i="113"/>
  <c r="E29" i="113" s="1"/>
  <c r="D34" i="113"/>
  <c r="E34" i="113" s="1"/>
  <c r="D35" i="113"/>
  <c r="E35" i="113" s="1"/>
  <c r="D36" i="113"/>
  <c r="E36" i="113" s="1"/>
  <c r="D21" i="113"/>
  <c r="E21" i="113" s="1"/>
  <c r="D37" i="113"/>
  <c r="D32" i="113"/>
  <c r="E32" i="113" s="1"/>
  <c r="D38" i="113"/>
  <c r="E38" i="113" s="1"/>
  <c r="D16" i="113"/>
  <c r="E16" i="113" s="1"/>
  <c r="D23" i="113"/>
  <c r="D9" i="113"/>
  <c r="D12" i="113"/>
  <c r="E12" i="113" s="1"/>
  <c r="D27" i="113"/>
  <c r="D11" i="113"/>
  <c r="E11" i="113" s="1"/>
  <c r="D28" i="113"/>
  <c r="D39" i="113"/>
  <c r="E39" i="113" s="1"/>
  <c r="D26" i="113"/>
  <c r="E26" i="113" s="1"/>
  <c r="D24" i="113"/>
  <c r="E24" i="113" s="1"/>
  <c r="D14" i="113"/>
  <c r="E14" i="113" s="1"/>
  <c r="D40" i="113"/>
  <c r="E40" i="113" s="1"/>
  <c r="D19" i="113"/>
  <c r="E19" i="113" s="1"/>
  <c r="D18" i="113"/>
  <c r="E18" i="113" s="1"/>
  <c r="D33" i="113"/>
  <c r="E33" i="113" s="1"/>
  <c r="D41" i="113"/>
  <c r="E41" i="113" s="1"/>
  <c r="D31" i="113"/>
  <c r="E31" i="113" s="1"/>
  <c r="D42" i="113"/>
  <c r="E42" i="113" s="1"/>
  <c r="D22" i="113"/>
  <c r="E22" i="113" s="1"/>
  <c r="D43" i="113"/>
  <c r="E43" i="113" s="1"/>
  <c r="D44" i="113"/>
  <c r="E44" i="113" s="1"/>
  <c r="D45" i="113"/>
  <c r="E45" i="113" s="1"/>
  <c r="D46" i="113"/>
  <c r="E46" i="113" s="1"/>
  <c r="D13" i="113"/>
  <c r="E13" i="113" s="1"/>
  <c r="D17" i="113"/>
  <c r="D47" i="113"/>
  <c r="D10" i="113"/>
  <c r="E10" i="113" s="1"/>
  <c r="D48" i="113"/>
  <c r="D8" i="113"/>
  <c r="E8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D25" i="112"/>
  <c r="D15" i="112"/>
  <c r="D21" i="112"/>
  <c r="D29" i="112"/>
  <c r="D34" i="112"/>
  <c r="D35" i="112"/>
  <c r="D36" i="112"/>
  <c r="D20" i="112"/>
  <c r="D37" i="112"/>
  <c r="D32" i="112"/>
  <c r="D38" i="112"/>
  <c r="D16" i="112"/>
  <c r="D23" i="112"/>
  <c r="D9" i="112"/>
  <c r="D12" i="112"/>
  <c r="D27" i="112"/>
  <c r="D11" i="112"/>
  <c r="D28" i="112"/>
  <c r="D39" i="112"/>
  <c r="D26" i="112"/>
  <c r="D24" i="112"/>
  <c r="D14" i="112"/>
  <c r="D40" i="112"/>
  <c r="D19" i="112"/>
  <c r="D18" i="112"/>
  <c r="D33" i="112"/>
  <c r="D41" i="112"/>
  <c r="D31" i="112"/>
  <c r="D42" i="112"/>
  <c r="D22" i="112"/>
  <c r="D30" i="112"/>
  <c r="D43" i="112"/>
  <c r="D44" i="112"/>
  <c r="D45" i="112"/>
  <c r="D46" i="112"/>
  <c r="D13" i="112"/>
  <c r="D17" i="112"/>
  <c r="D47" i="112"/>
  <c r="D10" i="112"/>
  <c r="D48" i="112"/>
  <c r="D49" i="112"/>
  <c r="D8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25" i="111"/>
  <c r="D15" i="111"/>
  <c r="D20" i="111"/>
  <c r="D30" i="111"/>
  <c r="D35" i="111"/>
  <c r="D36" i="111"/>
  <c r="D37" i="111"/>
  <c r="D29" i="111"/>
  <c r="D21" i="111"/>
  <c r="D38" i="111"/>
  <c r="D33" i="111"/>
  <c r="D39" i="111"/>
  <c r="D16" i="111"/>
  <c r="D23" i="111"/>
  <c r="D9" i="111"/>
  <c r="D12" i="111"/>
  <c r="D27" i="111"/>
  <c r="D11" i="111"/>
  <c r="D28" i="111"/>
  <c r="D40" i="111"/>
  <c r="D26" i="111"/>
  <c r="D24" i="111"/>
  <c r="D14" i="111"/>
  <c r="D41" i="111"/>
  <c r="D19" i="111"/>
  <c r="D18" i="111"/>
  <c r="D34" i="111"/>
  <c r="D42" i="111"/>
  <c r="D31" i="111"/>
  <c r="D43" i="111"/>
  <c r="D22" i="111"/>
  <c r="D32" i="111"/>
  <c r="D44" i="111"/>
  <c r="D45" i="111"/>
  <c r="D46" i="111"/>
  <c r="D47" i="111"/>
  <c r="D13" i="111"/>
  <c r="D17" i="111"/>
  <c r="D48" i="111"/>
  <c r="D10" i="111"/>
  <c r="D49" i="111"/>
  <c r="D50" i="111"/>
  <c r="D8" i="111"/>
  <c r="E14" i="110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<sst xmlns="http://schemas.openxmlformats.org/spreadsheetml/2006/main" count="7831" uniqueCount="332">
  <si>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</si>
  <si>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</si>
  <si>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</si>
  <si>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</si>
  <si>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</si>
  <si>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</si>
  <si>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</si>
  <si>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</si>
  <si>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</si>
  <si>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</si>
  <si>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</si>
  <si>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</si>
  <si>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</si>
  <si>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</si>
  <si>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</si>
  <si>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</si>
  <si>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</si>
  <si>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</si>
  <si>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</si>
  <si>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</si>
  <si>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</si>
  <si>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</si>
  <si>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</si>
  <si>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</si>
  <si>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</si>
  <si>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</si>
  <si>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</si>
  <si>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</si>
  <si>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</si>
  <si>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</si>
  <si>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</si>
  <si>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</si>
  <si>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</si>
  <si>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</si>
  <si>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</si>
  <si>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</si>
  <si>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</si>
  <si>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</si>
  <si>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</si>
  <si>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</si>
  <si>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</si>
  <si>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</si>
  <si>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</si>
  <si>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</si>
  <si>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</si>
  <si>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</si>
  <si>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</si>
  <si>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</si>
  <si>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</si>
  <si>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</si>
  <si>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</si>
  <si>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</si>
  <si>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</si>
  <si>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</si>
  <si>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</si>
  <si>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</si>
  <si>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</si>
  <si>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</si>
  <si>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</si>
  <si>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</si>
  <si>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</si>
  <si>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</si>
  <si>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</si>
  <si>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</si>
  <si>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</si>
  <si>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</si>
  <si>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</si>
  <si>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</si>
  <si>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</si>
  <si>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</si>
  <si>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</si>
  <si>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</si>
  <si>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</si>
  <si>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</si>
  <si>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</si>
  <si>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</si>
  <si>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</si>
  <si>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</si>
  <si>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</si>
  <si>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</si>
  <si>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</si>
  <si>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</si>
  <si>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</si>
  <si>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</si>
  <si>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</si>
  <si>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</si>
  <si>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</si>
  <si>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</si>
  <si>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</si>
  <si>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</si>
  <si>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</si>
  <si>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</si>
  <si>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</si>
  <si>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</si>
  <si>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</si>
  <si>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</si>
  <si>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</si>
  <si>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</si>
  <si>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</si>
  <si>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</si>
  <si>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</si>
  <si>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</si>
  <si>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</si>
  <si>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</si>
  <si>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</si>
  <si>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</si>
  <si>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</si>
  <si>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</si>
  <si>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</si>
  <si>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</si>
  <si>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</si>
  <si>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</si>
  <si>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</si>
  <si>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</si>
  <si>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</si>
  <si>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</si>
  <si>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</si>
  <si>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</si>
  <si>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</si>
  <si>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</si>
  <si>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</si>
  <si>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</si>
  <si>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</si>
  <si>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</si>
  <si>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</si>
  <si>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</si>
  <si>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</si>
  <si>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</si>
  <si>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</si>
  <si>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</si>
  <si>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</si>
  <si>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</si>
  <si>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</si>
  <si>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</si>
  <si>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</si>
  <si>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</si>
  <si>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</si>
  <si>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</si>
  <si>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</si>
  <si>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</si>
  <si>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</si>
  <si>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</si>
  <si>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</si>
  <si>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</si>
  <si>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</si>
  <si>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</si>
  <si>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</si>
  <si>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</si>
  <si>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</si>
  <si>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</si>
  <si>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</si>
  <si>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</si>
  <si>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</si>
  <si>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</si>
  <si>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</si>
  <si>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</si>
  <si>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</si>
  <si>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</si>
  <si>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</si>
  <si>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</si>
  <si>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</si>
  <si>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</si>
  <si>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</si>
  <si>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</si>
  <si>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</si>
  <si>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</si>
  <si>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</si>
  <si>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</si>
  <si>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</si>
  <si>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</si>
  <si>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</si>
  <si>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</si>
  <si>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</si>
  <si>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</si>
  <si>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</si>
  <si>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</si>
  <si>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</si>
  <si>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</si>
  <si>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</si>
  <si>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</si>
  <si>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</si>
  <si>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</si>
  <si>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</si>
  <si>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</si>
  <si>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</si>
  <si>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</si>
  <si>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</si>
  <si>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</si>
  <si>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</si>
  <si>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</si>
  <si>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</si>
  <si>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</si>
  <si>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</si>
  <si>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</si>
  <si>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</si>
  <si>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</si>
  <si>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</si>
  <si>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</si>
  <si>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</si>
  <si>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</si>
  <si>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</si>
  <si>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</si>
  <si>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</si>
  <si>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</si>
  <si>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</si>
  <si>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</si>
  <si>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</si>
  <si>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</si>
  <si>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</si>
  <si>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</si>
  <si>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</si>
  <si>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</si>
  <si>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</si>
  <si>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</si>
  <si>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</si>
  <si>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</si>
  <si>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</si>
  <si>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</si>
  <si>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</si>
  <si>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</si>
  <si>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</si>
  <si>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</si>
  <si>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</si>
  <si>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</si>
  <si>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</si>
  <si>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</si>
  <si>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</si>
  <si>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</si>
  <si>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</si>
  <si>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</si>
  <si>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</si>
  <si>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</si>
  <si>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</si>
  <si>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</si>
  <si>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</si>
  <si>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</si>
  <si>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</si>
  <si>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</si>
  <si>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</si>
  <si>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</si>
  <si>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</si>
  <si>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</si>
  <si>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</si>
  <si>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</si>
  <si>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</si>
  <si>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</si>
  <si>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</si>
  <si>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</si>
  <si>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</si>
  <si>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</si>
  <si>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</si>
  <si>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</si>
  <si>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</si>
  <si>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</si>
  <si>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</si>
  <si>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</si>
  <si>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</si>
  <si>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</si>
  <si>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</si>
  <si>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</si>
  <si>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</si>
  <si>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</si>
  <si>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</si>
  <si>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</si>
  <si>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</si>
  <si>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</si>
  <si>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</si>
  <si>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</si>
  <si>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</si>
  <si>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</si>
  <si>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</si>
  <si>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</si>
  <si>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</si>
  <si>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</si>
  <si>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</si>
  <si>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</si>
  <si>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</si>
  <si>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</si>
  <si>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</si>
  <si>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</si>
  <si>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</si>
  <si>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</si>
  <si>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</si>
  <si>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</si>
  <si>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</si>
  <si>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</si>
  <si>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</si>
  <si>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</si>
  <si>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</si>
  <si>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</si>
  <si>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</si>
  <si>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</si>
  <si>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</si>
  <si>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</si>
  <si>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</si>
  <si>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</si>
  <si>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</si>
  <si>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</si>
  <si>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</si>
  <si>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</si>
  <si>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</si>
  <si>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</si>
  <si>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</si>
  <si>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</si>
  <si>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</si>
  <si>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</si>
  <si>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</si>
  <si>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</si>
  <si>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</si>
  <si>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</si>
  <si>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</si>
  <si>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</si>
  <si>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</si>
  <si>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</si>
  <si>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</si>
  <si>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</si>
  <si>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</si>
  <si>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</si>
  <si>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</si>
  <si>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</si>
  <si>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</si>
  <si>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</si>
  <si>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</si>
  <si>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</si>
  <si>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</si>
  <si>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</si>
  <si>
    <t>SISTEMA BANCARIO NACIONAL
SALDO DE CREDITOS AGROPECUARIOS  LOCALES
NOVIEMBRE 2025
(En Miles de Balboas)</t>
  </si>
  <si>
    <t>SISTEMA BANCARIO NACIONAL
SALDO DE CREDITOS AGROPECUARIOS  LOCALES
DICIEMBRE 2025
(En Miles de Balboas)</t>
  </si>
  <si>
    <t>SISTEMA BANCARIO NACIONAL
SALDO DE CREDITOS AGROPECUARIOS  LOCALES
ENERO 2026
(En Miles de Balboas)</t>
  </si>
  <si>
    <t>SISTEMA BANCARIO NACIONAL
SALDO DE CREDITOS AGROPECUARIOS  LOCALES
FEBRERO 2026
(En Miles de Balboas)</t>
  </si>
  <si>
    <t>SISTEMA BANCARIO NACIONAL
SALDO DE CREDITOS AGROPECUARIOS  LOCALES
MARZO 2026
(En Miles de Balboas)</t>
  </si>
  <si>
    <t>SISTEMA BANCARIO NACIONAL
SALDO DE CREDITOS AGROPECUARIOS  LOCALES
ABRIL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</si>
</sst>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9" fontId="18" fillId="0" borderId="11" xfId="1" applyNumberFormat="1" applyFont="1" applyFill="1" applyBorder="1" applyAlignment="1">
      <alignment horizontal="right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tejeira/Documents/BACK%20%20UP,%2030%20marzo%202021/CREDITOS/CINU%20Ranking%202021/Ranking%20formulas%20para%20generar%20cuadros,%20nov%202021.xlsm" TargetMode="External"/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1" spans="1:9" x14ac:dyDescent="0.45">
      <c r="A1" s="126"/>
      <c r="B1" s="126"/>
      <c r="C1" s="126"/>
      <c r="D1" s="126"/>
      <c r="E1" s="126"/>
      <c r="F1" s="126"/>
      <c r="G1" s="126"/>
      <c r="H1" s="126"/>
      <c r="I1" s="126"/>
    </row>
    <row r="2" spans="1:9" x14ac:dyDescent="0.45">
      <c r="A2" s="127" t="s">
        <v>103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2.59765625" bestFit="1" customWidth="1"/>
    <col min="4" max="4" width="12.59765625" customWidth="1"/>
    <col min="5" max="5" width="11.59765625" bestFit="1" customWidth="1"/>
    <col min="6" max="6" width="11" bestFit="1" customWidth="1"/>
    <col min="7" max="7" width="10.3984375" bestFit="1" customWidth="1"/>
    <col min="8" max="8" width="8" bestFit="1" customWidth="1"/>
    <col min="9" max="9" width="8.265625" bestFit="1" customWidth="1"/>
    <col min="10" max="10" width="12" bestFit="1" customWidth="1"/>
  </cols>
  <sheetData>
    <row r="2" spans="1:9" x14ac:dyDescent="0.45">
      <c r="A2" s="127" t="s">
        <v>116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29" t="s">
        <v>0</v>
      </c>
      <c r="B8" s="130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5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5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3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3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3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3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3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3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3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3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3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3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3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3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3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3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3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x14ac:dyDescent="0.3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3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3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3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3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3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3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3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3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3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3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3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3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3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3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3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3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3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3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3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3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3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3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3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3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3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3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3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3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3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3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3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3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3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3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3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3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3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3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3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3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3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3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3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3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3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3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3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3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3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3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3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3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3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3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3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3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3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7085632502.4300003</v>
      </c>
      <c r="D8" s="98">
        <f t="shared" ref="D8:D49" si="0"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x14ac:dyDescent="0.3">
      <c r="A9" s="70">
        <v>2</v>
      </c>
      <c r="B9" s="93" t="s">
        <v>230</v>
      </c>
      <c r="C9" s="98">
        <v>5743835264.6099997</v>
      </c>
      <c r="D9" s="98">
        <f t="shared" si="0"/>
        <v>305557158.71999997</v>
      </c>
      <c r="E9" s="100">
        <f t="shared" ref="E9:E50" si="1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3550620171.9000001</v>
      </c>
      <c r="D10" s="98">
        <f t="shared" si="0"/>
        <v>279894748</v>
      </c>
      <c r="E10" s="100">
        <f t="shared" si="1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7443441465.8200006</v>
      </c>
      <c r="D11" s="98">
        <f t="shared" si="0"/>
        <v>237746609.57000002</v>
      </c>
      <c r="E11" s="100">
        <f t="shared" si="1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x14ac:dyDescent="0.3">
      <c r="A12" s="70">
        <v>5</v>
      </c>
      <c r="B12" s="93" t="s">
        <v>238</v>
      </c>
      <c r="C12" s="98">
        <v>5430331300.9200001</v>
      </c>
      <c r="D12" s="98">
        <f t="shared" si="0"/>
        <v>86701601.980000004</v>
      </c>
      <c r="E12" s="100">
        <f t="shared" si="1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369445993.81999999</v>
      </c>
      <c r="D13" s="98">
        <f t="shared" si="0"/>
        <v>78365039.679999992</v>
      </c>
      <c r="E13" s="100">
        <f t="shared" si="1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x14ac:dyDescent="0.3">
      <c r="A14" s="70">
        <v>7</v>
      </c>
      <c r="B14" s="93" t="s">
        <v>233</v>
      </c>
      <c r="C14" s="82">
        <v>2845647115.7999997</v>
      </c>
      <c r="D14" s="98">
        <f t="shared" si="0"/>
        <v>75147054.059999987</v>
      </c>
      <c r="E14" s="100">
        <f t="shared" si="1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x14ac:dyDescent="0.3">
      <c r="A15" s="70">
        <v>8</v>
      </c>
      <c r="B15" s="63" t="s">
        <v>234</v>
      </c>
      <c r="C15" s="106">
        <v>11328810016.659998</v>
      </c>
      <c r="D15" s="98">
        <f t="shared" si="0"/>
        <v>72519026.469999984</v>
      </c>
      <c r="E15" s="100">
        <f t="shared" si="1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x14ac:dyDescent="0.3">
      <c r="A16" s="70">
        <v>9</v>
      </c>
      <c r="B16" s="63" t="s">
        <v>236</v>
      </c>
      <c r="C16" s="106">
        <v>760436355.5999999</v>
      </c>
      <c r="D16" s="98">
        <f t="shared" si="0"/>
        <v>48809658.519999996</v>
      </c>
      <c r="E16" s="100">
        <f t="shared" si="1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955456992.51999998</v>
      </c>
      <c r="D17" s="98">
        <f t="shared" si="0"/>
        <v>37388555.609999999</v>
      </c>
      <c r="E17" s="100">
        <f t="shared" si="1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341347155.40000004</v>
      </c>
      <c r="D18" s="98">
        <f t="shared" si="0"/>
        <v>25725692.34</v>
      </c>
      <c r="E18" s="100">
        <f t="shared" si="1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x14ac:dyDescent="0.3">
      <c r="A19" s="70">
        <v>12</v>
      </c>
      <c r="B19" s="93" t="s">
        <v>246</v>
      </c>
      <c r="C19" s="98">
        <v>2090042005.2</v>
      </c>
      <c r="D19" s="98">
        <f t="shared" si="0"/>
        <v>18789591.259999998</v>
      </c>
      <c r="E19" s="100">
        <f t="shared" si="1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1843335035.7200003</v>
      </c>
      <c r="D20" s="98">
        <f t="shared" si="0"/>
        <v>17640271.689999998</v>
      </c>
      <c r="E20" s="100">
        <f t="shared" si="1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x14ac:dyDescent="0.3">
      <c r="A21" s="70">
        <v>14</v>
      </c>
      <c r="B21" s="93" t="s">
        <v>243</v>
      </c>
      <c r="C21" s="98">
        <v>839982092.33000004</v>
      </c>
      <c r="D21" s="98">
        <f t="shared" si="0"/>
        <v>16970730.780000001</v>
      </c>
      <c r="E21" s="100">
        <f t="shared" si="1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405907328.42999995</v>
      </c>
      <c r="D22" s="98">
        <f t="shared" si="0"/>
        <v>10691476.16</v>
      </c>
      <c r="E22" s="100">
        <f t="shared" si="1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x14ac:dyDescent="0.3">
      <c r="A23" s="70">
        <v>16</v>
      </c>
      <c r="B23" s="93" t="s">
        <v>245</v>
      </c>
      <c r="C23" s="82">
        <v>1379272300.2799997</v>
      </c>
      <c r="D23" s="98">
        <f t="shared" si="0"/>
        <v>7095241.3899999997</v>
      </c>
      <c r="E23" s="100">
        <f t="shared" si="1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82">
        <v>209576622.19</v>
      </c>
      <c r="D24" s="98">
        <f t="shared" si="0"/>
        <v>6496581.0899999999</v>
      </c>
      <c r="E24" s="100">
        <f t="shared" si="1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x14ac:dyDescent="0.3">
      <c r="A25" s="70">
        <v>18</v>
      </c>
      <c r="B25" s="63" t="s">
        <v>252</v>
      </c>
      <c r="C25" s="106">
        <v>60729789.719999999</v>
      </c>
      <c r="D25" s="98">
        <f t="shared" si="0"/>
        <v>5672685.9299999997</v>
      </c>
      <c r="E25" s="100">
        <f t="shared" si="1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x14ac:dyDescent="0.3">
      <c r="A26" s="70">
        <v>19</v>
      </c>
      <c r="B26" s="93" t="s">
        <v>248</v>
      </c>
      <c r="C26" s="106">
        <v>78706902.88000001</v>
      </c>
      <c r="D26" s="98">
        <f t="shared" si="0"/>
        <v>4261396.2699999996</v>
      </c>
      <c r="E26" s="100">
        <f t="shared" si="1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x14ac:dyDescent="0.3">
      <c r="A27" s="70">
        <v>20</v>
      </c>
      <c r="B27" s="93" t="s">
        <v>247</v>
      </c>
      <c r="C27" s="98">
        <v>470962024.07000005</v>
      </c>
      <c r="D27" s="98">
        <f t="shared" si="0"/>
        <v>750000</v>
      </c>
      <c r="E27" s="100">
        <f t="shared" si="1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2767534027.3999996</v>
      </c>
      <c r="D28" s="98">
        <f t="shared" si="0"/>
        <v>603714.59</v>
      </c>
      <c r="E28" s="100">
        <f t="shared" si="1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248535827.73000002</v>
      </c>
      <c r="D29" s="98">
        <f t="shared" si="0"/>
        <v>195469.34000000003</v>
      </c>
      <c r="E29" s="100">
        <f t="shared" si="1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249</v>
      </c>
      <c r="C30" s="106">
        <v>27466152.780000001</v>
      </c>
      <c r="D30" s="98">
        <f t="shared" si="0"/>
        <v>102693.22</v>
      </c>
      <c r="E30" s="100">
        <f t="shared" si="1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63" t="s">
        <v>256</v>
      </c>
      <c r="C31" s="106">
        <v>286268823.73000002</v>
      </c>
      <c r="D31" s="98">
        <f t="shared" si="0"/>
        <v>101416.45999999999</v>
      </c>
      <c r="E31" s="100">
        <f t="shared" si="1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x14ac:dyDescent="0.3">
      <c r="A32" s="70">
        <v>25</v>
      </c>
      <c r="B32" s="93" t="s">
        <v>254</v>
      </c>
      <c r="C32" s="106">
        <v>405058189.25</v>
      </c>
      <c r="D32" s="98">
        <f t="shared" si="0"/>
        <v>8354.4500000000007</v>
      </c>
      <c r="E32" s="100">
        <f t="shared" si="1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253</v>
      </c>
      <c r="C33" s="98">
        <v>4892082858.999999</v>
      </c>
      <c r="D33" s="114">
        <f t="shared" si="0"/>
        <v>0</v>
      </c>
      <c r="E33" s="100">
        <f t="shared" si="1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x14ac:dyDescent="0.3">
      <c r="A34" s="70">
        <v>27</v>
      </c>
      <c r="B34" s="93" t="s">
        <v>239</v>
      </c>
      <c r="C34" s="98">
        <v>761883320.63</v>
      </c>
      <c r="D34" s="114">
        <f t="shared" si="0"/>
        <v>0</v>
      </c>
      <c r="E34" s="100">
        <f t="shared" si="1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x14ac:dyDescent="0.3">
      <c r="A35" s="70">
        <v>28</v>
      </c>
      <c r="B35" s="93" t="s">
        <v>258</v>
      </c>
      <c r="C35" s="98">
        <v>164709770.67000002</v>
      </c>
      <c r="D35" s="114">
        <f t="shared" si="0"/>
        <v>0</v>
      </c>
      <c r="E35" s="100">
        <f t="shared" si="1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x14ac:dyDescent="0.3">
      <c r="A36" s="70">
        <v>29</v>
      </c>
      <c r="B36" s="63" t="s">
        <v>251</v>
      </c>
      <c r="C36" s="106">
        <v>65771846.180000007</v>
      </c>
      <c r="D36" s="114">
        <f t="shared" si="0"/>
        <v>0</v>
      </c>
      <c r="E36" s="100">
        <f t="shared" si="1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x14ac:dyDescent="0.3">
      <c r="A37" s="70">
        <v>30</v>
      </c>
      <c r="B37" s="93" t="s">
        <v>259</v>
      </c>
      <c r="C37" s="98">
        <v>65546916.760000005</v>
      </c>
      <c r="D37" s="114">
        <f t="shared" si="0"/>
        <v>0</v>
      </c>
      <c r="E37" s="100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x14ac:dyDescent="0.3">
      <c r="A38" s="70">
        <v>31</v>
      </c>
      <c r="B38" s="93" t="s">
        <v>260</v>
      </c>
      <c r="C38" s="98">
        <v>341947301.39999998</v>
      </c>
      <c r="D38" s="114">
        <f t="shared" si="0"/>
        <v>0</v>
      </c>
      <c r="E38" s="100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x14ac:dyDescent="0.3">
      <c r="A39" s="70">
        <v>32</v>
      </c>
      <c r="B39" s="93" t="s">
        <v>261</v>
      </c>
      <c r="C39" s="98">
        <v>22522227.5</v>
      </c>
      <c r="D39" s="114">
        <f t="shared" si="0"/>
        <v>0</v>
      </c>
      <c r="E39" s="100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70">
        <v>33</v>
      </c>
      <c r="B40" s="63" t="s">
        <v>262</v>
      </c>
      <c r="C40" s="106">
        <v>473697242.95999992</v>
      </c>
      <c r="D40" s="114">
        <f t="shared" si="0"/>
        <v>0</v>
      </c>
      <c r="E40" s="100">
        <f t="shared" si="1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x14ac:dyDescent="0.3">
      <c r="A41" s="70">
        <v>34</v>
      </c>
      <c r="B41" s="63" t="s">
        <v>263</v>
      </c>
      <c r="C41" s="106">
        <v>8376691.6100000003</v>
      </c>
      <c r="D41" s="114">
        <f t="shared" si="0"/>
        <v>0</v>
      </c>
      <c r="E41" s="100">
        <f t="shared" si="1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x14ac:dyDescent="0.3">
      <c r="A42" s="70">
        <v>35</v>
      </c>
      <c r="B42" s="93" t="s">
        <v>255</v>
      </c>
      <c r="C42" s="98">
        <v>158167006.01999998</v>
      </c>
      <c r="D42" s="114">
        <f t="shared" si="0"/>
        <v>0</v>
      </c>
      <c r="E42" s="100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70">
        <v>36</v>
      </c>
      <c r="B43" s="93" t="s">
        <v>264</v>
      </c>
      <c r="C43" s="98">
        <v>696784957.74000001</v>
      </c>
      <c r="D43" s="114">
        <f t="shared" si="0"/>
        <v>0</v>
      </c>
      <c r="E43" s="100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114">
        <f t="shared" si="0"/>
        <v>0</v>
      </c>
      <c r="E44" s="100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70">
        <v>38</v>
      </c>
      <c r="B45" s="93" t="s">
        <v>316</v>
      </c>
      <c r="C45" s="98">
        <v>103700391.77000001</v>
      </c>
      <c r="D45" s="114">
        <f t="shared" si="0"/>
        <v>0</v>
      </c>
      <c r="E45" s="100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70">
        <v>39</v>
      </c>
      <c r="B46" s="93" t="s">
        <v>268</v>
      </c>
      <c r="C46" s="98">
        <v>176077170.03999999</v>
      </c>
      <c r="D46" s="114">
        <f t="shared" si="0"/>
        <v>0</v>
      </c>
      <c r="E46" s="100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70">
        <v>40</v>
      </c>
      <c r="B47" s="93" t="s">
        <v>269</v>
      </c>
      <c r="C47" s="98">
        <v>1475000.06</v>
      </c>
      <c r="D47" s="114">
        <f t="shared" si="0"/>
        <v>0</v>
      </c>
      <c r="E47" s="100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114">
        <f t="shared" si="0"/>
        <v>0</v>
      </c>
      <c r="E48" s="100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114">
        <f t="shared" si="0"/>
        <v>0</v>
      </c>
      <c r="E49" s="100">
        <f t="shared" si="1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x14ac:dyDescent="0.3">
      <c r="A50" s="63"/>
      <c r="B50" s="84" t="s">
        <v>276</v>
      </c>
      <c r="C50" s="73">
        <v>65123349927.199982</v>
      </c>
      <c r="D50" s="99">
        <f t="shared" ref="D50" si="2">F50+G50+H50+I50</f>
        <v>1972408113.2600005</v>
      </c>
      <c r="E50" s="101">
        <f t="shared" si="1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2471-72E6-4649-9688-12173817C0A2}">
  <dimension ref="A1:I50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326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7097323402.25</v>
      </c>
      <c r="D8" s="98">
        <f t="shared" ref="D8:D49" si="0">F8+G8+H8+I8</f>
        <v>638983080.61000013</v>
      </c>
      <c r="E8" s="100">
        <f>D8/C8</f>
        <v>9.0031557587953392E-2</v>
      </c>
      <c r="F8" s="98">
        <v>152167140.91000003</v>
      </c>
      <c r="G8" s="98">
        <v>486025066.74000001</v>
      </c>
      <c r="H8" s="98">
        <v>790872.96000000008</v>
      </c>
      <c r="I8" s="94">
        <v>0</v>
      </c>
    </row>
    <row r="9" spans="1:9" x14ac:dyDescent="0.3">
      <c r="A9" s="70">
        <v>2</v>
      </c>
      <c r="B9" s="93" t="s">
        <v>230</v>
      </c>
      <c r="C9" s="82">
        <v>5760048753.5100002</v>
      </c>
      <c r="D9" s="98">
        <f t="shared" si="0"/>
        <v>297865922.48000002</v>
      </c>
      <c r="E9" s="100">
        <f t="shared" ref="E9:E50" si="1">D9/C9</f>
        <v>5.171239606235789E-2</v>
      </c>
      <c r="F9" s="82">
        <v>97614102.379999995</v>
      </c>
      <c r="G9" s="82">
        <v>199831941.35000002</v>
      </c>
      <c r="H9" s="82">
        <v>26725.3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3548357658.77</v>
      </c>
      <c r="D10" s="98">
        <f t="shared" si="0"/>
        <v>279354318.01999998</v>
      </c>
      <c r="E10" s="100">
        <f t="shared" si="1"/>
        <v>7.8727779126085945E-2</v>
      </c>
      <c r="F10" s="106">
        <v>76842522.949999988</v>
      </c>
      <c r="G10" s="106">
        <v>186929735.67000002</v>
      </c>
      <c r="H10" s="106">
        <v>15582059.399999999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7579841624.7600002</v>
      </c>
      <c r="D11" s="98">
        <f t="shared" si="0"/>
        <v>239755014.00999999</v>
      </c>
      <c r="E11" s="100">
        <f t="shared" si="1"/>
        <v>3.1630609962459651E-2</v>
      </c>
      <c r="F11" s="82">
        <v>103524856.60000001</v>
      </c>
      <c r="G11" s="82">
        <v>130596561.45999998</v>
      </c>
      <c r="H11" s="82">
        <v>4938747.5600000005</v>
      </c>
      <c r="I11" s="82">
        <v>694848.39</v>
      </c>
    </row>
    <row r="12" spans="1:9" x14ac:dyDescent="0.3">
      <c r="A12" s="70">
        <v>5</v>
      </c>
      <c r="B12" s="93" t="s">
        <v>238</v>
      </c>
      <c r="C12" s="82">
        <v>5547154856.6300001</v>
      </c>
      <c r="D12" s="98">
        <f t="shared" si="0"/>
        <v>88194635.980000004</v>
      </c>
      <c r="E12" s="100">
        <f t="shared" si="1"/>
        <v>1.589907587933824E-2</v>
      </c>
      <c r="F12" s="98">
        <v>33386933.809999999</v>
      </c>
      <c r="G12" s="82">
        <v>45002414.450000003</v>
      </c>
      <c r="H12" s="82">
        <v>9805287.7200000007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367984977.42000008</v>
      </c>
      <c r="D13" s="98">
        <f t="shared" si="0"/>
        <v>77941189.340000004</v>
      </c>
      <c r="E13" s="100">
        <f t="shared" si="1"/>
        <v>0.21180535652965457</v>
      </c>
      <c r="F13" s="98">
        <v>29226635.020000003</v>
      </c>
      <c r="G13" s="98">
        <v>46994653.910000004</v>
      </c>
      <c r="H13" s="98">
        <v>1521352.46</v>
      </c>
      <c r="I13" s="98">
        <v>198547.95</v>
      </c>
    </row>
    <row r="14" spans="1:9" x14ac:dyDescent="0.3">
      <c r="A14" s="70">
        <v>7</v>
      </c>
      <c r="B14" s="63" t="s">
        <v>233</v>
      </c>
      <c r="C14" s="106">
        <v>2842407214.71</v>
      </c>
      <c r="D14" s="98">
        <f t="shared" si="0"/>
        <v>73847580.440000013</v>
      </c>
      <c r="E14" s="100">
        <f t="shared" si="1"/>
        <v>2.5980647691092495E-2</v>
      </c>
      <c r="F14" s="82">
        <v>17771848.559999999</v>
      </c>
      <c r="G14" s="82">
        <v>46476688.689999998</v>
      </c>
      <c r="H14" s="82">
        <v>6633533.29</v>
      </c>
      <c r="I14" s="82">
        <v>2965509.9</v>
      </c>
    </row>
    <row r="15" spans="1:9" x14ac:dyDescent="0.3">
      <c r="A15" s="70">
        <v>8</v>
      </c>
      <c r="B15" s="63" t="s">
        <v>234</v>
      </c>
      <c r="C15" s="106">
        <v>11392714027.780001</v>
      </c>
      <c r="D15" s="98">
        <f t="shared" si="0"/>
        <v>73096960.940000013</v>
      </c>
      <c r="E15" s="100">
        <f t="shared" si="1"/>
        <v>6.4161147872017444E-3</v>
      </c>
      <c r="F15" s="106">
        <v>21788653.280000001</v>
      </c>
      <c r="G15" s="106">
        <v>47781991.68</v>
      </c>
      <c r="H15" s="106">
        <v>154997.29999999999</v>
      </c>
      <c r="I15" s="82">
        <v>3371318.68</v>
      </c>
    </row>
    <row r="16" spans="1:9" x14ac:dyDescent="0.3">
      <c r="A16" s="70">
        <v>9</v>
      </c>
      <c r="B16" s="93" t="s">
        <v>236</v>
      </c>
      <c r="C16" s="98">
        <v>766861346.97000003</v>
      </c>
      <c r="D16" s="98">
        <f t="shared" si="0"/>
        <v>47953735.780000001</v>
      </c>
      <c r="E16" s="100">
        <f t="shared" si="1"/>
        <v>6.2532472094823127E-2</v>
      </c>
      <c r="F16" s="98">
        <v>10254941.610000001</v>
      </c>
      <c r="G16" s="98">
        <v>24448794.170000002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977782229.49000001</v>
      </c>
      <c r="D17" s="98">
        <f t="shared" si="0"/>
        <v>36840812.590000004</v>
      </c>
      <c r="E17" s="100">
        <f t="shared" si="1"/>
        <v>3.7677932241840545E-2</v>
      </c>
      <c r="F17" s="82">
        <v>19554640.370000001</v>
      </c>
      <c r="G17" s="82">
        <v>9301109.2599999998</v>
      </c>
      <c r="H17" s="82">
        <v>7985062.959999999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333215513.28000003</v>
      </c>
      <c r="D18" s="98">
        <f t="shared" si="0"/>
        <v>25503389.540000003</v>
      </c>
      <c r="E18" s="100">
        <f t="shared" si="1"/>
        <v>7.6537221478549772E-2</v>
      </c>
      <c r="F18" s="98">
        <v>3099971</v>
      </c>
      <c r="G18" s="98">
        <v>10944247.890000001</v>
      </c>
      <c r="H18" s="98">
        <v>11176411.209999999</v>
      </c>
      <c r="I18" s="98">
        <v>282759.44</v>
      </c>
    </row>
    <row r="19" spans="1:9" x14ac:dyDescent="0.3">
      <c r="A19" s="70">
        <v>12</v>
      </c>
      <c r="B19" s="93" t="s">
        <v>246</v>
      </c>
      <c r="C19" s="98">
        <v>2091845187.3900001</v>
      </c>
      <c r="D19" s="98">
        <f t="shared" si="0"/>
        <v>18819558.75</v>
      </c>
      <c r="E19" s="100">
        <f t="shared" si="1"/>
        <v>8.9966307561608824E-3</v>
      </c>
      <c r="F19" s="98">
        <v>4229073.03</v>
      </c>
      <c r="G19" s="98">
        <v>9801301.1099999994</v>
      </c>
      <c r="H19" s="98">
        <v>4789184.6100000013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854704097.56999993</v>
      </c>
      <c r="D20" s="98">
        <f t="shared" si="0"/>
        <v>16862941.630000003</v>
      </c>
      <c r="E20" s="100">
        <f t="shared" si="1"/>
        <v>1.9729566850027806E-2</v>
      </c>
      <c r="F20" s="98">
        <v>4665731.2300000004</v>
      </c>
      <c r="G20" s="98">
        <v>9529552.1400000006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1826763478.8200002</v>
      </c>
      <c r="D21" s="98">
        <f t="shared" si="0"/>
        <v>16493826.800000001</v>
      </c>
      <c r="E21" s="100">
        <f t="shared" si="1"/>
        <v>9.0289886957090944E-3</v>
      </c>
      <c r="F21" s="82">
        <v>4918339.05</v>
      </c>
      <c r="G21" s="82">
        <v>11431842.59</v>
      </c>
      <c r="H21" s="83">
        <v>0</v>
      </c>
      <c r="I21" s="82">
        <v>143645.16</v>
      </c>
    </row>
    <row r="22" spans="1:9" x14ac:dyDescent="0.3">
      <c r="A22" s="70">
        <v>15</v>
      </c>
      <c r="B22" s="63" t="s">
        <v>240</v>
      </c>
      <c r="C22" s="106">
        <v>404627830.76999998</v>
      </c>
      <c r="D22" s="98">
        <f t="shared" si="0"/>
        <v>10479455.529999999</v>
      </c>
      <c r="E22" s="100">
        <f t="shared" si="1"/>
        <v>2.5898998371065508E-2</v>
      </c>
      <c r="F22" s="82">
        <v>2432543.63</v>
      </c>
      <c r="G22" s="82">
        <v>5077457.8599999994</v>
      </c>
      <c r="H22" s="82">
        <v>2969454.04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1389051463.79</v>
      </c>
      <c r="D23" s="98">
        <f t="shared" si="0"/>
        <v>7292867.5</v>
      </c>
      <c r="E23" s="100">
        <f t="shared" si="1"/>
        <v>5.2502500376059164E-3</v>
      </c>
      <c r="F23" s="98">
        <v>2673993.91</v>
      </c>
      <c r="G23" s="98">
        <v>4559085.8999999994</v>
      </c>
      <c r="H23" s="94">
        <v>0</v>
      </c>
      <c r="I23" s="98">
        <v>59787.69</v>
      </c>
    </row>
    <row r="24" spans="1:9" x14ac:dyDescent="0.3">
      <c r="A24" s="70">
        <v>17</v>
      </c>
      <c r="B24" s="63" t="s">
        <v>244</v>
      </c>
      <c r="C24" s="106">
        <v>210029678.42000002</v>
      </c>
      <c r="D24" s="98">
        <f t="shared" si="0"/>
        <v>6653677.7399999993</v>
      </c>
      <c r="E24" s="100">
        <f t="shared" si="1"/>
        <v>3.1679702554676697E-2</v>
      </c>
      <c r="F24" s="82">
        <v>5093291.51</v>
      </c>
      <c r="G24" s="82">
        <v>1423371.9299999997</v>
      </c>
      <c r="H24" s="82">
        <v>137014.29999999999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4903063469.46</v>
      </c>
      <c r="D25" s="98">
        <f t="shared" si="0"/>
        <v>6200000</v>
      </c>
      <c r="E25" s="100">
        <f t="shared" si="1"/>
        <v>1.2645155500470889E-3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98">
        <v>44785139.230000004</v>
      </c>
      <c r="D26" s="98">
        <f t="shared" si="0"/>
        <v>5597685.9299999997</v>
      </c>
      <c r="E26" s="100">
        <f t="shared" si="1"/>
        <v>0.12498980747279456</v>
      </c>
      <c r="F26" s="94">
        <v>0</v>
      </c>
      <c r="G26" s="94">
        <v>0</v>
      </c>
      <c r="H26" s="98">
        <v>5597685.9299999997</v>
      </c>
      <c r="I26" s="94">
        <v>0</v>
      </c>
    </row>
    <row r="27" spans="1:9" x14ac:dyDescent="0.3">
      <c r="A27" s="70">
        <v>20</v>
      </c>
      <c r="B27" s="63" t="s">
        <v>248</v>
      </c>
      <c r="C27" s="106">
        <v>74973778.300000012</v>
      </c>
      <c r="D27" s="98">
        <f t="shared" si="0"/>
        <v>4225778.95</v>
      </c>
      <c r="E27" s="100">
        <f t="shared" si="1"/>
        <v>5.6363425264376724E-2</v>
      </c>
      <c r="F27" s="83">
        <v>0</v>
      </c>
      <c r="G27" s="82">
        <v>4221261.88</v>
      </c>
      <c r="H27" s="83">
        <v>0</v>
      </c>
      <c r="I27" s="82">
        <v>4517.07</v>
      </c>
    </row>
    <row r="28" spans="1:9" x14ac:dyDescent="0.3">
      <c r="A28" s="70">
        <v>21</v>
      </c>
      <c r="B28" s="93" t="s">
        <v>247</v>
      </c>
      <c r="C28" s="98">
        <v>473566793.17999995</v>
      </c>
      <c r="D28" s="98">
        <f t="shared" si="0"/>
        <v>746672.16</v>
      </c>
      <c r="E28" s="100">
        <f t="shared" si="1"/>
        <v>1.5766987270921134E-3</v>
      </c>
      <c r="F28" s="94">
        <v>0</v>
      </c>
      <c r="G28" s="98">
        <v>746672.16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250</v>
      </c>
      <c r="C29" s="106">
        <v>2430655845.3800001</v>
      </c>
      <c r="D29" s="98">
        <f t="shared" si="0"/>
        <v>603078.49</v>
      </c>
      <c r="E29" s="100">
        <f t="shared" si="1"/>
        <v>2.4811348391681374E-4</v>
      </c>
      <c r="F29" s="82">
        <v>393596.39999999997</v>
      </c>
      <c r="G29" s="82">
        <v>209482.09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257</v>
      </c>
      <c r="C30" s="98">
        <v>259100180.73000005</v>
      </c>
      <c r="D30" s="98">
        <f t="shared" si="0"/>
        <v>194216.94</v>
      </c>
      <c r="E30" s="100">
        <f t="shared" si="1"/>
        <v>7.495824180932827E-4</v>
      </c>
      <c r="F30" s="98">
        <v>194216.94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286081842.20999998</v>
      </c>
      <c r="D31" s="98">
        <f t="shared" si="0"/>
        <v>102433.1</v>
      </c>
      <c r="E31" s="100">
        <f t="shared" si="1"/>
        <v>3.5805523065951322E-4</v>
      </c>
      <c r="F31" s="98">
        <v>57587.47</v>
      </c>
      <c r="G31" s="94">
        <v>0</v>
      </c>
      <c r="H31" s="98">
        <v>44845.63</v>
      </c>
      <c r="I31" s="94">
        <v>0</v>
      </c>
    </row>
    <row r="32" spans="1:9" x14ac:dyDescent="0.3">
      <c r="A32" s="70">
        <v>25</v>
      </c>
      <c r="B32" s="63" t="s">
        <v>249</v>
      </c>
      <c r="C32" s="106">
        <v>27511226.700000003</v>
      </c>
      <c r="D32" s="98">
        <f t="shared" si="0"/>
        <v>101754.88</v>
      </c>
      <c r="E32" s="100">
        <f t="shared" si="1"/>
        <v>3.6986674970767479E-3</v>
      </c>
      <c r="F32" s="82">
        <v>101754.88</v>
      </c>
      <c r="G32" s="83">
        <v>0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254</v>
      </c>
      <c r="C33" s="98">
        <v>405961807.73000002</v>
      </c>
      <c r="D33" s="98">
        <f t="shared" si="0"/>
        <v>8989.18</v>
      </c>
      <c r="E33" s="100">
        <f t="shared" si="1"/>
        <v>2.2142920414766179E-5</v>
      </c>
      <c r="F33" s="94">
        <v>0</v>
      </c>
      <c r="G33" s="98">
        <v>8989.18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263</v>
      </c>
      <c r="C34" s="106">
        <v>8293711.7000000002</v>
      </c>
      <c r="D34" s="114">
        <f t="shared" si="0"/>
        <v>0.27100999999999997</v>
      </c>
      <c r="E34" s="100">
        <f t="shared" si="1"/>
        <v>3.2676563859821648E-8</v>
      </c>
      <c r="F34" s="83">
        <v>0</v>
      </c>
      <c r="G34" s="83">
        <v>0</v>
      </c>
      <c r="H34" s="81">
        <v>0.27100999999999997</v>
      </c>
      <c r="I34" s="83">
        <v>0</v>
      </c>
    </row>
    <row r="35" spans="1:9" x14ac:dyDescent="0.3">
      <c r="A35" s="70">
        <v>28</v>
      </c>
      <c r="B35" s="93" t="s">
        <v>239</v>
      </c>
      <c r="C35" s="98">
        <v>778362534.51999998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82">
        <v>154338933.25999999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251</v>
      </c>
      <c r="C37" s="106">
        <v>62934577.269999996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259</v>
      </c>
      <c r="C38" s="106">
        <v>64840810.580000006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260</v>
      </c>
      <c r="C39" s="106">
        <v>190041547.22999999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261</v>
      </c>
      <c r="C40" s="98">
        <v>22748171.77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474487083.08000004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158503890.21999997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700491517.15999997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103691404.58999999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120855244.61999999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1450801.35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73684132.420000002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64957988350.579979</v>
      </c>
      <c r="D50" s="99">
        <f t="shared" ref="D50" si="2">F50+G50+H50+I50</f>
        <v>1973719848.3199999</v>
      </c>
      <c r="E50" s="101">
        <f t="shared" si="1"/>
        <v>3.0384559288809589E-2</v>
      </c>
      <c r="F50" s="73">
        <v>589992374.53999996</v>
      </c>
      <c r="G50" s="73">
        <v>1287542222.1099999</v>
      </c>
      <c r="H50" s="73">
        <v>88071163.939999998</v>
      </c>
      <c r="I50" s="73">
        <v>8114087.7300000004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097B-4A26-4528-A933-D0EB9BFB77D0}">
  <dimension ref="A1:I49"/>
  <sheetViews>
    <sheetView workbookViewId="0">
      <selection activeCell="A30" sqref="A30:I30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6555578820.5900002</v>
      </c>
      <c r="D8" s="98">
        <f t="shared" ref="D8:D48" si="0">F8+G8+H8+I8</f>
        <v>633790009.43999994</v>
      </c>
      <c r="E8" s="100">
        <f>D8/C8</f>
        <v>9.6679488842292494E-2</v>
      </c>
      <c r="F8" s="98">
        <v>149865936.87</v>
      </c>
      <c r="G8" s="98">
        <v>483044836.42000002</v>
      </c>
      <c r="H8" s="98">
        <v>879236.15</v>
      </c>
      <c r="I8" s="94">
        <v>0</v>
      </c>
    </row>
    <row r="9" spans="1:9" x14ac:dyDescent="0.3">
      <c r="A9" s="70">
        <v>2</v>
      </c>
      <c r="B9" s="93" t="s">
        <v>230</v>
      </c>
      <c r="C9" s="98">
        <v>5971684724.7299995</v>
      </c>
      <c r="D9" s="98">
        <f t="shared" si="0"/>
        <v>293380705.04000002</v>
      </c>
      <c r="E9" s="100">
        <f t="shared" ref="E9:E49" si="1">D9/C9</f>
        <v>4.9128632632772617E-2</v>
      </c>
      <c r="F9" s="98">
        <v>97612299.919999987</v>
      </c>
      <c r="G9" s="98">
        <v>195342275.06</v>
      </c>
      <c r="H9" s="98">
        <v>32976.61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3524879140.1199999</v>
      </c>
      <c r="D10" s="98">
        <f t="shared" si="0"/>
        <v>283113053.14000005</v>
      </c>
      <c r="E10" s="100">
        <f t="shared" si="1"/>
        <v>8.0318513596004268E-2</v>
      </c>
      <c r="F10" s="106">
        <v>77137504.590000004</v>
      </c>
      <c r="G10" s="106">
        <v>190626868.85000002</v>
      </c>
      <c r="H10" s="106">
        <v>15348679.699999999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7312654054.3899994</v>
      </c>
      <c r="D11" s="98">
        <f t="shared" si="0"/>
        <v>235278165.58000001</v>
      </c>
      <c r="E11" s="100">
        <f t="shared" si="1"/>
        <v>3.2174114053536512E-2</v>
      </c>
      <c r="F11" s="98">
        <v>100487282</v>
      </c>
      <c r="G11" s="98">
        <v>129126454.24000001</v>
      </c>
      <c r="H11" s="98">
        <v>4981994.58</v>
      </c>
      <c r="I11" s="98">
        <v>682434.76</v>
      </c>
    </row>
    <row r="12" spans="1:9" x14ac:dyDescent="0.3">
      <c r="A12" s="70">
        <v>5</v>
      </c>
      <c r="B12" s="63" t="s">
        <v>238</v>
      </c>
      <c r="C12" s="106">
        <v>5400085966.5499992</v>
      </c>
      <c r="D12" s="98">
        <f t="shared" si="0"/>
        <v>89257537.629999995</v>
      </c>
      <c r="E12" s="100">
        <f t="shared" si="1"/>
        <v>1.6528910499368357E-2</v>
      </c>
      <c r="F12" s="82">
        <v>33895179.850000001</v>
      </c>
      <c r="G12" s="82">
        <v>45567695.369999997</v>
      </c>
      <c r="H12" s="82">
        <v>9794662.4100000001</v>
      </c>
      <c r="I12" s="83">
        <v>0</v>
      </c>
    </row>
    <row r="13" spans="1:9" x14ac:dyDescent="0.3">
      <c r="A13" s="70">
        <v>6</v>
      </c>
      <c r="B13" s="93" t="s">
        <v>105</v>
      </c>
      <c r="C13" s="98">
        <v>358426365.94000006</v>
      </c>
      <c r="D13" s="98">
        <f t="shared" si="0"/>
        <v>77220917.690000013</v>
      </c>
      <c r="E13" s="100">
        <f t="shared" si="1"/>
        <v>0.21544430049804611</v>
      </c>
      <c r="F13" s="98">
        <v>28962248.750000004</v>
      </c>
      <c r="G13" s="98">
        <v>46540053.600000001</v>
      </c>
      <c r="H13" s="98">
        <v>1521572.56</v>
      </c>
      <c r="I13" s="98">
        <v>197042.78</v>
      </c>
    </row>
    <row r="14" spans="1:9" x14ac:dyDescent="0.3">
      <c r="A14" s="70">
        <v>7</v>
      </c>
      <c r="B14" s="93" t="s">
        <v>233</v>
      </c>
      <c r="C14" s="98">
        <v>2839830908.8100004</v>
      </c>
      <c r="D14" s="98">
        <f t="shared" si="0"/>
        <v>73365070.790000007</v>
      </c>
      <c r="E14" s="100">
        <f t="shared" si="1"/>
        <v>2.583430955779787E-2</v>
      </c>
      <c r="F14" s="98">
        <v>17798895.050000001</v>
      </c>
      <c r="G14" s="98">
        <v>46110160.910000004</v>
      </c>
      <c r="H14" s="98">
        <v>6508926.4500000002</v>
      </c>
      <c r="I14" s="98">
        <v>2947088.38</v>
      </c>
    </row>
    <row r="15" spans="1:9" x14ac:dyDescent="0.3">
      <c r="A15" s="70">
        <v>8</v>
      </c>
      <c r="B15" s="63" t="s">
        <v>234</v>
      </c>
      <c r="C15" s="106">
        <v>11344214373.140001</v>
      </c>
      <c r="D15" s="98">
        <f t="shared" si="0"/>
        <v>72773566.050000012</v>
      </c>
      <c r="E15" s="100">
        <f t="shared" si="1"/>
        <v>6.4150379793869129E-3</v>
      </c>
      <c r="F15" s="106">
        <v>20847031.510000002</v>
      </c>
      <c r="G15" s="106">
        <v>48423739.670000009</v>
      </c>
      <c r="H15" s="106">
        <v>160813.28</v>
      </c>
      <c r="I15" s="82">
        <v>3341981.59</v>
      </c>
    </row>
    <row r="16" spans="1:9" x14ac:dyDescent="0.3">
      <c r="A16" s="70">
        <v>9</v>
      </c>
      <c r="B16" s="63" t="s">
        <v>236</v>
      </c>
      <c r="C16" s="106">
        <v>784843630.50999999</v>
      </c>
      <c r="D16" s="98">
        <f t="shared" si="0"/>
        <v>46992115.689999998</v>
      </c>
      <c r="E16" s="100">
        <f t="shared" si="1"/>
        <v>5.9874494565833457E-2</v>
      </c>
      <c r="F16" s="82">
        <v>9143430.9000000004</v>
      </c>
      <c r="G16" s="82">
        <v>24848684.789999999</v>
      </c>
      <c r="H16" s="82">
        <v>13000000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1012336665.0599999</v>
      </c>
      <c r="D17" s="98">
        <f t="shared" si="0"/>
        <v>37840629.759999998</v>
      </c>
      <c r="E17" s="100">
        <f t="shared" si="1"/>
        <v>3.7379491493333625E-2</v>
      </c>
      <c r="F17" s="82">
        <v>20521215.469999999</v>
      </c>
      <c r="G17" s="82">
        <v>9415408.8200000003</v>
      </c>
      <c r="H17" s="82">
        <v>7904005.4700000007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334311054.87999994</v>
      </c>
      <c r="D18" s="98">
        <f t="shared" si="0"/>
        <v>25729575.790000003</v>
      </c>
      <c r="E18" s="100">
        <f t="shared" si="1"/>
        <v>7.6962982271811406E-2</v>
      </c>
      <c r="F18" s="98">
        <v>3756942.36</v>
      </c>
      <c r="G18" s="98">
        <v>10576473.110000001</v>
      </c>
      <c r="H18" s="98">
        <v>11113536.91</v>
      </c>
      <c r="I18" s="98">
        <v>282623.40999999997</v>
      </c>
    </row>
    <row r="19" spans="1:9" x14ac:dyDescent="0.3">
      <c r="A19" s="70">
        <v>12</v>
      </c>
      <c r="B19" s="63" t="s">
        <v>246</v>
      </c>
      <c r="C19" s="106">
        <v>2198799588.02</v>
      </c>
      <c r="D19" s="98">
        <f t="shared" si="0"/>
        <v>18889738.720000003</v>
      </c>
      <c r="E19" s="100">
        <f t="shared" si="1"/>
        <v>8.5909324446481489E-3</v>
      </c>
      <c r="F19" s="82">
        <v>4580202.88</v>
      </c>
      <c r="G19" s="82">
        <v>9668301.5600000005</v>
      </c>
      <c r="H19" s="82">
        <v>4641234.28</v>
      </c>
      <c r="I19" s="83">
        <v>0</v>
      </c>
    </row>
    <row r="20" spans="1:9" x14ac:dyDescent="0.3">
      <c r="A20" s="70">
        <v>13</v>
      </c>
      <c r="B20" s="63" t="s">
        <v>242</v>
      </c>
      <c r="C20" s="106">
        <v>1801724691.1400001</v>
      </c>
      <c r="D20" s="98">
        <f t="shared" si="0"/>
        <v>17101179.240000002</v>
      </c>
      <c r="E20" s="100">
        <f t="shared" si="1"/>
        <v>9.4915606829918189E-3</v>
      </c>
      <c r="F20" s="82">
        <v>4932974.38</v>
      </c>
      <c r="G20" s="82">
        <v>12020999.08</v>
      </c>
      <c r="H20" s="83">
        <v>0</v>
      </c>
      <c r="I20" s="82">
        <v>147205.78</v>
      </c>
    </row>
    <row r="21" spans="1:9" x14ac:dyDescent="0.3">
      <c r="A21" s="70">
        <v>14</v>
      </c>
      <c r="B21" s="93" t="s">
        <v>243</v>
      </c>
      <c r="C21" s="106">
        <v>2883640630.0300002</v>
      </c>
      <c r="D21" s="98">
        <f t="shared" si="0"/>
        <v>17018166.579999998</v>
      </c>
      <c r="E21" s="100">
        <f t="shared" si="1"/>
        <v>5.9016253283346708E-3</v>
      </c>
      <c r="F21" s="82">
        <v>5031014.0699999994</v>
      </c>
      <c r="G21" s="82">
        <v>9319494.25</v>
      </c>
      <c r="H21" s="82">
        <v>2667658.2599999998</v>
      </c>
      <c r="I21" s="83">
        <v>0</v>
      </c>
    </row>
    <row r="22" spans="1:9" x14ac:dyDescent="0.3">
      <c r="A22" s="70">
        <v>15</v>
      </c>
      <c r="B22" s="93" t="s">
        <v>240</v>
      </c>
      <c r="C22" s="98">
        <v>408350177.61000001</v>
      </c>
      <c r="D22" s="98">
        <f t="shared" si="0"/>
        <v>10183826.76</v>
      </c>
      <c r="E22" s="100">
        <f t="shared" si="1"/>
        <v>2.493895513797521E-2</v>
      </c>
      <c r="F22" s="98">
        <v>2440518.52</v>
      </c>
      <c r="G22" s="98">
        <v>5069331.0600000005</v>
      </c>
      <c r="H22" s="98">
        <v>2673977.1800000002</v>
      </c>
      <c r="I22" s="94">
        <v>0</v>
      </c>
    </row>
    <row r="23" spans="1:9" x14ac:dyDescent="0.3">
      <c r="A23" s="70">
        <v>16</v>
      </c>
      <c r="B23" s="63" t="s">
        <v>245</v>
      </c>
      <c r="C23" s="106">
        <v>1375670748.8299999</v>
      </c>
      <c r="D23" s="98">
        <f t="shared" si="0"/>
        <v>7174140.9200000009</v>
      </c>
      <c r="E23" s="100">
        <f t="shared" si="1"/>
        <v>5.2150130589761878E-3</v>
      </c>
      <c r="F23" s="82">
        <v>2688139.7300000004</v>
      </c>
      <c r="G23" s="82">
        <v>4426213.5</v>
      </c>
      <c r="H23" s="83">
        <v>0</v>
      </c>
      <c r="I23" s="82">
        <v>59787.69</v>
      </c>
    </row>
    <row r="24" spans="1:9" x14ac:dyDescent="0.3">
      <c r="A24" s="70">
        <v>17</v>
      </c>
      <c r="B24" s="93" t="s">
        <v>244</v>
      </c>
      <c r="C24" s="98">
        <v>208428159.22</v>
      </c>
      <c r="D24" s="98">
        <f t="shared" si="0"/>
        <v>6405740.7800000003</v>
      </c>
      <c r="E24" s="100">
        <f t="shared" si="1"/>
        <v>3.0733566922877324E-2</v>
      </c>
      <c r="F24" s="98">
        <v>4880240.5999999996</v>
      </c>
      <c r="G24" s="98">
        <v>1394922.53</v>
      </c>
      <c r="H24" s="98">
        <v>130577.65</v>
      </c>
      <c r="I24" s="94">
        <v>0</v>
      </c>
    </row>
    <row r="25" spans="1:9" x14ac:dyDescent="0.3">
      <c r="A25" s="70">
        <v>18</v>
      </c>
      <c r="B25" s="93" t="s">
        <v>253</v>
      </c>
      <c r="C25" s="82">
        <v>4943554087.2300005</v>
      </c>
      <c r="D25" s="98">
        <f t="shared" si="0"/>
        <v>6200000</v>
      </c>
      <c r="E25" s="100">
        <f t="shared" si="1"/>
        <v>1.2541584233933239E-3</v>
      </c>
      <c r="F25" s="83">
        <v>0</v>
      </c>
      <c r="G25" s="82">
        <v>6200000</v>
      </c>
      <c r="H25" s="83">
        <v>0</v>
      </c>
      <c r="I25" s="94">
        <v>0</v>
      </c>
    </row>
    <row r="26" spans="1:9" x14ac:dyDescent="0.3">
      <c r="A26" s="70">
        <v>19</v>
      </c>
      <c r="B26" s="63" t="s">
        <v>252</v>
      </c>
      <c r="C26" s="106">
        <v>45363475.720000006</v>
      </c>
      <c r="D26" s="98">
        <f t="shared" si="0"/>
        <v>5597685.9299999997</v>
      </c>
      <c r="E26" s="100">
        <f t="shared" si="1"/>
        <v>0.12339631920073692</v>
      </c>
      <c r="F26" s="83">
        <v>0</v>
      </c>
      <c r="G26" s="83">
        <v>0</v>
      </c>
      <c r="H26" s="82">
        <v>5597685.9299999997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80313978.929999992</v>
      </c>
      <c r="D27" s="98">
        <f t="shared" si="0"/>
        <v>4209812.99</v>
      </c>
      <c r="E27" s="100">
        <f t="shared" si="1"/>
        <v>5.2416939692020319E-2</v>
      </c>
      <c r="F27" s="94">
        <v>0</v>
      </c>
      <c r="G27" s="98">
        <v>4198263.59</v>
      </c>
      <c r="H27" s="94">
        <v>0</v>
      </c>
      <c r="I27" s="98">
        <v>11549.4</v>
      </c>
    </row>
    <row r="28" spans="1:9" x14ac:dyDescent="0.3">
      <c r="A28" s="70">
        <v>21</v>
      </c>
      <c r="B28" s="63" t="s">
        <v>247</v>
      </c>
      <c r="C28" s="106">
        <v>464392992.80000001</v>
      </c>
      <c r="D28" s="98">
        <f t="shared" si="0"/>
        <v>741908.02</v>
      </c>
      <c r="E28" s="100">
        <f t="shared" si="1"/>
        <v>1.5975865947648296E-3</v>
      </c>
      <c r="F28" s="83">
        <v>0</v>
      </c>
      <c r="G28" s="82">
        <v>741908.02</v>
      </c>
      <c r="H28" s="83">
        <v>0</v>
      </c>
      <c r="I28" s="83">
        <v>0</v>
      </c>
    </row>
    <row r="29" spans="1:9" x14ac:dyDescent="0.3">
      <c r="A29" s="70">
        <v>22</v>
      </c>
      <c r="B29" s="93" t="s">
        <v>257</v>
      </c>
      <c r="C29" s="82">
        <v>291393199.64999998</v>
      </c>
      <c r="D29" s="98">
        <f t="shared" si="0"/>
        <v>207872.38999999998</v>
      </c>
      <c r="E29" s="100">
        <f t="shared" si="1"/>
        <v>7.1337419764661968E-4</v>
      </c>
      <c r="F29" s="98">
        <v>207872.38999999998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106">
        <v>296032097.63999999</v>
      </c>
      <c r="D31" s="98">
        <f t="shared" si="0"/>
        <v>101639.28</v>
      </c>
      <c r="E31" s="100">
        <f t="shared" si="1"/>
        <v>3.4333871499164911E-4</v>
      </c>
      <c r="F31" s="82">
        <v>56375.8</v>
      </c>
      <c r="G31" s="83">
        <v>0</v>
      </c>
      <c r="H31" s="82">
        <v>45263.48</v>
      </c>
      <c r="I31" s="83">
        <v>0</v>
      </c>
    </row>
    <row r="32" spans="1:9" x14ac:dyDescent="0.3">
      <c r="A32" s="70">
        <v>25</v>
      </c>
      <c r="B32" s="93" t="s">
        <v>254</v>
      </c>
      <c r="C32" s="98">
        <v>405887709.70999998</v>
      </c>
      <c r="D32" s="98">
        <f t="shared" si="0"/>
        <v>10269.17</v>
      </c>
      <c r="E32" s="100">
        <f t="shared" si="1"/>
        <v>2.5300519711072678E-5</v>
      </c>
      <c r="F32" s="94">
        <v>0</v>
      </c>
      <c r="G32" s="98">
        <v>10269.17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263</v>
      </c>
      <c r="C33" s="82">
        <v>8199505.1699999999</v>
      </c>
      <c r="D33" s="94">
        <f t="shared" si="0"/>
        <v>0.35898000000000002</v>
      </c>
      <c r="E33" s="100">
        <f t="shared" si="1"/>
        <v>4.3780690731609118E-8</v>
      </c>
      <c r="F33" s="94">
        <v>0</v>
      </c>
      <c r="G33" s="94">
        <v>0</v>
      </c>
      <c r="H33" s="114">
        <v>0.35898000000000002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840102869.49000001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258</v>
      </c>
      <c r="C35" s="106">
        <v>180324649.39999998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62605758.940000005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63156288.730000004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342403011.34000003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22648125.969999999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106">
        <v>480507570.76000005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63" t="s">
        <v>255</v>
      </c>
      <c r="C41" s="106">
        <v>170183827.03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264</v>
      </c>
      <c r="C42" s="106">
        <v>711862490.27999997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101984267.76000002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123547827.59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1426602.6400000001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v>64198960959.319984</v>
      </c>
      <c r="D49" s="99">
        <f t="shared" ref="D49" si="2">F49+G49+H49+I49</f>
        <v>1962685441.24</v>
      </c>
      <c r="E49" s="101">
        <f t="shared" si="1"/>
        <v>3.0571919107595311E-2</v>
      </c>
      <c r="F49" s="73">
        <v>584947060.5200001</v>
      </c>
      <c r="G49" s="73">
        <v>1282672353.5999999</v>
      </c>
      <c r="H49" s="73">
        <v>87003159.88000001</v>
      </c>
      <c r="I49" s="73">
        <v>8062867.2400000002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29D2-6BB8-4CC1-A6A7-7A6DC3065BF4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6583625436.0600004</v>
      </c>
      <c r="D8" s="98">
        <f t="shared" ref="D8:D48" si="0">F8+G8+H8+I8</f>
        <v>629411749.81000006</v>
      </c>
      <c r="E8" s="100">
        <f t="shared" ref="E8:E48" si="1">D8/C8</f>
        <v>9.5602606181477159E-2</v>
      </c>
      <c r="F8" s="98">
        <v>146742546.31999999</v>
      </c>
      <c r="G8" s="98">
        <v>481789967.34000003</v>
      </c>
      <c r="H8" s="98">
        <v>879236.15</v>
      </c>
      <c r="I8" s="94">
        <v>0</v>
      </c>
    </row>
    <row r="9" spans="1:9" x14ac:dyDescent="0.3">
      <c r="A9" s="70">
        <v>2</v>
      </c>
      <c r="B9" s="63" t="s">
        <v>230</v>
      </c>
      <c r="C9" s="106">
        <v>5960105767.2999992</v>
      </c>
      <c r="D9" s="98">
        <f t="shared" si="0"/>
        <v>283207332.54000002</v>
      </c>
      <c r="E9" s="100">
        <f t="shared" si="1"/>
        <v>4.7517165566727249E-2</v>
      </c>
      <c r="F9" s="82">
        <v>95271737.650000006</v>
      </c>
      <c r="G9" s="82">
        <v>187494043.18000001</v>
      </c>
      <c r="H9" s="82">
        <v>48398.26</v>
      </c>
      <c r="I9" s="82">
        <v>393153.45</v>
      </c>
    </row>
    <row r="10" spans="1:9" x14ac:dyDescent="0.3">
      <c r="A10" s="70">
        <v>3</v>
      </c>
      <c r="B10" s="63" t="s">
        <v>231</v>
      </c>
      <c r="C10" s="106">
        <v>3491597869.5500002</v>
      </c>
      <c r="D10" s="98">
        <f t="shared" si="0"/>
        <v>277647554.92000002</v>
      </c>
      <c r="E10" s="100">
        <f t="shared" si="1"/>
        <v>7.9518766276422154E-2</v>
      </c>
      <c r="F10" s="106">
        <v>76905625.489999995</v>
      </c>
      <c r="G10" s="106">
        <v>185472440.63000003</v>
      </c>
      <c r="H10" s="106">
        <v>15269488.800000001</v>
      </c>
      <c r="I10" s="83">
        <v>0</v>
      </c>
    </row>
    <row r="11" spans="1:9" x14ac:dyDescent="0.3">
      <c r="A11" s="70">
        <v>4</v>
      </c>
      <c r="B11" s="63" t="s">
        <v>232</v>
      </c>
      <c r="C11" s="106">
        <v>7294945104.9200001</v>
      </c>
      <c r="D11" s="98">
        <f t="shared" si="0"/>
        <v>227726990.64000005</v>
      </c>
      <c r="E11" s="100">
        <f t="shared" si="1"/>
        <v>3.1217094490047902E-2</v>
      </c>
      <c r="F11" s="82">
        <v>93717721.730000019</v>
      </c>
      <c r="G11" s="82">
        <v>128864823.70000002</v>
      </c>
      <c r="H11" s="82">
        <v>4634046.8900000006</v>
      </c>
      <c r="I11" s="82">
        <v>510398.32</v>
      </c>
    </row>
    <row r="12" spans="1:9" x14ac:dyDescent="0.3">
      <c r="A12" s="70">
        <v>5</v>
      </c>
      <c r="B12" s="93" t="s">
        <v>238</v>
      </c>
      <c r="C12" s="98">
        <v>5428218077.3299999</v>
      </c>
      <c r="D12" s="98">
        <f t="shared" si="0"/>
        <v>92393314.519999996</v>
      </c>
      <c r="E12" s="100">
        <f t="shared" si="1"/>
        <v>1.7020929005388426E-2</v>
      </c>
      <c r="F12" s="98">
        <v>36603757.329999998</v>
      </c>
      <c r="G12" s="98">
        <v>46136046.769999996</v>
      </c>
      <c r="H12" s="98">
        <v>9653510.4199999981</v>
      </c>
      <c r="I12" s="94">
        <v>0</v>
      </c>
    </row>
    <row r="13" spans="1:9" x14ac:dyDescent="0.3">
      <c r="A13" s="70">
        <v>6</v>
      </c>
      <c r="B13" s="63" t="s">
        <v>105</v>
      </c>
      <c r="C13" s="106">
        <v>355818453.17999995</v>
      </c>
      <c r="D13" s="98">
        <f t="shared" si="0"/>
        <v>76979080.580000013</v>
      </c>
      <c r="E13" s="100">
        <f t="shared" si="1"/>
        <v>0.2163436996929953</v>
      </c>
      <c r="F13" s="82">
        <v>29393962.400000006</v>
      </c>
      <c r="G13" s="82">
        <v>45911653.260000005</v>
      </c>
      <c r="H13" s="82">
        <v>1521797.31</v>
      </c>
      <c r="I13" s="82">
        <v>151667.60999999999</v>
      </c>
    </row>
    <row r="14" spans="1:9" x14ac:dyDescent="0.3">
      <c r="A14" s="70">
        <v>7</v>
      </c>
      <c r="B14" s="93" t="s">
        <v>233</v>
      </c>
      <c r="C14" s="106">
        <v>2810609200.9499998</v>
      </c>
      <c r="D14" s="98">
        <f t="shared" si="0"/>
        <v>71939018.61999999</v>
      </c>
      <c r="E14" s="100">
        <f t="shared" si="1"/>
        <v>2.5595525196346842E-2</v>
      </c>
      <c r="F14" s="82">
        <v>17783876.240000002</v>
      </c>
      <c r="G14" s="82">
        <v>44108882.079999998</v>
      </c>
      <c r="H14" s="82">
        <v>6384666.6699999999</v>
      </c>
      <c r="I14" s="82">
        <v>3661593.63</v>
      </c>
    </row>
    <row r="15" spans="1:9" x14ac:dyDescent="0.3">
      <c r="A15" s="70">
        <v>8</v>
      </c>
      <c r="B15" s="63" t="s">
        <v>234</v>
      </c>
      <c r="C15" s="106">
        <v>11384717859.02</v>
      </c>
      <c r="D15" s="98">
        <f t="shared" si="0"/>
        <v>71627176.390000015</v>
      </c>
      <c r="E15" s="100">
        <f t="shared" si="1"/>
        <v>6.2915196737396975E-3</v>
      </c>
      <c r="F15" s="106">
        <v>22116535.060000002</v>
      </c>
      <c r="G15" s="106">
        <v>48303922.140000001</v>
      </c>
      <c r="H15" s="106">
        <v>182724.51</v>
      </c>
      <c r="I15" s="82">
        <v>1023994.68</v>
      </c>
    </row>
    <row r="16" spans="1:9" x14ac:dyDescent="0.3">
      <c r="A16" s="70">
        <v>9</v>
      </c>
      <c r="B16" s="93" t="s">
        <v>236</v>
      </c>
      <c r="C16" s="106">
        <v>800125002.76999986</v>
      </c>
      <c r="D16" s="98">
        <f t="shared" si="0"/>
        <v>46887641.409999996</v>
      </c>
      <c r="E16" s="100">
        <f t="shared" si="1"/>
        <v>5.8600395247838659E-2</v>
      </c>
      <c r="F16" s="82">
        <v>9813992.9499999993</v>
      </c>
      <c r="G16" s="82">
        <v>24406056.100000001</v>
      </c>
      <c r="H16" s="82">
        <v>12667592.359999999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990694968.66999996</v>
      </c>
      <c r="D17" s="98">
        <f t="shared" si="0"/>
        <v>37487253.219999999</v>
      </c>
      <c r="E17" s="100">
        <f t="shared" si="1"/>
        <v>3.7839349553098402E-2</v>
      </c>
      <c r="F17" s="82">
        <v>20487592.189999998</v>
      </c>
      <c r="G17" s="82">
        <v>9177262.8000000007</v>
      </c>
      <c r="H17" s="82">
        <v>7822398.2300000004</v>
      </c>
      <c r="I17" s="83">
        <v>0</v>
      </c>
    </row>
    <row r="18" spans="1:9" x14ac:dyDescent="0.3">
      <c r="A18" s="70">
        <v>11</v>
      </c>
      <c r="B18" s="63" t="s">
        <v>237</v>
      </c>
      <c r="C18" s="106">
        <v>331882067.60000002</v>
      </c>
      <c r="D18" s="98">
        <f t="shared" si="0"/>
        <v>26823540.23</v>
      </c>
      <c r="E18" s="100">
        <f t="shared" si="1"/>
        <v>8.0822505488091029E-2</v>
      </c>
      <c r="F18" s="82">
        <v>4476947.2299999995</v>
      </c>
      <c r="G18" s="82">
        <v>11023333.640000001</v>
      </c>
      <c r="H18" s="82">
        <v>11041571.370000001</v>
      </c>
      <c r="I18" s="82">
        <v>281687.99</v>
      </c>
    </row>
    <row r="19" spans="1:9" x14ac:dyDescent="0.3">
      <c r="A19" s="70">
        <v>12</v>
      </c>
      <c r="B19" s="93" t="s">
        <v>246</v>
      </c>
      <c r="C19" s="98">
        <v>2126074493.3200002</v>
      </c>
      <c r="D19" s="98">
        <f t="shared" si="0"/>
        <v>18337332.370000001</v>
      </c>
      <c r="E19" s="100">
        <f t="shared" si="1"/>
        <v>8.6249717155324566E-3</v>
      </c>
      <c r="F19" s="98">
        <v>4218056.7700000005</v>
      </c>
      <c r="G19" s="98">
        <v>9554695.4600000009</v>
      </c>
      <c r="H19" s="98">
        <v>4564580.1399999997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2875642730.2599998</v>
      </c>
      <c r="D20" s="98">
        <f t="shared" si="0"/>
        <v>16797714.469999999</v>
      </c>
      <c r="E20" s="100">
        <f t="shared" si="1"/>
        <v>5.8413774052109881E-3</v>
      </c>
      <c r="F20" s="98">
        <v>4982996.43</v>
      </c>
      <c r="G20" s="98">
        <v>9147059.7800000012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1772807771.7299998</v>
      </c>
      <c r="D21" s="98">
        <f t="shared" si="0"/>
        <v>14208086.970000003</v>
      </c>
      <c r="E21" s="100">
        <f t="shared" si="1"/>
        <v>8.0144543568505446E-3</v>
      </c>
      <c r="F21" s="82">
        <v>4956065.3900000006</v>
      </c>
      <c r="G21" s="82">
        <v>9107661.6700000018</v>
      </c>
      <c r="H21" s="83">
        <v>0</v>
      </c>
      <c r="I21" s="82">
        <v>144359.91</v>
      </c>
    </row>
    <row r="22" spans="1:9" x14ac:dyDescent="0.3">
      <c r="A22" s="70">
        <v>15</v>
      </c>
      <c r="B22" s="63" t="s">
        <v>240</v>
      </c>
      <c r="C22" s="106">
        <v>411396346.94999999</v>
      </c>
      <c r="D22" s="98">
        <f t="shared" si="0"/>
        <v>10632588.149999999</v>
      </c>
      <c r="E22" s="100">
        <f t="shared" si="1"/>
        <v>2.5845120475248787E-2</v>
      </c>
      <c r="F22" s="82">
        <v>2533207.34</v>
      </c>
      <c r="G22" s="82">
        <v>5063047.0199999996</v>
      </c>
      <c r="H22" s="82">
        <v>3036333.79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1379827080.54</v>
      </c>
      <c r="D23" s="98">
        <f t="shared" si="0"/>
        <v>7049023.4400000004</v>
      </c>
      <c r="E23" s="100">
        <f t="shared" si="1"/>
        <v>5.1086281313172527E-3</v>
      </c>
      <c r="F23" s="98">
        <v>2482282.09</v>
      </c>
      <c r="G23" s="98">
        <v>4506953.66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106">
        <v>206804032.47000003</v>
      </c>
      <c r="D24" s="98">
        <f t="shared" si="0"/>
        <v>6587291.5000000009</v>
      </c>
      <c r="E24" s="100">
        <f t="shared" si="1"/>
        <v>3.1852819412288708E-2</v>
      </c>
      <c r="F24" s="82">
        <v>5045537.7</v>
      </c>
      <c r="G24" s="82">
        <v>1414020.19</v>
      </c>
      <c r="H24" s="82">
        <v>127733.61000000002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4938075142.1899996</v>
      </c>
      <c r="D25" s="98">
        <f t="shared" si="0"/>
        <v>6200000</v>
      </c>
      <c r="E25" s="100">
        <f t="shared" si="1"/>
        <v>1.2555499504307555E-3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82">
        <v>43902208.800000004</v>
      </c>
      <c r="D26" s="98">
        <f t="shared" si="0"/>
        <v>5597685.9299999997</v>
      </c>
      <c r="E26" s="100">
        <f t="shared" si="1"/>
        <v>0.12750351481176497</v>
      </c>
      <c r="F26" s="94">
        <v>0</v>
      </c>
      <c r="G26" s="83">
        <v>0</v>
      </c>
      <c r="H26" s="82">
        <v>5597685.9299999997</v>
      </c>
      <c r="I26" s="94">
        <v>0</v>
      </c>
    </row>
    <row r="27" spans="1:9" x14ac:dyDescent="0.3">
      <c r="A27" s="70">
        <v>20</v>
      </c>
      <c r="B27" s="93" t="s">
        <v>248</v>
      </c>
      <c r="C27" s="82">
        <v>90374652.049999997</v>
      </c>
      <c r="D27" s="98">
        <f t="shared" si="0"/>
        <v>4174169.7351100002</v>
      </c>
      <c r="E27" s="100">
        <f t="shared" si="1"/>
        <v>4.6187394810666943E-2</v>
      </c>
      <c r="F27" s="81">
        <v>0.14510999999999999</v>
      </c>
      <c r="G27" s="82">
        <v>4173056.7300000004</v>
      </c>
      <c r="H27" s="83">
        <v>0</v>
      </c>
      <c r="I27" s="98">
        <v>1112.8599999999999</v>
      </c>
    </row>
    <row r="28" spans="1:9" x14ac:dyDescent="0.3">
      <c r="A28" s="70">
        <v>21</v>
      </c>
      <c r="B28" s="93" t="s">
        <v>247</v>
      </c>
      <c r="C28" s="98">
        <v>466183355.37</v>
      </c>
      <c r="D28" s="98">
        <f t="shared" si="0"/>
        <v>737989.7</v>
      </c>
      <c r="E28" s="100">
        <f t="shared" si="1"/>
        <v>1.5830460086123687E-3</v>
      </c>
      <c r="F28" s="94">
        <v>0</v>
      </c>
      <c r="G28" s="98">
        <v>737989.7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257</v>
      </c>
      <c r="C29" s="106">
        <v>258777980.56</v>
      </c>
      <c r="D29" s="98">
        <f t="shared" si="0"/>
        <v>266534.7</v>
      </c>
      <c r="E29" s="100">
        <f t="shared" si="1"/>
        <v>1.0299744183149369E-3</v>
      </c>
      <c r="F29" s="82">
        <v>266534.7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294447725.21999997</v>
      </c>
      <c r="D31" s="98">
        <f t="shared" si="0"/>
        <v>97155.200000000012</v>
      </c>
      <c r="E31" s="100">
        <f t="shared" si="1"/>
        <v>3.2995738013397592E-4</v>
      </c>
      <c r="F31" s="98">
        <v>53703.15</v>
      </c>
      <c r="G31" s="94">
        <v>0</v>
      </c>
      <c r="H31" s="98">
        <v>43452.05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403794362.43000001</v>
      </c>
      <c r="D32" s="98">
        <f t="shared" si="0"/>
        <v>10393.25</v>
      </c>
      <c r="E32" s="100">
        <f t="shared" si="1"/>
        <v>2.5738967571152577E-5</v>
      </c>
      <c r="F32" s="83">
        <v>0</v>
      </c>
      <c r="G32" s="82">
        <v>10393.25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8117519.0000000009</v>
      </c>
      <c r="D33" s="113">
        <f t="shared" si="0"/>
        <v>3.474E-2</v>
      </c>
      <c r="E33" s="100">
        <f t="shared" si="1"/>
        <v>4.2796327301482134E-9</v>
      </c>
      <c r="F33" s="83">
        <v>0</v>
      </c>
      <c r="G33" s="83">
        <v>0</v>
      </c>
      <c r="H33" s="119">
        <v>3.474E-2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809198096.93999994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190652717.19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62466046.18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62777870.61999999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347626200.96000004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261</v>
      </c>
      <c r="C39" s="106">
        <v>22774110.16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262</v>
      </c>
      <c r="C40" s="98">
        <v>487158162.80999994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255</v>
      </c>
      <c r="C41" s="98">
        <v>163508076.50000003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264</v>
      </c>
      <c r="C42" s="98">
        <v>711591221.8499999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101588793.02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123188689.45000002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1352403.9300000002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f>SUM(C8:C48)</f>
        <v>64040058520.820007</v>
      </c>
      <c r="D49" s="99">
        <f t="shared" ref="D49" si="2">F49+G49+H49+I49</f>
        <v>1932928373.2098505</v>
      </c>
      <c r="E49" s="101">
        <f t="shared" ref="E49" si="3">D49/C49</f>
        <v>3.0183113786216138E-2</v>
      </c>
      <c r="F49" s="73">
        <f>SUM(F8:F48)</f>
        <v>577954433.18510997</v>
      </c>
      <c r="G49" s="73">
        <f>SUM(G8:G48)</f>
        <v>1262603309.1000004</v>
      </c>
      <c r="H49" s="73">
        <f>SUM(H8:H48)</f>
        <v>86142874.784740016</v>
      </c>
      <c r="I49" s="73">
        <f>SUM(I8:I48)</f>
        <v>6227756.1400000006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117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29" t="s">
        <v>0</v>
      </c>
      <c r="B8" s="130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5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5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5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000E-2E94-4134-BAC6-545ECDA0E56C}">
  <dimension ref="A1:I49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329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6596895088.170001</v>
      </c>
      <c r="D8" s="98">
        <f t="shared" ref="D8:D48" si="0">F8+G8+H8+I8</f>
        <v>625985866.83000004</v>
      </c>
      <c r="E8" s="100">
        <f>D8/C8</f>
        <v>9.489098408621964E-2</v>
      </c>
      <c r="F8" s="98">
        <v>145774290.58999997</v>
      </c>
      <c r="G8" s="98">
        <v>479332457.80000001</v>
      </c>
      <c r="H8" s="98">
        <v>879118.44000000006</v>
      </c>
      <c r="I8" s="94">
        <v>0</v>
      </c>
    </row>
    <row r="9" spans="1:9" x14ac:dyDescent="0.3">
      <c r="A9" s="70">
        <v>2</v>
      </c>
      <c r="B9" s="93" t="s">
        <v>230</v>
      </c>
      <c r="C9" s="98">
        <v>5983581360.1199999</v>
      </c>
      <c r="D9" s="98">
        <f t="shared" si="0"/>
        <v>282856381.03999996</v>
      </c>
      <c r="E9" s="100">
        <f t="shared" ref="E9:E49" si="1">D9/C9</f>
        <v>4.7272087403241611E-2</v>
      </c>
      <c r="F9" s="98">
        <v>94322928.929999977</v>
      </c>
      <c r="G9" s="98">
        <v>186845075.87</v>
      </c>
      <c r="H9" s="98">
        <v>1295222.79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3495223387.0899997</v>
      </c>
      <c r="D10" s="98">
        <f t="shared" si="0"/>
        <v>279165508.08000004</v>
      </c>
      <c r="E10" s="100">
        <f t="shared" si="1"/>
        <v>7.9870576830977161E-2</v>
      </c>
      <c r="F10" s="106">
        <v>76005310.599999994</v>
      </c>
      <c r="G10" s="106">
        <v>188175942.66000003</v>
      </c>
      <c r="H10" s="106">
        <v>14984254.82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7284642624.3100004</v>
      </c>
      <c r="D11" s="98">
        <f t="shared" si="0"/>
        <v>229351434.55000004</v>
      </c>
      <c r="E11" s="100">
        <f t="shared" si="1"/>
        <v>3.1484239705132297E-2</v>
      </c>
      <c r="F11" s="98">
        <v>94414206.930000007</v>
      </c>
      <c r="G11" s="82">
        <v>129429636.54000001</v>
      </c>
      <c r="H11" s="82">
        <v>4998265.59</v>
      </c>
      <c r="I11" s="98">
        <v>509325.49</v>
      </c>
    </row>
    <row r="12" spans="1:9" x14ac:dyDescent="0.3">
      <c r="A12" s="70">
        <v>5</v>
      </c>
      <c r="B12" s="93" t="s">
        <v>238</v>
      </c>
      <c r="C12" s="106">
        <v>5424004921.3599997</v>
      </c>
      <c r="D12" s="98">
        <f t="shared" si="0"/>
        <v>91621562.099999994</v>
      </c>
      <c r="E12" s="100">
        <f t="shared" si="1"/>
        <v>1.6891865591638709E-2</v>
      </c>
      <c r="F12" s="82">
        <v>37409642.549999997</v>
      </c>
      <c r="G12" s="82">
        <v>44924885.859999999</v>
      </c>
      <c r="H12" s="82">
        <v>9287033.6899999995</v>
      </c>
      <c r="I12" s="83">
        <v>0</v>
      </c>
    </row>
    <row r="13" spans="1:9" x14ac:dyDescent="0.3">
      <c r="A13" s="70">
        <v>6</v>
      </c>
      <c r="B13" s="63" t="s">
        <v>105</v>
      </c>
      <c r="C13" s="106">
        <v>352383227.75999999</v>
      </c>
      <c r="D13" s="98">
        <f t="shared" si="0"/>
        <v>76634960.290000021</v>
      </c>
      <c r="E13" s="100">
        <f t="shared" si="1"/>
        <v>0.21747618573434008</v>
      </c>
      <c r="F13" s="82">
        <v>29129087.329999998</v>
      </c>
      <c r="G13" s="82">
        <v>45833688.720000006</v>
      </c>
      <c r="H13" s="82">
        <v>1522004.51</v>
      </c>
      <c r="I13" s="82">
        <v>150179.73000000001</v>
      </c>
    </row>
    <row r="14" spans="1:9" x14ac:dyDescent="0.3">
      <c r="A14" s="70">
        <v>7</v>
      </c>
      <c r="B14" s="63" t="s">
        <v>234</v>
      </c>
      <c r="C14" s="106">
        <v>11371721086.529999</v>
      </c>
      <c r="D14" s="98">
        <f t="shared" si="0"/>
        <v>73564457.700000003</v>
      </c>
      <c r="E14" s="100">
        <f t="shared" si="1"/>
        <v>6.4690698215539586E-3</v>
      </c>
      <c r="F14" s="106">
        <v>23462023.560000002</v>
      </c>
      <c r="G14" s="106">
        <v>48749116.07</v>
      </c>
      <c r="H14" s="106">
        <v>183367.43</v>
      </c>
      <c r="I14" s="82">
        <v>1169950.6400000001</v>
      </c>
    </row>
    <row r="15" spans="1:9" x14ac:dyDescent="0.3">
      <c r="A15" s="70">
        <v>8</v>
      </c>
      <c r="B15" s="93" t="s">
        <v>233</v>
      </c>
      <c r="C15" s="98">
        <v>2848356975.98</v>
      </c>
      <c r="D15" s="98">
        <f t="shared" si="0"/>
        <v>71763517.409999996</v>
      </c>
      <c r="E15" s="100">
        <f t="shared" si="1"/>
        <v>2.5194706286879361E-2</v>
      </c>
      <c r="F15" s="98">
        <v>17115658.829999998</v>
      </c>
      <c r="G15" s="98">
        <v>44601046.090000004</v>
      </c>
      <c r="H15" s="98">
        <v>6379224.0199999996</v>
      </c>
      <c r="I15" s="98">
        <v>3667588.47</v>
      </c>
    </row>
    <row r="16" spans="1:9" x14ac:dyDescent="0.3">
      <c r="A16" s="70">
        <v>9</v>
      </c>
      <c r="B16" s="63" t="s">
        <v>236</v>
      </c>
      <c r="C16" s="106">
        <v>820292462.99000001</v>
      </c>
      <c r="D16" s="98">
        <f t="shared" si="0"/>
        <v>46838305.93</v>
      </c>
      <c r="E16" s="100">
        <f t="shared" si="1"/>
        <v>5.7099520041025899E-2</v>
      </c>
      <c r="F16" s="82">
        <v>9806269.540000001</v>
      </c>
      <c r="G16" s="82">
        <v>24365369.390000001</v>
      </c>
      <c r="H16" s="82">
        <v>12666667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1007919882.3499999</v>
      </c>
      <c r="D17" s="98">
        <f t="shared" si="0"/>
        <v>39805315.210000001</v>
      </c>
      <c r="E17" s="100">
        <f t="shared" si="1"/>
        <v>3.9492538947830398E-2</v>
      </c>
      <c r="F17" s="82">
        <v>21274085.690000001</v>
      </c>
      <c r="G17" s="82">
        <v>10789023.23</v>
      </c>
      <c r="H17" s="82">
        <v>7742206.290000001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338692390.72000003</v>
      </c>
      <c r="D18" s="98">
        <f t="shared" si="0"/>
        <v>28161509.960000001</v>
      </c>
      <c r="E18" s="100">
        <f t="shared" si="1"/>
        <v>8.3147749201373022E-2</v>
      </c>
      <c r="F18" s="98">
        <v>5527145.5399999991</v>
      </c>
      <c r="G18" s="98">
        <v>10626935.08</v>
      </c>
      <c r="H18" s="98">
        <v>11725549.33</v>
      </c>
      <c r="I18" s="98">
        <v>281880.01</v>
      </c>
    </row>
    <row r="19" spans="1:9" x14ac:dyDescent="0.3">
      <c r="A19" s="70">
        <v>12</v>
      </c>
      <c r="B19" s="93" t="s">
        <v>246</v>
      </c>
      <c r="C19" s="98">
        <v>2107259502.9200001</v>
      </c>
      <c r="D19" s="98">
        <f t="shared" si="0"/>
        <v>17986958.279999997</v>
      </c>
      <c r="E19" s="100">
        <f t="shared" si="1"/>
        <v>8.5357110764363482E-3</v>
      </c>
      <c r="F19" s="98">
        <v>4119296.84</v>
      </c>
      <c r="G19" s="98">
        <v>9363261.5599999987</v>
      </c>
      <c r="H19" s="98">
        <v>4504399.88</v>
      </c>
      <c r="I19" s="94">
        <v>0</v>
      </c>
    </row>
    <row r="20" spans="1:9" x14ac:dyDescent="0.3">
      <c r="A20" s="70">
        <v>13</v>
      </c>
      <c r="B20" s="63" t="s">
        <v>243</v>
      </c>
      <c r="C20" s="106">
        <v>2980152209.79</v>
      </c>
      <c r="D20" s="98">
        <f t="shared" si="0"/>
        <v>17760455.409999996</v>
      </c>
      <c r="E20" s="100">
        <f t="shared" si="1"/>
        <v>5.9595799676458502E-3</v>
      </c>
      <c r="F20" s="82">
        <v>4747011.2</v>
      </c>
      <c r="G20" s="82">
        <v>10345785.949999999</v>
      </c>
      <c r="H20" s="82">
        <v>2667658.2599999998</v>
      </c>
      <c r="I20" s="83">
        <v>0</v>
      </c>
    </row>
    <row r="21" spans="1:9" x14ac:dyDescent="0.3">
      <c r="A21" s="70">
        <v>14</v>
      </c>
      <c r="B21" s="63" t="s">
        <v>242</v>
      </c>
      <c r="C21" s="106">
        <v>1841576249.6200001</v>
      </c>
      <c r="D21" s="98">
        <f t="shared" si="0"/>
        <v>13544977.710000001</v>
      </c>
      <c r="E21" s="100">
        <f t="shared" si="1"/>
        <v>7.3551001283791197E-3</v>
      </c>
      <c r="F21" s="82">
        <v>4934832.01</v>
      </c>
      <c r="G21" s="82">
        <v>8469172.7000000011</v>
      </c>
      <c r="H21" s="83">
        <v>0</v>
      </c>
      <c r="I21" s="82">
        <v>140973</v>
      </c>
    </row>
    <row r="22" spans="1:9" x14ac:dyDescent="0.3">
      <c r="A22" s="70">
        <v>15</v>
      </c>
      <c r="B22" s="93" t="s">
        <v>240</v>
      </c>
      <c r="C22" s="98">
        <v>402514461.79000002</v>
      </c>
      <c r="D22" s="98">
        <f t="shared" si="0"/>
        <v>10592009.5</v>
      </c>
      <c r="E22" s="100">
        <f t="shared" si="1"/>
        <v>2.6314606071287116E-2</v>
      </c>
      <c r="F22" s="98">
        <v>2627070.2899999996</v>
      </c>
      <c r="G22" s="98">
        <v>4928605.42</v>
      </c>
      <c r="H22" s="98">
        <v>3036333.79</v>
      </c>
      <c r="I22" s="94">
        <v>0</v>
      </c>
    </row>
    <row r="23" spans="1:9" x14ac:dyDescent="0.3">
      <c r="A23" s="70">
        <v>16</v>
      </c>
      <c r="B23" s="63" t="s">
        <v>252</v>
      </c>
      <c r="C23" s="106">
        <v>46560122.869999997</v>
      </c>
      <c r="D23" s="98">
        <f t="shared" si="0"/>
        <v>10019935.93</v>
      </c>
      <c r="E23" s="100">
        <f t="shared" si="1"/>
        <v>0.21520424157763826</v>
      </c>
      <c r="F23" s="83">
        <v>0</v>
      </c>
      <c r="G23" s="83">
        <v>0</v>
      </c>
      <c r="H23" s="82">
        <v>10019935.93</v>
      </c>
      <c r="I23" s="83">
        <v>0</v>
      </c>
    </row>
    <row r="24" spans="1:9" x14ac:dyDescent="0.3">
      <c r="A24" s="70">
        <v>17</v>
      </c>
      <c r="B24" s="63" t="s">
        <v>245</v>
      </c>
      <c r="C24" s="106">
        <v>1387360247.5700002</v>
      </c>
      <c r="D24" s="98">
        <f t="shared" si="0"/>
        <v>7746369.7300000004</v>
      </c>
      <c r="E24" s="100">
        <f t="shared" si="1"/>
        <v>5.5835315618765792E-3</v>
      </c>
      <c r="F24" s="82">
        <v>2469609.7000000002</v>
      </c>
      <c r="G24" s="82">
        <v>5216972.34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244</v>
      </c>
      <c r="C25" s="106">
        <v>205297942.88999999</v>
      </c>
      <c r="D25" s="98">
        <f t="shared" si="0"/>
        <v>6512162.3099999996</v>
      </c>
      <c r="E25" s="100">
        <f t="shared" si="1"/>
        <v>3.1720543412796204E-2</v>
      </c>
      <c r="F25" s="82">
        <v>4998675.3699999992</v>
      </c>
      <c r="G25" s="82">
        <v>1388913.0699999998</v>
      </c>
      <c r="H25" s="82">
        <v>124573.87</v>
      </c>
      <c r="I25" s="83">
        <v>0</v>
      </c>
    </row>
    <row r="26" spans="1:9" x14ac:dyDescent="0.3">
      <c r="A26" s="70">
        <v>19</v>
      </c>
      <c r="B26" s="63" t="s">
        <v>253</v>
      </c>
      <c r="C26" s="106">
        <v>4939255858.5600004</v>
      </c>
      <c r="D26" s="98">
        <f t="shared" si="0"/>
        <v>6200000</v>
      </c>
      <c r="E26" s="100">
        <f t="shared" si="1"/>
        <v>1.2552498144543496E-3</v>
      </c>
      <c r="F26" s="83">
        <v>0</v>
      </c>
      <c r="G26" s="82">
        <v>6200000</v>
      </c>
      <c r="H26" s="83">
        <v>0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82455764.049999997</v>
      </c>
      <c r="D27" s="98">
        <f t="shared" si="0"/>
        <v>4151622.76</v>
      </c>
      <c r="E27" s="100">
        <f t="shared" si="1"/>
        <v>5.0349697293236108E-2</v>
      </c>
      <c r="F27" s="94">
        <v>0</v>
      </c>
      <c r="G27" s="98">
        <v>4149529.96</v>
      </c>
      <c r="H27" s="94">
        <v>0</v>
      </c>
      <c r="I27" s="98">
        <v>2092.8000000000002</v>
      </c>
    </row>
    <row r="28" spans="1:9" x14ac:dyDescent="0.3">
      <c r="A28" s="70">
        <v>21</v>
      </c>
      <c r="B28" s="93" t="s">
        <v>247</v>
      </c>
      <c r="C28" s="82">
        <v>457901393.71999997</v>
      </c>
      <c r="D28" s="98">
        <f t="shared" si="0"/>
        <v>734042.71</v>
      </c>
      <c r="E28" s="100">
        <f t="shared" si="1"/>
        <v>1.6030584751809173E-3</v>
      </c>
      <c r="F28" s="83">
        <v>0</v>
      </c>
      <c r="G28" s="82">
        <v>734042.71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244318305.47999999</v>
      </c>
      <c r="D29" s="98">
        <f t="shared" si="0"/>
        <v>257059.37000000002</v>
      </c>
      <c r="E29" s="100">
        <f t="shared" si="1"/>
        <v>1.0521494469887072E-3</v>
      </c>
      <c r="F29" s="98">
        <v>257059.37000000002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27551224.990000002</v>
      </c>
      <c r="D30" s="98">
        <f t="shared" si="0"/>
        <v>101754.88</v>
      </c>
      <c r="E30" s="100">
        <f t="shared" si="1"/>
        <v>3.6932978492583532E-3</v>
      </c>
      <c r="F30" s="98">
        <v>101754.88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63" t="s">
        <v>256</v>
      </c>
      <c r="C31" s="106">
        <v>297768645.41999996</v>
      </c>
      <c r="D31" s="98">
        <f t="shared" si="0"/>
        <v>95461.02</v>
      </c>
      <c r="E31" s="100">
        <f t="shared" si="1"/>
        <v>3.2058788414526687E-4</v>
      </c>
      <c r="F31" s="82">
        <v>73237.13</v>
      </c>
      <c r="G31" s="83">
        <v>0</v>
      </c>
      <c r="H31" s="82">
        <v>22223.89</v>
      </c>
      <c r="I31" s="83">
        <v>0</v>
      </c>
    </row>
    <row r="32" spans="1:9" x14ac:dyDescent="0.3">
      <c r="A32" s="70">
        <v>25</v>
      </c>
      <c r="B32" s="93" t="s">
        <v>254</v>
      </c>
      <c r="C32" s="98">
        <v>399534845.58999997</v>
      </c>
      <c r="D32" s="98">
        <f t="shared" si="0"/>
        <v>10303.870000000001</v>
      </c>
      <c r="E32" s="100">
        <f t="shared" si="1"/>
        <v>2.5789665441531386E-5</v>
      </c>
      <c r="F32" s="94">
        <v>0</v>
      </c>
      <c r="G32" s="98">
        <v>10303.870000000001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8044712.3800000008</v>
      </c>
      <c r="D33" s="98">
        <f t="shared" si="0"/>
        <v>2490.98</v>
      </c>
      <c r="E33" s="100">
        <f t="shared" si="1"/>
        <v>3.0964189673117931E-4</v>
      </c>
      <c r="F33" s="83">
        <v>0</v>
      </c>
      <c r="G33" s="83">
        <v>0</v>
      </c>
      <c r="H33" s="82">
        <v>2490.98</v>
      </c>
      <c r="I33" s="83">
        <v>0</v>
      </c>
    </row>
    <row r="34" spans="1:9" x14ac:dyDescent="0.3">
      <c r="A34" s="70">
        <v>27</v>
      </c>
      <c r="B34" s="63" t="s">
        <v>239</v>
      </c>
      <c r="C34" s="106">
        <v>758844961.66000009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106">
        <v>156628619.29000002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62049406.990000002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63" t="s">
        <v>259</v>
      </c>
      <c r="C37" s="106">
        <v>62145760.120000005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347509039.95000005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22868266.5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106">
        <v>489429489.31000006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93" t="s">
        <v>255</v>
      </c>
      <c r="C41" s="98">
        <v>168573816.37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63" t="s">
        <v>264</v>
      </c>
      <c r="C42" s="106">
        <v>712802884.25999999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102498165.05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108166959.44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1328205.22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v>64164170167.160011</v>
      </c>
      <c r="D49" s="99">
        <f t="shared" ref="D49" si="2">F49+G49+H49+I49</f>
        <v>1941464423.5600002</v>
      </c>
      <c r="E49" s="101">
        <f t="shared" si="1"/>
        <v>3.0257765642446737E-2</v>
      </c>
      <c r="F49" s="73">
        <v>578569196.87999988</v>
      </c>
      <c r="G49" s="73">
        <v>1264479764.8900003</v>
      </c>
      <c r="H49" s="73">
        <v>92040530.51000002</v>
      </c>
      <c r="I49" s="73">
        <v>6374931.2800000012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5DEC-C3B6-4B5D-BE21-AD74FC1DFE49}">
  <dimension ref="A1:I48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330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6668123231.5200005</v>
      </c>
      <c r="D8" s="98">
        <v>626463454.06000006</v>
      </c>
      <c r="E8" s="100">
        <f>D8/C8</f>
        <v>9.3948991689104935E-2</v>
      </c>
      <c r="F8" s="98">
        <v>146663559.63</v>
      </c>
      <c r="G8" s="98">
        <v>478921059.44000006</v>
      </c>
      <c r="H8" s="98">
        <v>878834.99</v>
      </c>
      <c r="I8" s="94">
        <v>0</v>
      </c>
    </row>
    <row r="9" spans="1:9" x14ac:dyDescent="0.3">
      <c r="A9" s="70">
        <v>2</v>
      </c>
      <c r="B9" s="93" t="s">
        <v>231</v>
      </c>
      <c r="C9" s="98">
        <v>3483639826.1300001</v>
      </c>
      <c r="D9" s="98">
        <v>283968143.13999999</v>
      </c>
      <c r="E9" s="100">
        <f t="shared" ref="E9:E47" si="0">D9/C9</f>
        <v>8.1514782616164475E-2</v>
      </c>
      <c r="F9" s="98">
        <v>76206550.099999994</v>
      </c>
      <c r="G9" s="98">
        <v>189842903.62</v>
      </c>
      <c r="H9" s="98">
        <v>17918689.419999998</v>
      </c>
      <c r="I9" s="94">
        <v>0</v>
      </c>
    </row>
    <row r="10" spans="1:9" x14ac:dyDescent="0.3">
      <c r="A10" s="70">
        <v>3</v>
      </c>
      <c r="B10" s="63" t="s">
        <v>230</v>
      </c>
      <c r="C10" s="106">
        <v>5986464130.1699991</v>
      </c>
      <c r="D10" s="98">
        <v>280141794.57000005</v>
      </c>
      <c r="E10" s="100">
        <f t="shared" si="0"/>
        <v>4.6795869561494355E-2</v>
      </c>
      <c r="F10" s="98">
        <v>94510526.890000015</v>
      </c>
      <c r="G10" s="98">
        <v>185174440.61000001</v>
      </c>
      <c r="H10" s="98">
        <v>63673.62</v>
      </c>
      <c r="I10" s="98">
        <v>393153.45</v>
      </c>
    </row>
    <row r="11" spans="1:9" x14ac:dyDescent="0.3">
      <c r="A11" s="70">
        <v>4</v>
      </c>
      <c r="B11" s="93" t="s">
        <v>232</v>
      </c>
      <c r="C11" s="82">
        <v>7195558351.8900003</v>
      </c>
      <c r="D11" s="98">
        <v>228211852.69999999</v>
      </c>
      <c r="E11" s="100">
        <f t="shared" si="0"/>
        <v>3.1715655900428824E-2</v>
      </c>
      <c r="F11" s="98">
        <v>95200044.310000002</v>
      </c>
      <c r="G11" s="98">
        <v>127324405.13999999</v>
      </c>
      <c r="H11" s="98">
        <v>5177134.41</v>
      </c>
      <c r="I11" s="98">
        <v>510268.84</v>
      </c>
    </row>
    <row r="12" spans="1:9" x14ac:dyDescent="0.3">
      <c r="A12" s="70">
        <v>5</v>
      </c>
      <c r="B12" s="93" t="s">
        <v>238</v>
      </c>
      <c r="C12" s="106">
        <v>5463141085.0100002</v>
      </c>
      <c r="D12" s="98">
        <v>93193799.910000011</v>
      </c>
      <c r="E12" s="100">
        <f t="shared" si="0"/>
        <v>1.7058647847427763E-2</v>
      </c>
      <c r="F12" s="98">
        <v>37436845.820000008</v>
      </c>
      <c r="G12" s="98">
        <v>46880157.780000001</v>
      </c>
      <c r="H12" s="98">
        <v>8876796.3099999987</v>
      </c>
      <c r="I12" s="94">
        <v>0</v>
      </c>
    </row>
    <row r="13" spans="1:9" x14ac:dyDescent="0.3">
      <c r="A13" s="70">
        <v>6</v>
      </c>
      <c r="B13" s="63" t="s">
        <v>105</v>
      </c>
      <c r="C13" s="106">
        <v>342472013.84000003</v>
      </c>
      <c r="D13" s="98">
        <v>76278287.670000017</v>
      </c>
      <c r="E13" s="100">
        <f t="shared" si="0"/>
        <v>0.22272852842695803</v>
      </c>
      <c r="F13" s="98">
        <v>28974050.629999999</v>
      </c>
      <c r="G13" s="98">
        <v>45635477.770000011</v>
      </c>
      <c r="H13" s="98">
        <v>1520205.37</v>
      </c>
      <c r="I13" s="98">
        <v>148553.9</v>
      </c>
    </row>
    <row r="14" spans="1:9" x14ac:dyDescent="0.3">
      <c r="A14" s="70">
        <v>7</v>
      </c>
      <c r="B14" s="63" t="s">
        <v>234</v>
      </c>
      <c r="C14" s="106">
        <v>11405500303.230001</v>
      </c>
      <c r="D14" s="98">
        <v>75558214.859999985</v>
      </c>
      <c r="E14" s="100">
        <f t="shared" si="0"/>
        <v>6.6247172724726629E-3</v>
      </c>
      <c r="F14" s="98">
        <v>24666630.969999995</v>
      </c>
      <c r="G14" s="98">
        <v>49557124.949999996</v>
      </c>
      <c r="H14" s="98">
        <v>181126.16</v>
      </c>
      <c r="I14" s="98">
        <v>1153332.78</v>
      </c>
    </row>
    <row r="15" spans="1:9" x14ac:dyDescent="0.3">
      <c r="A15" s="70">
        <v>8</v>
      </c>
      <c r="B15" s="93" t="s">
        <v>233</v>
      </c>
      <c r="C15" s="98">
        <v>2858254467.2300005</v>
      </c>
      <c r="D15" s="98">
        <v>70623528.969999999</v>
      </c>
      <c r="E15" s="100">
        <f t="shared" si="0"/>
        <v>2.4708621915823636E-2</v>
      </c>
      <c r="F15" s="98">
        <v>16792416.050000001</v>
      </c>
      <c r="G15" s="98">
        <v>44260515.299999997</v>
      </c>
      <c r="H15" s="98">
        <v>6254078.4500000002</v>
      </c>
      <c r="I15" s="98">
        <v>3316519.17</v>
      </c>
    </row>
    <row r="16" spans="1:9" x14ac:dyDescent="0.3">
      <c r="A16" s="70">
        <v>9</v>
      </c>
      <c r="B16" s="63" t="s">
        <v>236</v>
      </c>
      <c r="C16" s="106">
        <v>832832793.13000011</v>
      </c>
      <c r="D16" s="98">
        <v>45843279.310000002</v>
      </c>
      <c r="E16" s="100">
        <f t="shared" si="0"/>
        <v>5.5044997853301567E-2</v>
      </c>
      <c r="F16" s="98">
        <v>8136266.8400000008</v>
      </c>
      <c r="G16" s="98">
        <v>25290345.469999999</v>
      </c>
      <c r="H16" s="98">
        <v>12416667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1041938626.4399999</v>
      </c>
      <c r="D17" s="98">
        <v>45172454.030000001</v>
      </c>
      <c r="E17" s="100">
        <f t="shared" si="0"/>
        <v>4.3354236884701247E-2</v>
      </c>
      <c r="F17" s="98">
        <v>21240062.109999999</v>
      </c>
      <c r="G17" s="98">
        <v>15402939.709999999</v>
      </c>
      <c r="H17" s="98">
        <v>8529452.209999999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340568810.93000007</v>
      </c>
      <c r="D18" s="98">
        <v>28177615.740000002</v>
      </c>
      <c r="E18" s="100">
        <f>D18/C18</f>
        <v>8.2736923745467636E-2</v>
      </c>
      <c r="F18" s="98">
        <v>5622076.0800000001</v>
      </c>
      <c r="G18" s="98">
        <v>10555541.07</v>
      </c>
      <c r="H18" s="98">
        <v>11718259.07</v>
      </c>
      <c r="I18" s="98">
        <v>281739.52000000002</v>
      </c>
    </row>
    <row r="19" spans="1:9" x14ac:dyDescent="0.3">
      <c r="A19" s="70">
        <v>12</v>
      </c>
      <c r="B19" s="93" t="s">
        <v>243</v>
      </c>
      <c r="C19" s="98">
        <v>3012561347.9099998</v>
      </c>
      <c r="D19" s="98">
        <v>20685347.609999999</v>
      </c>
      <c r="E19" s="100">
        <f t="shared" si="0"/>
        <v>6.8663656009364605E-3</v>
      </c>
      <c r="F19" s="98">
        <v>4680105.75</v>
      </c>
      <c r="G19" s="98">
        <v>13336768.390000001</v>
      </c>
      <c r="H19" s="98">
        <v>2668473.4700000002</v>
      </c>
      <c r="I19" s="94">
        <v>0</v>
      </c>
    </row>
    <row r="20" spans="1:9" x14ac:dyDescent="0.3">
      <c r="A20" s="70">
        <v>13</v>
      </c>
      <c r="B20" s="63" t="s">
        <v>246</v>
      </c>
      <c r="C20" s="106">
        <v>2157593675.0299997</v>
      </c>
      <c r="D20" s="98">
        <v>17720147.580000002</v>
      </c>
      <c r="E20" s="100">
        <f t="shared" si="0"/>
        <v>8.2129215454590249E-3</v>
      </c>
      <c r="F20" s="98">
        <v>3869256.08</v>
      </c>
      <c r="G20" s="98">
        <v>9442822.0199999996</v>
      </c>
      <c r="H20" s="98">
        <v>4408069.4800000004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1836176939.7300005</v>
      </c>
      <c r="D21" s="98">
        <v>13539568.24</v>
      </c>
      <c r="E21" s="100">
        <f t="shared" si="0"/>
        <v>7.3737818763756598E-3</v>
      </c>
      <c r="F21" s="98">
        <v>5935354.8100000015</v>
      </c>
      <c r="G21" s="98">
        <v>7458412.4900000002</v>
      </c>
      <c r="H21" s="98">
        <v>0</v>
      </c>
      <c r="I21" s="98">
        <v>145800.94</v>
      </c>
    </row>
    <row r="22" spans="1:9" x14ac:dyDescent="0.3">
      <c r="A22" s="70">
        <v>15</v>
      </c>
      <c r="B22" s="93" t="s">
        <v>240</v>
      </c>
      <c r="C22" s="98">
        <v>426085521.49000001</v>
      </c>
      <c r="D22" s="98">
        <v>10252495.690000001</v>
      </c>
      <c r="E22" s="100">
        <f t="shared" si="0"/>
        <v>2.4062060719987694E-2</v>
      </c>
      <c r="F22" s="98">
        <v>2598431.9500000002</v>
      </c>
      <c r="G22" s="98">
        <v>5138705.1900000004</v>
      </c>
      <c r="H22" s="98">
        <v>2515358.5499999998</v>
      </c>
      <c r="I22" s="94">
        <v>0</v>
      </c>
    </row>
    <row r="23" spans="1:9" x14ac:dyDescent="0.3">
      <c r="A23" s="70">
        <v>16</v>
      </c>
      <c r="B23" s="63" t="s">
        <v>252</v>
      </c>
      <c r="C23" s="106">
        <v>47099292.600000001</v>
      </c>
      <c r="D23" s="98">
        <v>10013828.9</v>
      </c>
      <c r="E23" s="100">
        <f t="shared" si="0"/>
        <v>0.21261102549977576</v>
      </c>
      <c r="F23" s="94">
        <v>0</v>
      </c>
      <c r="G23" s="94">
        <v>0</v>
      </c>
      <c r="H23" s="98">
        <v>10013828.9</v>
      </c>
      <c r="I23" s="94">
        <v>0</v>
      </c>
    </row>
    <row r="24" spans="1:9" x14ac:dyDescent="0.3">
      <c r="A24" s="70">
        <v>17</v>
      </c>
      <c r="B24" s="63" t="s">
        <v>245</v>
      </c>
      <c r="C24" s="106">
        <v>1399335994.27</v>
      </c>
      <c r="D24" s="98">
        <v>7880681.6500000004</v>
      </c>
      <c r="E24" s="100">
        <f t="shared" si="0"/>
        <v>5.63172939327639E-3</v>
      </c>
      <c r="F24" s="98">
        <v>2647292.37</v>
      </c>
      <c r="G24" s="98">
        <v>5173601.59</v>
      </c>
      <c r="H24" s="98">
        <v>0</v>
      </c>
      <c r="I24" s="98">
        <v>59787.69</v>
      </c>
    </row>
    <row r="25" spans="1:9" x14ac:dyDescent="0.3">
      <c r="A25" s="70">
        <v>18</v>
      </c>
      <c r="B25" s="93" t="s">
        <v>244</v>
      </c>
      <c r="C25" s="106">
        <v>206112392.28000003</v>
      </c>
      <c r="D25" s="98">
        <v>6929488.1200000001</v>
      </c>
      <c r="E25" s="100">
        <f t="shared" si="0"/>
        <v>3.3619949015905912E-2</v>
      </c>
      <c r="F25" s="98">
        <v>5469105.3799999999</v>
      </c>
      <c r="G25" s="98">
        <v>1334772.1200000001</v>
      </c>
      <c r="H25" s="98">
        <v>125610.62</v>
      </c>
      <c r="I25" s="94">
        <v>0</v>
      </c>
    </row>
    <row r="26" spans="1:9" x14ac:dyDescent="0.3">
      <c r="A26" s="70">
        <v>19</v>
      </c>
      <c r="B26" s="63" t="s">
        <v>253</v>
      </c>
      <c r="C26" s="106">
        <v>4811842125.8400002</v>
      </c>
      <c r="D26" s="98">
        <v>6200000</v>
      </c>
      <c r="E26" s="100">
        <f t="shared" si="0"/>
        <v>1.28848782604597E-3</v>
      </c>
      <c r="F26" s="94">
        <v>0</v>
      </c>
      <c r="G26" s="98">
        <v>6200000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81371522.829999998</v>
      </c>
      <c r="D27" s="98">
        <v>4045232.85</v>
      </c>
      <c r="E27" s="100">
        <f>D27/C27</f>
        <v>4.9713127016821741E-2</v>
      </c>
      <c r="F27" s="123">
        <v>157.88999999999999</v>
      </c>
      <c r="G27" s="98">
        <v>4044788.26</v>
      </c>
      <c r="H27" s="94">
        <v>0</v>
      </c>
      <c r="I27" s="113">
        <v>0.28670000000000001</v>
      </c>
    </row>
    <row r="28" spans="1:9" x14ac:dyDescent="0.3">
      <c r="A28" s="70">
        <v>21</v>
      </c>
      <c r="B28" s="93" t="s">
        <v>247</v>
      </c>
      <c r="C28" s="82">
        <v>454873203.90999997</v>
      </c>
      <c r="D28" s="98">
        <v>729546.88</v>
      </c>
      <c r="E28" s="100">
        <f t="shared" si="0"/>
        <v>1.603846684590254E-3</v>
      </c>
      <c r="F28" s="94">
        <v>0</v>
      </c>
      <c r="G28" s="98">
        <v>729546.88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231074436.63</v>
      </c>
      <c r="D29" s="98">
        <v>255473.17</v>
      </c>
      <c r="E29" s="100">
        <f t="shared" si="0"/>
        <v>1.1055881980102699E-3</v>
      </c>
      <c r="F29" s="98">
        <v>255473.17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302376167.22000003</v>
      </c>
      <c r="D30" s="98">
        <v>152735.42000000001</v>
      </c>
      <c r="E30" s="100">
        <f t="shared" si="0"/>
        <v>5.0511725644327712E-4</v>
      </c>
      <c r="F30" s="98">
        <v>152666.97</v>
      </c>
      <c r="G30" s="94">
        <v>0</v>
      </c>
      <c r="H30" s="113">
        <v>6.8449999999999997E-2</v>
      </c>
      <c r="I30" s="94">
        <v>0</v>
      </c>
    </row>
    <row r="31" spans="1:9" x14ac:dyDescent="0.3">
      <c r="A31" s="70">
        <v>24</v>
      </c>
      <c r="B31" s="63" t="s">
        <v>254</v>
      </c>
      <c r="C31" s="106">
        <v>384005055.85000002</v>
      </c>
      <c r="D31" s="98">
        <v>10480.959999999999</v>
      </c>
      <c r="E31" s="100">
        <f t="shared" si="0"/>
        <v>2.7293807308865406E-5</v>
      </c>
      <c r="F31" s="94">
        <v>0</v>
      </c>
      <c r="G31" s="98">
        <v>10480.959999999999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263</v>
      </c>
      <c r="C32" s="98">
        <v>8358228.3900000006</v>
      </c>
      <c r="D32" s="98">
        <v>3006.49</v>
      </c>
      <c r="E32" s="100">
        <f t="shared" si="0"/>
        <v>3.5970421717562083E-4</v>
      </c>
      <c r="F32" s="94">
        <v>0</v>
      </c>
      <c r="G32" s="94">
        <v>0</v>
      </c>
      <c r="H32" s="98">
        <v>3006.49</v>
      </c>
      <c r="I32" s="94">
        <v>0</v>
      </c>
    </row>
    <row r="33" spans="1:9" x14ac:dyDescent="0.3">
      <c r="A33" s="70">
        <v>26</v>
      </c>
      <c r="B33" s="63" t="s">
        <v>239</v>
      </c>
      <c r="C33" s="106">
        <v>779755119.17999995</v>
      </c>
      <c r="D33" s="94">
        <v>0</v>
      </c>
      <c r="E33" s="100">
        <f t="shared" si="0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258</v>
      </c>
      <c r="C34" s="106">
        <v>178693297.47</v>
      </c>
      <c r="D34" s="94"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106">
        <v>63490124.539999999</v>
      </c>
      <c r="D35" s="94"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259</v>
      </c>
      <c r="C36" s="106">
        <v>60172620.82</v>
      </c>
      <c r="D36" s="94"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260</v>
      </c>
      <c r="C37" s="106">
        <v>346651184.47999996</v>
      </c>
      <c r="D37" s="94"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261</v>
      </c>
      <c r="C38" s="98">
        <v>23146772.670000002</v>
      </c>
      <c r="D38" s="94">
        <v>0</v>
      </c>
      <c r="E38" s="100">
        <f>D38/C38</f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262</v>
      </c>
      <c r="C39" s="98">
        <v>493334371.86000001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255</v>
      </c>
      <c r="C40" s="106">
        <v>169983070.56999999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264</v>
      </c>
      <c r="C41" s="98">
        <v>716970591.11999989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63" t="s">
        <v>266</v>
      </c>
      <c r="C42" s="106">
        <v>145830747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316</v>
      </c>
      <c r="C43" s="98">
        <v>100629413.75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268</v>
      </c>
      <c r="C44" s="98">
        <v>126319787.15000002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269</v>
      </c>
      <c r="C45" s="98">
        <v>1304006.51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286</v>
      </c>
      <c r="C46" s="98">
        <v>544818.56000000006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271</v>
      </c>
      <c r="C47" s="106">
        <v>73684132.420000002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63"/>
      <c r="B48" s="84" t="s">
        <v>276</v>
      </c>
      <c r="C48" s="73">
        <v>64257869601.600006</v>
      </c>
      <c r="D48" s="99">
        <v>1952050458.5200002</v>
      </c>
      <c r="E48" s="101">
        <f>D48/C48</f>
        <v>3.0378387435231663E-2</v>
      </c>
      <c r="F48" s="99">
        <v>581056873.80000019</v>
      </c>
      <c r="G48" s="99">
        <v>1271714808.76</v>
      </c>
      <c r="H48" s="99">
        <v>93269332.969999999</v>
      </c>
      <c r="I48" s="99">
        <v>6009442.9900000002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5528-0F49-4680-8EE9-274777945C26}">
  <dimension ref="A1:I52"/>
  <sheetViews>
    <sheetView tabSelected="1" workbookViewId="0">
      <selection activeCell="J1" sqref="J1"/>
    </sheetView>
  </sheetViews>
  <sheetFormatPr baseColWidth="10" defaultColWidth="11.3984375" defaultRowHeight="14.2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ht="10.15" x14ac:dyDescent="0.3">
      <c r="A1" s="124" t="s">
        <v>331</v>
      </c>
      <c r="B1" s="124"/>
      <c r="C1" s="124"/>
      <c r="D1" s="124"/>
      <c r="E1" s="124"/>
      <c r="F1" s="124"/>
      <c r="G1" s="124"/>
      <c r="H1" s="124"/>
      <c r="I1" s="124"/>
    </row>
    <row r="2" spans="1:9" ht="10.15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0.15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0.15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0.15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.15" x14ac:dyDescent="0.3">
      <c r="A8" s="70">
        <v>1</v>
      </c>
      <c r="B8" s="93" t="s">
        <v>229</v>
      </c>
      <c r="C8" s="98">
        <v>7121866162.7300005</v>
      </c>
      <c r="D8" s="98">
        <f>F8+G8+H8+I8</f>
        <v>625939745.11000001</v>
      </c>
      <c r="E8" s="100">
        <f>D8/C8</f>
        <v>8.7889849487154739E-2</v>
      </c>
      <c r="F8" s="98">
        <v>146168004.15000001</v>
      </c>
      <c r="G8" s="98">
        <v>478893041.44</v>
      </c>
      <c r="H8" s="98">
        <v>878699.52000000002</v>
      </c>
      <c r="I8" s="94">
        <v>0</v>
      </c>
    </row>
    <row r="9" spans="1:9" ht="10.15" x14ac:dyDescent="0.3">
      <c r="A9" s="70">
        <v>2</v>
      </c>
      <c r="B9" s="63" t="s">
        <v>231</v>
      </c>
      <c r="C9" s="106">
        <v>3400665182.3600001</v>
      </c>
      <c r="D9" s="98">
        <f>F9+G9+H9+I9</f>
        <v>284655041.49000001</v>
      </c>
      <c r="E9" s="100">
        <f t="shared" ref="E9:E48" si="0">D9/C9</f>
        <v>8.3705694687782981E-2</v>
      </c>
      <c r="F9" s="106">
        <v>75744616.099999994</v>
      </c>
      <c r="G9" s="106">
        <v>191062228.21000004</v>
      </c>
      <c r="H9" s="106">
        <v>17848197.18</v>
      </c>
      <c r="I9" s="83">
        <v>0</v>
      </c>
    </row>
    <row r="10" spans="1:9" ht="10.15" x14ac:dyDescent="0.3">
      <c r="A10" s="70">
        <v>3</v>
      </c>
      <c r="B10" s="63" t="s">
        <v>230</v>
      </c>
      <c r="C10" s="106">
        <v>5954205335.5600004</v>
      </c>
      <c r="D10" s="98">
        <f>F10+G10+H10+I10</f>
        <v>277462253.59000003</v>
      </c>
      <c r="E10" s="100">
        <f t="shared" si="0"/>
        <v>4.6599376063322206E-2</v>
      </c>
      <c r="F10" s="98">
        <v>95309601.910000011</v>
      </c>
      <c r="G10" s="98">
        <v>181679715.68000001</v>
      </c>
      <c r="H10" s="98">
        <v>79749.25</v>
      </c>
      <c r="I10" s="98">
        <v>393186.75</v>
      </c>
    </row>
    <row r="11" spans="1:9" ht="10.15" x14ac:dyDescent="0.3">
      <c r="A11" s="70">
        <v>4</v>
      </c>
      <c r="B11" s="63" t="s">
        <v>232</v>
      </c>
      <c r="C11" s="106">
        <v>7167699297.6999989</v>
      </c>
      <c r="D11" s="98">
        <f>F11+G11+H11+I11</f>
        <v>229609668.29999998</v>
      </c>
      <c r="E11" s="100">
        <f t="shared" si="0"/>
        <v>3.2033942659073056E-2</v>
      </c>
      <c r="F11" s="98">
        <v>97623626.819999993</v>
      </c>
      <c r="G11" s="98">
        <v>126270971.38999999</v>
      </c>
      <c r="H11" s="98">
        <v>5209569.99</v>
      </c>
      <c r="I11" s="98">
        <v>505500.1</v>
      </c>
    </row>
    <row r="12" spans="1:9" ht="10.15" x14ac:dyDescent="0.3">
      <c r="A12" s="70">
        <v>5</v>
      </c>
      <c r="B12" s="63" t="s">
        <v>238</v>
      </c>
      <c r="C12" s="106">
        <v>5567795694.6499996</v>
      </c>
      <c r="D12" s="98">
        <f>F12+G12+H12+I12</f>
        <v>96202523.669999987</v>
      </c>
      <c r="E12" s="100">
        <f t="shared" si="0"/>
        <v>1.7278386087772466E-2</v>
      </c>
      <c r="F12" s="98">
        <v>39483089.659999996</v>
      </c>
      <c r="G12" s="98">
        <v>47852578.259999998</v>
      </c>
      <c r="H12" s="98">
        <v>8866855.75</v>
      </c>
      <c r="I12" s="94">
        <v>0</v>
      </c>
    </row>
    <row r="13" spans="1:9" ht="10.15" x14ac:dyDescent="0.3">
      <c r="A13" s="70">
        <v>6</v>
      </c>
      <c r="B13" s="63" t="s">
        <v>234</v>
      </c>
      <c r="C13" s="106">
        <v>11416326579.540001</v>
      </c>
      <c r="D13" s="98">
        <f>F13+G13+H13+I13</f>
        <v>80341487.669999987</v>
      </c>
      <c r="E13" s="100">
        <f t="shared" si="0"/>
        <v>7.0374202341045144E-3</v>
      </c>
      <c r="F13" s="98">
        <v>26361590.810000002</v>
      </c>
      <c r="G13" s="98">
        <v>52660507.819999993</v>
      </c>
      <c r="H13" s="98">
        <v>193671.83000000002</v>
      </c>
      <c r="I13" s="98">
        <v>1125717.2099999997</v>
      </c>
    </row>
    <row r="14" spans="1:9" ht="10.15" x14ac:dyDescent="0.3">
      <c r="A14" s="70">
        <v>7</v>
      </c>
      <c r="B14" s="63" t="s">
        <v>105</v>
      </c>
      <c r="C14" s="106">
        <v>341789047.46999997</v>
      </c>
      <c r="D14" s="98">
        <f>F14+G14+H14+I14</f>
        <v>74790270.049999997</v>
      </c>
      <c r="E14" s="100">
        <f t="shared" si="0"/>
        <v>0.21881997273936815</v>
      </c>
      <c r="F14" s="98">
        <v>28038653.610000003</v>
      </c>
      <c r="G14" s="98">
        <v>45434181.960000001</v>
      </c>
      <c r="H14" s="98">
        <v>1170395.27</v>
      </c>
      <c r="I14" s="98">
        <v>147039.21</v>
      </c>
    </row>
    <row r="15" spans="1:9" ht="10.15" x14ac:dyDescent="0.3">
      <c r="A15" s="70">
        <v>8</v>
      </c>
      <c r="B15" s="63" t="s">
        <v>233</v>
      </c>
      <c r="C15" s="106">
        <v>2880988955.4000001</v>
      </c>
      <c r="D15" s="98">
        <f>F15+G15+H15+I15</f>
        <v>67568575.579999983</v>
      </c>
      <c r="E15" s="100">
        <f t="shared" si="0"/>
        <v>2.3453257414733364E-2</v>
      </c>
      <c r="F15" s="98">
        <v>16616759.690000001</v>
      </c>
      <c r="G15" s="98">
        <v>42292514.629999995</v>
      </c>
      <c r="H15" s="98">
        <v>6128936.5499999998</v>
      </c>
      <c r="I15" s="98">
        <v>2530364.71</v>
      </c>
    </row>
    <row r="16" spans="1:9" ht="10.15" x14ac:dyDescent="0.3">
      <c r="A16" s="70">
        <v>9</v>
      </c>
      <c r="B16" s="63" t="s">
        <v>270</v>
      </c>
      <c r="C16" s="106">
        <v>1039643002.4800001</v>
      </c>
      <c r="D16" s="98">
        <f>F16+G16+H16+I16</f>
        <v>45006190.669999994</v>
      </c>
      <c r="E16" s="100">
        <f t="shared" si="0"/>
        <v>4.3290043373197029E-2</v>
      </c>
      <c r="F16" s="98">
        <v>21205836.609999999</v>
      </c>
      <c r="G16" s="98">
        <v>15283750.52</v>
      </c>
      <c r="H16" s="98">
        <v>8516603.540000001</v>
      </c>
      <c r="I16" s="94">
        <v>0</v>
      </c>
    </row>
    <row r="17" spans="1:9" ht="10.15" x14ac:dyDescent="0.3">
      <c r="A17" s="70">
        <v>10</v>
      </c>
      <c r="B17" s="63" t="s">
        <v>236</v>
      </c>
      <c r="C17" s="106">
        <v>829290836.91999996</v>
      </c>
      <c r="D17" s="98">
        <f>F17+G17+H17+I17</f>
        <v>44797393.700000003</v>
      </c>
      <c r="E17" s="100">
        <f t="shared" si="0"/>
        <v>5.4018917978616854E-2</v>
      </c>
      <c r="F17" s="98">
        <v>8110467.2999999998</v>
      </c>
      <c r="G17" s="98">
        <v>24596880.099999998</v>
      </c>
      <c r="H17" s="98">
        <v>12090046.300000001</v>
      </c>
      <c r="I17" s="94">
        <v>0</v>
      </c>
    </row>
    <row r="18" spans="1:9" ht="10.15" x14ac:dyDescent="0.3">
      <c r="A18" s="70">
        <v>11</v>
      </c>
      <c r="B18" s="93" t="s">
        <v>237</v>
      </c>
      <c r="C18" s="106">
        <v>345957321.77999997</v>
      </c>
      <c r="D18" s="98">
        <f>F18+G18+H18+I18</f>
        <v>27833653.349999998</v>
      </c>
      <c r="E18" s="100">
        <f t="shared" si="0"/>
        <v>8.0454008623930443E-2</v>
      </c>
      <c r="F18" s="98">
        <v>5396519.419999999</v>
      </c>
      <c r="G18" s="98">
        <v>10429742.709999999</v>
      </c>
      <c r="H18" s="98">
        <v>11727069.99</v>
      </c>
      <c r="I18" s="98">
        <v>280321.23</v>
      </c>
    </row>
    <row r="19" spans="1:9" ht="10.15" x14ac:dyDescent="0.3">
      <c r="A19" s="70">
        <v>12</v>
      </c>
      <c r="B19" s="93" t="s">
        <v>243</v>
      </c>
      <c r="C19" s="82">
        <v>3024965563.1799998</v>
      </c>
      <c r="D19" s="98">
        <f>F19+G19+H19+I19</f>
        <v>19694184.289999999</v>
      </c>
      <c r="E19" s="100">
        <f t="shared" si="0"/>
        <v>6.5105482620094546E-3</v>
      </c>
      <c r="F19" s="98">
        <v>4651897.1500000004</v>
      </c>
      <c r="G19" s="98">
        <v>12372059.67</v>
      </c>
      <c r="H19" s="98">
        <v>2670227.4699999997</v>
      </c>
      <c r="I19" s="94">
        <v>0</v>
      </c>
    </row>
    <row r="20" spans="1:9" ht="10.15" x14ac:dyDescent="0.3">
      <c r="A20" s="70">
        <v>13</v>
      </c>
      <c r="B20" s="63" t="s">
        <v>246</v>
      </c>
      <c r="C20" s="106">
        <v>2192802121.0299997</v>
      </c>
      <c r="D20" s="98">
        <f>F20+G20+H20+I20</f>
        <v>17853619.990000002</v>
      </c>
      <c r="E20" s="100">
        <f t="shared" si="0"/>
        <v>8.1419202484234315E-3</v>
      </c>
      <c r="F20" s="98">
        <v>4035204.2500000005</v>
      </c>
      <c r="G20" s="98">
        <v>9486821.7800000012</v>
      </c>
      <c r="H20" s="98">
        <v>4331593.96</v>
      </c>
      <c r="I20" s="94">
        <v>0</v>
      </c>
    </row>
    <row r="21" spans="1:9" ht="10.15" x14ac:dyDescent="0.3">
      <c r="A21" s="70">
        <v>14</v>
      </c>
      <c r="B21" s="63" t="s">
        <v>242</v>
      </c>
      <c r="C21" s="106">
        <v>1850935373.1500001</v>
      </c>
      <c r="D21" s="98">
        <f>F21+G21+H21+I21</f>
        <v>14795282.919999998</v>
      </c>
      <c r="E21" s="100">
        <f t="shared" si="0"/>
        <v>7.9934087027688921E-3</v>
      </c>
      <c r="F21" s="98">
        <v>5966240.8300000001</v>
      </c>
      <c r="G21" s="98">
        <v>8686992.7199999988</v>
      </c>
      <c r="H21" s="94">
        <v>0</v>
      </c>
      <c r="I21" s="98">
        <v>142049.37</v>
      </c>
    </row>
    <row r="22" spans="1:9" ht="10.15" x14ac:dyDescent="0.3">
      <c r="A22" s="70">
        <v>15</v>
      </c>
      <c r="B22" s="63" t="s">
        <v>240</v>
      </c>
      <c r="C22" s="106">
        <v>431374944.44000006</v>
      </c>
      <c r="D22" s="98">
        <f>F22+G22+H22+I22</f>
        <v>10228115.83</v>
      </c>
      <c r="E22" s="100">
        <f t="shared" si="0"/>
        <v>2.3710500486480223E-2</v>
      </c>
      <c r="F22" s="98">
        <v>2689826.4000000004</v>
      </c>
      <c r="G22" s="98">
        <v>5082099.3899999997</v>
      </c>
      <c r="H22" s="98">
        <v>2456190.04</v>
      </c>
      <c r="I22" s="94">
        <v>0</v>
      </c>
    </row>
    <row r="23" spans="1:9" ht="10.15" x14ac:dyDescent="0.3">
      <c r="A23" s="70">
        <v>16</v>
      </c>
      <c r="B23" s="93" t="s">
        <v>252</v>
      </c>
      <c r="C23" s="98">
        <v>46517129.339999996</v>
      </c>
      <c r="D23" s="98">
        <f>F23+G23+H23+I23</f>
        <v>8719935.9299999997</v>
      </c>
      <c r="E23" s="100">
        <f t="shared" si="0"/>
        <v>0.18745644999425495</v>
      </c>
      <c r="F23" s="94">
        <v>0</v>
      </c>
      <c r="G23" s="94">
        <v>0</v>
      </c>
      <c r="H23" s="98">
        <v>8719935.9299999997</v>
      </c>
      <c r="I23" s="94">
        <v>0</v>
      </c>
    </row>
    <row r="24" spans="1:9" ht="10.15" x14ac:dyDescent="0.3">
      <c r="A24" s="70">
        <v>17</v>
      </c>
      <c r="B24" s="93" t="s">
        <v>245</v>
      </c>
      <c r="C24" s="98">
        <v>1404598673.3099999</v>
      </c>
      <c r="D24" s="98">
        <f>F24+G24+H24+I24</f>
        <v>7693601.1200000001</v>
      </c>
      <c r="E24" s="100">
        <f t="shared" si="0"/>
        <v>5.4774372681626439E-3</v>
      </c>
      <c r="F24" s="98">
        <v>2557877.79</v>
      </c>
      <c r="G24" s="98">
        <v>5075935.6399999997</v>
      </c>
      <c r="H24" s="94">
        <v>0</v>
      </c>
      <c r="I24" s="98">
        <v>59787.69</v>
      </c>
    </row>
    <row r="25" spans="1:9" ht="10.15" x14ac:dyDescent="0.3">
      <c r="A25" s="70">
        <v>18</v>
      </c>
      <c r="B25" s="93" t="s">
        <v>244</v>
      </c>
      <c r="C25" s="98">
        <v>204068080.94999999</v>
      </c>
      <c r="D25" s="98">
        <f>F25+G25+H25+I25</f>
        <v>6602045.0300000003</v>
      </c>
      <c r="E25" s="100">
        <f t="shared" si="0"/>
        <v>3.2352168939235572E-2</v>
      </c>
      <c r="F25" s="98">
        <v>5152603.0200000005</v>
      </c>
      <c r="G25" s="98">
        <v>1323651.72</v>
      </c>
      <c r="H25" s="98">
        <v>125790.29000000001</v>
      </c>
      <c r="I25" s="94">
        <v>0</v>
      </c>
    </row>
    <row r="26" spans="1:9" ht="10.15" x14ac:dyDescent="0.3">
      <c r="A26" s="70">
        <v>19</v>
      </c>
      <c r="B26" s="93" t="s">
        <v>253</v>
      </c>
      <c r="C26" s="98">
        <v>4831471465.79</v>
      </c>
      <c r="D26" s="98">
        <f>F26+G26+H26+I26</f>
        <v>6200000</v>
      </c>
      <c r="E26" s="100">
        <f t="shared" si="0"/>
        <v>1.2832529476578891E-3</v>
      </c>
      <c r="F26" s="94">
        <v>0</v>
      </c>
      <c r="G26" s="98">
        <v>6200000</v>
      </c>
      <c r="H26" s="94">
        <v>0</v>
      </c>
      <c r="I26" s="94">
        <v>0</v>
      </c>
    </row>
    <row r="27" spans="1:9" ht="10.15" x14ac:dyDescent="0.3">
      <c r="A27" s="70">
        <v>20</v>
      </c>
      <c r="B27" s="93" t="s">
        <v>248</v>
      </c>
      <c r="C27" s="106">
        <v>74603527.550000012</v>
      </c>
      <c r="D27" s="98">
        <f>F27+G27+H27+I27</f>
        <v>4016443.7338300003</v>
      </c>
      <c r="E27" s="100">
        <f t="shared" si="0"/>
        <v>5.3837182580115134E-2</v>
      </c>
      <c r="F27" s="113">
        <v>6.9980000000000001E-2</v>
      </c>
      <c r="G27" s="98">
        <v>4016443.56</v>
      </c>
      <c r="H27" s="94">
        <v>0</v>
      </c>
      <c r="I27" s="113">
        <v>0.10385</v>
      </c>
    </row>
    <row r="28" spans="1:9" ht="10.15" x14ac:dyDescent="0.3">
      <c r="A28" s="70">
        <v>21</v>
      </c>
      <c r="B28" s="93" t="s">
        <v>247</v>
      </c>
      <c r="C28" s="98">
        <v>452740208.93000001</v>
      </c>
      <c r="D28" s="98">
        <f>F28+G28+H28+I28</f>
        <v>726227.1</v>
      </c>
      <c r="E28" s="100">
        <f t="shared" si="0"/>
        <v>1.6040702497274433E-3</v>
      </c>
      <c r="F28" s="94">
        <v>0</v>
      </c>
      <c r="G28" s="98">
        <v>726227.1</v>
      </c>
      <c r="H28" s="94">
        <v>0</v>
      </c>
      <c r="I28" s="94">
        <v>0</v>
      </c>
    </row>
    <row r="29" spans="1:9" ht="10.15" x14ac:dyDescent="0.3">
      <c r="A29" s="70">
        <v>22</v>
      </c>
      <c r="B29" s="93" t="s">
        <v>257</v>
      </c>
      <c r="C29" s="106">
        <v>226790324.29000002</v>
      </c>
      <c r="D29" s="98">
        <f>F29+G29+H29+I29</f>
        <v>303907.7</v>
      </c>
      <c r="E29" s="100">
        <f t="shared" si="0"/>
        <v>1.3400382090877426E-3</v>
      </c>
      <c r="F29" s="98">
        <v>303907.7</v>
      </c>
      <c r="G29" s="94">
        <v>0</v>
      </c>
      <c r="H29" s="94">
        <v>0</v>
      </c>
      <c r="I29" s="94">
        <v>0</v>
      </c>
    </row>
    <row r="30" spans="1:9" ht="10.15" x14ac:dyDescent="0.3">
      <c r="A30" s="70">
        <v>23</v>
      </c>
      <c r="B30" s="93" t="s">
        <v>256</v>
      </c>
      <c r="C30" s="98">
        <v>302141440.18000001</v>
      </c>
      <c r="D30" s="98">
        <f>F30+G30+H30+I30</f>
        <v>191666.7</v>
      </c>
      <c r="E30" s="100">
        <f t="shared" si="0"/>
        <v>6.3436084730983952E-4</v>
      </c>
      <c r="F30" s="98">
        <v>152146.9</v>
      </c>
      <c r="G30" s="94">
        <v>0</v>
      </c>
      <c r="H30" s="98">
        <v>39519.800000000003</v>
      </c>
      <c r="I30" s="94">
        <v>0</v>
      </c>
    </row>
    <row r="31" spans="1:9" ht="10.15" x14ac:dyDescent="0.3">
      <c r="A31" s="70">
        <v>24</v>
      </c>
      <c r="B31" s="93" t="s">
        <v>254</v>
      </c>
      <c r="C31" s="98">
        <v>386126739.01000005</v>
      </c>
      <c r="D31" s="98">
        <f>F31+G31+H31+I31</f>
        <v>10494.3</v>
      </c>
      <c r="E31" s="100">
        <f t="shared" si="0"/>
        <v>2.7178381965741601E-5</v>
      </c>
      <c r="F31" s="94">
        <v>0</v>
      </c>
      <c r="G31" s="98">
        <v>10494.3</v>
      </c>
      <c r="H31" s="94">
        <v>0</v>
      </c>
      <c r="I31" s="94">
        <v>0</v>
      </c>
    </row>
    <row r="32" spans="1:9" ht="10.15" x14ac:dyDescent="0.3">
      <c r="A32" s="70">
        <v>25</v>
      </c>
      <c r="B32" s="63" t="s">
        <v>263</v>
      </c>
      <c r="C32" s="106">
        <v>8272303.4400000004</v>
      </c>
      <c r="D32" s="94">
        <f>F32+G32+H32+I32</f>
        <v>0.17655000000000001</v>
      </c>
      <c r="E32" s="100">
        <f t="shared" si="0"/>
        <v>2.134230221129316E-8</v>
      </c>
      <c r="F32" s="94">
        <v>0</v>
      </c>
      <c r="G32" s="94">
        <v>0</v>
      </c>
      <c r="H32" s="113">
        <v>0.17655000000000001</v>
      </c>
      <c r="I32" s="94">
        <v>0</v>
      </c>
    </row>
    <row r="33" spans="1:9" ht="10.15" x14ac:dyDescent="0.3">
      <c r="A33" s="70">
        <v>26</v>
      </c>
      <c r="B33" s="63" t="s">
        <v>239</v>
      </c>
      <c r="C33" s="106">
        <v>1208711479.73</v>
      </c>
      <c r="D33" s="94">
        <f>F33+G33+H33+I33</f>
        <v>0</v>
      </c>
      <c r="E33" s="100">
        <f t="shared" si="0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ht="10.15" x14ac:dyDescent="0.3">
      <c r="A34" s="70">
        <v>27</v>
      </c>
      <c r="B34" s="63" t="s">
        <v>258</v>
      </c>
      <c r="C34" s="106">
        <v>189068242.69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ht="10.15" x14ac:dyDescent="0.3">
      <c r="A35" s="70">
        <v>28</v>
      </c>
      <c r="B35" s="93" t="s">
        <v>251</v>
      </c>
      <c r="C35" s="98">
        <v>62514966.730000004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ht="10.15" x14ac:dyDescent="0.3">
      <c r="A36" s="70">
        <v>29</v>
      </c>
      <c r="B36" s="93" t="s">
        <v>259</v>
      </c>
      <c r="C36" s="98">
        <v>59775724.859999999</v>
      </c>
      <c r="D36" s="94">
        <f>F36+G36+H36+I36</f>
        <v>0</v>
      </c>
      <c r="E36" s="100">
        <f t="shared" si="0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ht="10.15" x14ac:dyDescent="0.3">
      <c r="A37" s="70">
        <v>30</v>
      </c>
      <c r="B37" s="63" t="s">
        <v>260</v>
      </c>
      <c r="C37" s="106">
        <v>386316684.91999996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ht="10.15" x14ac:dyDescent="0.3">
      <c r="A38" s="70">
        <v>31</v>
      </c>
      <c r="B38" s="93" t="s">
        <v>261</v>
      </c>
      <c r="C38" s="82">
        <v>23266090.780000001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ht="10.15" x14ac:dyDescent="0.3">
      <c r="A39" s="70">
        <v>32</v>
      </c>
      <c r="B39" s="93" t="s">
        <v>262</v>
      </c>
      <c r="C39" s="98">
        <v>495973998.40999997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.15" x14ac:dyDescent="0.3">
      <c r="A40" s="70">
        <v>33</v>
      </c>
      <c r="B40" s="63" t="s">
        <v>255</v>
      </c>
      <c r="C40" s="106">
        <v>166143104.59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0.15" x14ac:dyDescent="0.3">
      <c r="A41" s="70">
        <v>34</v>
      </c>
      <c r="B41" s="93" t="s">
        <v>264</v>
      </c>
      <c r="C41" s="98">
        <v>720858434.10000002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0.15" x14ac:dyDescent="0.3">
      <c r="A42" s="70">
        <v>35</v>
      </c>
      <c r="B42" s="93" t="s">
        <v>266</v>
      </c>
      <c r="C42" s="98">
        <v>145830747</v>
      </c>
      <c r="D42" s="94">
        <f>F42+G42+H42+I42</f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0.15" x14ac:dyDescent="0.3">
      <c r="A43" s="70">
        <v>36</v>
      </c>
      <c r="B43" s="93" t="s">
        <v>316</v>
      </c>
      <c r="C43" s="98">
        <v>100964231.93000001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.15" x14ac:dyDescent="0.3">
      <c r="A44" s="70">
        <v>37</v>
      </c>
      <c r="B44" s="93" t="s">
        <v>268</v>
      </c>
      <c r="C44" s="98">
        <v>115860612.63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.15" x14ac:dyDescent="0.3">
      <c r="A45" s="80">
        <v>38</v>
      </c>
      <c r="B45" s="93" t="s">
        <v>269</v>
      </c>
      <c r="C45" s="98">
        <v>1279807.8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.15" x14ac:dyDescent="0.3">
      <c r="A46" s="80">
        <v>39</v>
      </c>
      <c r="B46" s="63" t="s">
        <v>286</v>
      </c>
      <c r="C46" s="106">
        <v>544818.55999999994</v>
      </c>
      <c r="D46" s="94">
        <f>F46+G46+H46+I46</f>
        <v>0</v>
      </c>
      <c r="E46" s="100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10.15" x14ac:dyDescent="0.3">
      <c r="A47" s="80">
        <v>40</v>
      </c>
      <c r="B47" s="63" t="s">
        <v>271</v>
      </c>
      <c r="C47" s="106">
        <v>73684132.420000002</v>
      </c>
      <c r="D47" s="94">
        <f>F47+G47+H47+I47</f>
        <v>0</v>
      </c>
      <c r="E47" s="100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ht="10.15" x14ac:dyDescent="0.3">
      <c r="A48" s="63"/>
      <c r="B48" s="84" t="s">
        <v>276</v>
      </c>
      <c r="C48" s="73">
        <v>65254428388.329994</v>
      </c>
      <c r="D48" s="99">
        <f t="shared" ref="D48" si="1">F48+G48+H48+I48</f>
        <v>1951242678.0299997</v>
      </c>
      <c r="E48" s="101">
        <f t="shared" si="0"/>
        <v>2.9902072950790833E-2</v>
      </c>
      <c r="F48" s="73">
        <v>585568540.10000002</v>
      </c>
      <c r="G48" s="73">
        <v>1269436838.5999999</v>
      </c>
      <c r="H48" s="73">
        <v>91053229.210000008</v>
      </c>
      <c r="I48" s="73">
        <v>5184070.12</v>
      </c>
    </row>
    <row r="49" ht="10.15" x14ac:dyDescent="0.3"/>
    <row r="50" ht="10.15" x14ac:dyDescent="0.3"/>
    <row r="51" ht="10.15" x14ac:dyDescent="0.3"/>
    <row r="52" ht="10.15" x14ac:dyDescent="0.3"/>
  </sheetData>
  <sortState xmlns:xlrd2="http://schemas.microsoft.com/office/spreadsheetml/2017/richdata2" ref="B8:I47">
    <sortCondition descending="1" ref="D8:D47"/>
  </sortState>
  <mergeCells count="2">
    <mergeCell ref="A1:I5"/>
    <mergeCell ref="A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118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5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5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5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5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5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5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5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119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5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5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5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5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5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5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5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5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5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5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5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5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5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5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5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5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5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5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5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5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5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5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5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5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5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5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5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5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5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5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5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5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5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5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5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5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5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5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5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5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5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5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4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4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4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4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4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4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4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4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4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4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4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4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4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4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4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4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4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4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4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4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4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4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4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4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129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4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4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4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4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4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130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4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4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4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4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4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4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131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4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4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4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4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4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4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4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4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4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4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4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132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4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4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4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4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4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4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4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4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4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4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4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4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4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4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178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4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4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4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4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4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4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4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4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4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4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4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4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179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4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4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4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4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4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4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4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4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4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4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4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4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4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4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4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4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4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4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4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4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4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4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4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4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4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4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4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4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4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4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4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4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4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4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4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4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4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4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4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4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4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4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4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4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4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4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4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4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4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4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4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4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4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4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4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4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4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4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4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4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4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4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4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4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4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4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4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4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4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4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4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4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4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4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4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189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4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4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4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4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4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4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4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4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4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4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4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4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4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4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4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4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4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4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4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4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4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4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4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4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4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4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4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4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4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4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4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4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4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4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4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4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4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4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4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4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4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4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4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4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4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4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4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4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4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4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4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4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4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4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4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4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4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4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4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4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4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4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4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4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4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4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4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4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4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4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4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4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4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4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4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4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4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4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4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4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4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4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4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4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4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4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4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4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4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4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4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4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4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4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4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4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4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4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4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4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4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4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4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45">
      <c r="A51" s="8" t="s">
        <v>102</v>
      </c>
    </row>
    <row r="52" spans="1:22" ht="12.75" customHeight="1" x14ac:dyDescent="0.4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4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4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4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4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4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4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4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4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4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4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4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4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4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4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4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4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4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4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4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45">
      <c r="A51" s="8" t="s">
        <v>102</v>
      </c>
    </row>
    <row r="52" spans="1:22" ht="12.75" customHeight="1" x14ac:dyDescent="0.4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4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4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4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4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4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4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4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4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4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4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4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4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4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4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4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199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4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4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4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4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4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4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4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4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201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4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4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4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4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4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4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4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4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4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4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4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4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4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4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4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4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4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4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4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4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4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4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4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4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45">
      <c r="C52" s="11"/>
      <c r="D52" s="11"/>
      <c r="E52" s="11"/>
      <c r="F52" s="11"/>
      <c r="G52" s="11"/>
      <c r="H52" s="11"/>
      <c r="I52" s="11"/>
    </row>
    <row r="53" spans="1:22" x14ac:dyDescent="0.45">
      <c r="C53" s="13"/>
      <c r="D53" s="13"/>
      <c r="E53" s="13"/>
      <c r="F53" s="13"/>
      <c r="G53" s="13"/>
      <c r="H53" s="13"/>
      <c r="I53" s="13"/>
    </row>
    <row r="54" spans="1:22" x14ac:dyDescent="0.4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4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4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4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4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4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4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205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4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4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4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4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4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4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4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4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4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4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206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4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4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4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4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4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4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4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4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207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4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4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4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4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4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4.3984375" bestFit="1" customWidth="1"/>
    <col min="2" max="2" width="43.265625" bestFit="1" customWidth="1"/>
    <col min="3" max="9" width="14.59765625" customWidth="1"/>
  </cols>
  <sheetData>
    <row r="2" spans="1:9" x14ac:dyDescent="0.45">
      <c r="A2" s="127" t="s">
        <v>109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5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5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5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5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5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4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208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4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4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4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4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4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209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4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4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4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4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4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4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4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3984375" defaultRowHeight="12" customHeight="1" x14ac:dyDescent="0.3"/>
  <cols>
    <col min="1" max="1" width="3.59765625" style="62" customWidth="1"/>
    <col min="2" max="2" width="34" style="62" customWidth="1"/>
    <col min="3" max="3" width="19" style="62" bestFit="1" customWidth="1"/>
    <col min="4" max="4" width="13.265625" style="62" bestFit="1" customWidth="1"/>
    <col min="5" max="5" width="11.59765625" style="62" bestFit="1" customWidth="1"/>
    <col min="6" max="6" width="16.265625" style="62" bestFit="1" customWidth="1"/>
    <col min="7" max="7" width="18" style="62" bestFit="1" customWidth="1"/>
    <col min="8" max="8" width="15" style="62" bestFit="1" customWidth="1"/>
    <col min="9" max="9" width="14" style="62" bestFit="1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210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3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3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3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3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3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3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3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3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3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3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3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3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3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3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3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3984375" defaultRowHeight="12" customHeight="1" x14ac:dyDescent="0.3"/>
  <cols>
    <col min="1" max="1" width="3.59765625" style="62" customWidth="1"/>
    <col min="2" max="2" width="34" style="62" customWidth="1"/>
    <col min="3" max="3" width="14.265625" style="62" bestFit="1" customWidth="1"/>
    <col min="4" max="4" width="13.265625" style="62" bestFit="1" customWidth="1"/>
    <col min="5" max="6" width="11.59765625" style="62" bestFit="1" customWidth="1"/>
    <col min="7" max="7" width="13.265625" style="62" bestFit="1" customWidth="1"/>
    <col min="8" max="8" width="10.59765625" style="62" bestFit="1" customWidth="1"/>
    <col min="9" max="9" width="10" style="62" bestFit="1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211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3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3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3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3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3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3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3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3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3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3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3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3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3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3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3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4" bestFit="1" customWidth="1"/>
    <col min="4" max="4" width="13" bestFit="1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212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4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4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4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4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4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4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4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4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4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4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4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4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4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4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4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4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4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45">
      <c r="C52" s="13"/>
      <c r="D52" s="13"/>
      <c r="E52" s="13"/>
      <c r="F52" s="13"/>
      <c r="G52" s="13"/>
      <c r="H52" s="13"/>
      <c r="I52" s="13"/>
    </row>
    <row r="53" spans="1:22" x14ac:dyDescent="0.4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7.59765625" customWidth="1"/>
    <col min="4" max="4" width="17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213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4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4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4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4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4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4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4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4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4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4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4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4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4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59765625" customWidth="1"/>
    <col min="2" max="2" width="34" customWidth="1"/>
    <col min="3" max="3" width="17.59765625" customWidth="1"/>
    <col min="4" max="4" width="17" customWidth="1"/>
    <col min="5" max="6" width="11.59765625" bestFit="1" customWidth="1"/>
    <col min="7" max="7" width="13" bestFit="1" customWidth="1"/>
    <col min="8" max="8" width="10.59765625" bestFit="1" customWidth="1"/>
    <col min="9" max="9" width="9.59765625" bestFit="1" customWidth="1"/>
    <col min="10" max="10" width="12" bestFit="1" customWidth="1"/>
  </cols>
  <sheetData>
    <row r="2" spans="1:9" x14ac:dyDescent="0.45">
      <c r="A2" s="127" t="s">
        <v>214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x14ac:dyDescent="0.45">
      <c r="A7" s="128"/>
      <c r="B7" s="128"/>
      <c r="C7" s="128"/>
      <c r="D7" s="128"/>
      <c r="E7" s="128"/>
      <c r="F7" s="128"/>
      <c r="G7" s="128"/>
      <c r="H7" s="128"/>
      <c r="I7" s="128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4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4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4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4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4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4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4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4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4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4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3984375" defaultRowHeight="12" customHeight="1" x14ac:dyDescent="0.3"/>
  <cols>
    <col min="1" max="1" width="3.59765625" style="62" customWidth="1"/>
    <col min="2" max="2" width="34" style="62" customWidth="1"/>
    <col min="3" max="3" width="17.59765625" style="62" customWidth="1"/>
    <col min="4" max="4" width="17" style="62" customWidth="1"/>
    <col min="5" max="5" width="14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215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2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9.1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3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3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3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3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3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3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3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3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3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3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3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3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3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3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3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3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3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3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3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3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3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3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3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3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3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3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3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3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3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3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3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3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4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4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3.59765625" style="62" bestFit="1" customWidth="1"/>
    <col min="4" max="4" width="17" style="62" customWidth="1"/>
    <col min="5" max="5" width="14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0" width="12" style="62" bestFit="1" customWidth="1"/>
    <col min="11" max="16384" width="11.3984375" style="62"/>
  </cols>
  <sheetData>
    <row r="2" spans="1:9" ht="12" customHeight="1" x14ac:dyDescent="0.3">
      <c r="A2" s="124" t="s">
        <v>219</v>
      </c>
      <c r="B2" s="124"/>
      <c r="C2" s="124"/>
      <c r="D2" s="124"/>
      <c r="E2" s="124"/>
      <c r="F2" s="124"/>
      <c r="G2" s="124"/>
      <c r="H2" s="124"/>
      <c r="I2" s="124"/>
    </row>
    <row r="3" spans="1:9" ht="12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ht="58.35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2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2" customHeight="1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2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9.1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3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3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3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3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3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3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3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3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3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3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3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3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3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3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3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3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3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3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3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3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3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3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0" width="12" style="62" bestFit="1" customWidth="1"/>
    <col min="11" max="16384" width="11.3984375" style="62"/>
  </cols>
  <sheetData>
    <row r="2" spans="1:9" x14ac:dyDescent="0.3">
      <c r="A2" s="124" t="s">
        <v>220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25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3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3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3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3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3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3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3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3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3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3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3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3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3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3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3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3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3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3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3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3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3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3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3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3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3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3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3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3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3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3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3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3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3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3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3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3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3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3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3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3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3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3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3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110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5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5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5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1" t="s">
        <v>99</v>
      </c>
      <c r="B56" s="132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227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3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3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3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3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3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3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3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3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3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3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3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3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228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3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3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3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3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3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3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3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272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3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3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3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3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3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3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3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3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3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5.398437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273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3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3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3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3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3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3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3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3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3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274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3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3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3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3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3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3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3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3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3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3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3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75" customHeight="1" x14ac:dyDescent="0.3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3984375" defaultRowHeight="10.15" x14ac:dyDescent="0.3"/>
  <cols>
    <col min="1" max="1" width="3.59765625" style="62" customWidth="1"/>
    <col min="2" max="2" width="34" style="62" customWidth="1"/>
    <col min="3" max="3" width="13.59765625" style="62" bestFit="1" customWidth="1"/>
    <col min="4" max="4" width="17" style="62" customWidth="1"/>
    <col min="5" max="5" width="14.265625" style="62" bestFit="1" customWidth="1"/>
    <col min="6" max="6" width="12.59765625" style="62" customWidth="1"/>
    <col min="7" max="7" width="13.3984375" style="62" customWidth="1"/>
    <col min="8" max="8" width="12.59765625" style="62" customWidth="1"/>
    <col min="9" max="9" width="11" style="62" customWidth="1"/>
    <col min="10" max="16384" width="11.3984375" style="62"/>
  </cols>
  <sheetData>
    <row r="1" spans="1:9" x14ac:dyDescent="0.3">
      <c r="A1" s="124" t="s">
        <v>275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3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3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3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3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3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3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3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3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3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3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3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3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75" customHeight="1" x14ac:dyDescent="0.3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277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3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3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3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3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3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3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3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3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3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3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3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3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3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3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3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3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3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3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75" customHeight="1" x14ac:dyDescent="0.3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3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33" t="s">
        <v>282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3">
      <c r="A2" s="133"/>
      <c r="B2" s="133"/>
      <c r="C2" s="133"/>
      <c r="D2" s="133"/>
      <c r="E2" s="133"/>
      <c r="F2" s="133"/>
      <c r="G2" s="133"/>
      <c r="H2" s="133"/>
      <c r="I2" s="133"/>
    </row>
    <row r="3" spans="1:9" x14ac:dyDescent="0.3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3">
      <c r="A4" s="133"/>
      <c r="B4" s="133"/>
      <c r="C4" s="133"/>
      <c r="D4" s="133"/>
      <c r="E4" s="133"/>
      <c r="F4" s="133"/>
      <c r="G4" s="133"/>
      <c r="H4" s="133"/>
      <c r="I4" s="133"/>
    </row>
    <row r="5" spans="1:9" ht="36.75" customHeight="1" x14ac:dyDescent="0.3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3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3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3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3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3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3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3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3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3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3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3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75" customHeight="1" x14ac:dyDescent="0.3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3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3984375" style="62" bestFit="1" customWidth="1"/>
    <col min="5" max="5" width="14.265625" style="62" bestFit="1" customWidth="1"/>
    <col min="6" max="6" width="12" style="62" bestFit="1" customWidth="1"/>
    <col min="7" max="7" width="10" style="62" bestFit="1" customWidth="1"/>
    <col min="8" max="8" width="12.398437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33" t="s">
        <v>283</v>
      </c>
      <c r="B1" s="133"/>
      <c r="C1" s="133"/>
      <c r="D1" s="133"/>
      <c r="E1" s="133"/>
      <c r="F1" s="133"/>
      <c r="G1" s="133"/>
      <c r="H1" s="133"/>
      <c r="I1" s="133"/>
    </row>
    <row r="2" spans="1:9" x14ac:dyDescent="0.3">
      <c r="A2" s="133"/>
      <c r="B2" s="133"/>
      <c r="C2" s="133"/>
      <c r="D2" s="133"/>
      <c r="E2" s="133"/>
      <c r="F2" s="133"/>
      <c r="G2" s="133"/>
      <c r="H2" s="133"/>
      <c r="I2" s="133"/>
    </row>
    <row r="3" spans="1:9" x14ac:dyDescent="0.3">
      <c r="A3" s="133"/>
      <c r="B3" s="133"/>
      <c r="C3" s="133"/>
      <c r="D3" s="133"/>
      <c r="E3" s="133"/>
      <c r="F3" s="133"/>
      <c r="G3" s="133"/>
      <c r="H3" s="133"/>
      <c r="I3" s="133"/>
    </row>
    <row r="4" spans="1:9" x14ac:dyDescent="0.3">
      <c r="A4" s="133"/>
      <c r="B4" s="133"/>
      <c r="C4" s="133"/>
      <c r="D4" s="133"/>
      <c r="E4" s="133"/>
      <c r="F4" s="133"/>
      <c r="G4" s="133"/>
      <c r="H4" s="133"/>
      <c r="I4" s="133"/>
    </row>
    <row r="5" spans="1:9" ht="36.75" customHeight="1" x14ac:dyDescent="0.3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3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3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3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3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3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3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3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3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3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3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3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3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75" customHeight="1" x14ac:dyDescent="0.3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3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x14ac:dyDescent="0.3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86328125" style="62" bestFit="1" customWidth="1"/>
    <col min="5" max="5" width="14.1328125" style="62" bestFit="1" customWidth="1"/>
    <col min="6" max="6" width="12.1328125" style="62" bestFit="1" customWidth="1"/>
    <col min="7" max="7" width="10" style="62" bestFit="1" customWidth="1"/>
    <col min="8" max="8" width="6.597656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285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3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3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3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3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3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3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3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3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3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3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3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3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75" customHeight="1" x14ac:dyDescent="0.3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3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x14ac:dyDescent="0.3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112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5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5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5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5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5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5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86328125" style="62" bestFit="1" customWidth="1"/>
    <col min="5" max="5" width="14.1328125" style="62" bestFit="1" customWidth="1"/>
    <col min="6" max="6" width="12.1328125" style="62" bestFit="1" customWidth="1"/>
    <col min="7" max="7" width="10" style="62" bestFit="1" customWidth="1"/>
    <col min="8" max="8" width="10.863281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287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3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3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3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3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3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3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3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3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3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3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75" customHeight="1" x14ac:dyDescent="0.3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x14ac:dyDescent="0.3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86328125" style="62" bestFit="1" customWidth="1"/>
    <col min="5" max="5" width="14.1328125" style="62" bestFit="1" customWidth="1"/>
    <col min="6" max="6" width="12.1328125" style="62" bestFit="1" customWidth="1"/>
    <col min="7" max="7" width="10" style="62" bestFit="1" customWidth="1"/>
    <col min="8" max="8" width="10.86328125" style="62" bestFit="1" customWidth="1"/>
    <col min="9" max="9" width="9.265625" style="62" bestFit="1" customWidth="1"/>
    <col min="10" max="16384" width="11.3984375" style="62"/>
  </cols>
  <sheetData>
    <row r="1" spans="1:9" x14ac:dyDescent="0.3">
      <c r="A1" s="124" t="s">
        <v>288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3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3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3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3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3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3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3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3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3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3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3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75" customHeight="1" x14ac:dyDescent="0.3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x14ac:dyDescent="0.3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3.86328125" style="62" bestFit="1" customWidth="1"/>
    <col min="4" max="4" width="13" style="62" bestFit="1" customWidth="1"/>
    <col min="5" max="5" width="14.1328125" style="62" bestFit="1" customWidth="1"/>
    <col min="6" max="6" width="12.265625" style="62" bestFit="1" customWidth="1"/>
    <col min="7" max="7" width="13" style="62" bestFit="1" customWidth="1"/>
    <col min="8" max="8" width="11.59765625" style="62" bestFit="1" customWidth="1"/>
    <col min="9" max="9" width="10" style="62" bestFit="1" customWidth="1"/>
    <col min="10" max="16384" width="11.3984375" style="62"/>
  </cols>
  <sheetData>
    <row r="1" spans="1:9" x14ac:dyDescent="0.3">
      <c r="A1" s="124" t="s">
        <v>289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3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3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3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3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3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3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3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3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3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3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3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3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3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3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3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3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3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3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3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3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3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3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3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3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3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75" customHeight="1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x14ac:dyDescent="0.3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x14ac:dyDescent="0.3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3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3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3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x14ac:dyDescent="0.3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3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3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3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3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3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3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75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3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3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3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3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3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3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3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3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75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3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3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3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3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3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3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3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3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3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75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12" style="62" customWidth="1"/>
    <col min="4" max="4" width="13" style="62" customWidth="1"/>
    <col min="5" max="9" width="11" style="62" customWidth="1"/>
    <col min="10" max="16384" width="11.3984375" style="62"/>
  </cols>
  <sheetData>
    <row r="1" spans="1:9" x14ac:dyDescent="0.3">
      <c r="A1" s="124" t="s">
        <v>294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3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3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3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3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3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3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3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1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3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3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3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3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3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3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3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3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296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3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3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3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3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3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3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3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3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3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3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3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3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3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3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3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3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3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3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3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3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113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5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5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3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3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3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3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3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3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3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3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3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3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3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3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3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3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299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3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3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3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3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3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3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3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3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3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3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3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3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3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3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75" customHeight="1" x14ac:dyDescent="0.3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3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3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3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3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3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3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3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3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3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75" customHeight="1" x14ac:dyDescent="0.3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x14ac:dyDescent="0.3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x14ac:dyDescent="0.3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3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3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3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3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3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3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3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3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75" customHeight="1" x14ac:dyDescent="0.3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x14ac:dyDescent="0.3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x14ac:dyDescent="0.3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3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3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3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3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3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3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3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3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x14ac:dyDescent="0.3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x14ac:dyDescent="0.3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3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3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3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3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3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3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3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3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3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3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x14ac:dyDescent="0.3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3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3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3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3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3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3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3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3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3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3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3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3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3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3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3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3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3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3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3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3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3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3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x14ac:dyDescent="0.3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3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306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3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3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3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3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3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3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3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3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x14ac:dyDescent="0.3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x14ac:dyDescent="0.3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x14ac:dyDescent="0.3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3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3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3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3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3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3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3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3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x14ac:dyDescent="0.3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3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x14ac:dyDescent="0.3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3984375" defaultRowHeight="14.25" x14ac:dyDescent="0.45"/>
  <cols>
    <col min="1" max="1" width="3.59765625" customWidth="1"/>
    <col min="2" max="2" width="43.265625" bestFit="1" customWidth="1"/>
    <col min="3" max="9" width="14.59765625" customWidth="1"/>
  </cols>
  <sheetData>
    <row r="2" spans="1:9" x14ac:dyDescent="0.45">
      <c r="A2" s="127" t="s">
        <v>114</v>
      </c>
      <c r="B2" s="127"/>
      <c r="C2" s="127"/>
      <c r="D2" s="127"/>
      <c r="E2" s="127"/>
      <c r="F2" s="127"/>
      <c r="G2" s="127"/>
      <c r="H2" s="127"/>
      <c r="I2" s="127"/>
    </row>
    <row r="3" spans="1:9" x14ac:dyDescent="0.45">
      <c r="A3" s="127"/>
      <c r="B3" s="127"/>
      <c r="C3" s="127"/>
      <c r="D3" s="127"/>
      <c r="E3" s="127"/>
      <c r="F3" s="127"/>
      <c r="G3" s="127"/>
      <c r="H3" s="127"/>
      <c r="I3" s="127"/>
    </row>
    <row r="4" spans="1:9" x14ac:dyDescent="0.45">
      <c r="A4" s="127"/>
      <c r="B4" s="127"/>
      <c r="C4" s="127"/>
      <c r="D4" s="127"/>
      <c r="E4" s="127"/>
      <c r="F4" s="127"/>
      <c r="G4" s="127"/>
      <c r="H4" s="127"/>
      <c r="I4" s="127"/>
    </row>
    <row r="5" spans="1:9" x14ac:dyDescent="0.45">
      <c r="A5" s="127"/>
      <c r="B5" s="127"/>
      <c r="C5" s="127"/>
      <c r="D5" s="127"/>
      <c r="E5" s="127"/>
      <c r="F5" s="127"/>
      <c r="G5" s="127"/>
      <c r="H5" s="127"/>
      <c r="I5" s="127"/>
    </row>
    <row r="6" spans="1:9" x14ac:dyDescent="0.45">
      <c r="A6" s="127"/>
      <c r="B6" s="127"/>
      <c r="C6" s="127"/>
      <c r="D6" s="127"/>
      <c r="E6" s="127"/>
      <c r="F6" s="127"/>
      <c r="G6" s="127"/>
      <c r="H6" s="127"/>
      <c r="I6" s="127"/>
    </row>
    <row r="7" spans="1:9" ht="14.65" thickBot="1" x14ac:dyDescent="0.5">
      <c r="A7" s="128"/>
      <c r="B7" s="128"/>
      <c r="C7" s="128"/>
      <c r="D7" s="128"/>
      <c r="E7" s="128"/>
      <c r="F7" s="128"/>
      <c r="G7" s="128"/>
      <c r="H7" s="128"/>
      <c r="I7" s="128"/>
    </row>
    <row r="8" spans="1:9" ht="14.65" thickBot="1" x14ac:dyDescent="0.5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5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5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5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3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3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3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3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3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3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3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3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3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309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3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3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3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3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3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3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3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3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3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3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3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3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310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3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3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3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3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3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3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3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3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3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3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3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3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3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3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311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3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3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3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3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3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3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3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3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3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3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3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3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312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3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3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3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3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3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3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3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3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3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3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3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3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3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3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313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3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3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3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3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3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3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3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3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3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3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3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3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3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3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314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3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3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3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3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3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3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3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3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3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3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3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315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3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3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3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3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3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3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3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3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3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3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3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317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3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3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3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3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3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3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3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3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3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3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3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3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3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x14ac:dyDescent="0.3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39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" style="62" customWidth="1"/>
    <col min="5" max="5" width="13.265625" style="62" customWidth="1"/>
    <col min="6" max="6" width="13" style="62" customWidth="1"/>
    <col min="7" max="7" width="9.86328125" style="62" customWidth="1"/>
    <col min="8" max="8" width="8.1328125" style="62" customWidth="1"/>
    <col min="9" max="9" width="9.3984375" style="62" customWidth="1"/>
    <col min="10" max="16384" width="11.3984375" style="62"/>
  </cols>
  <sheetData>
    <row r="1" spans="1:9" x14ac:dyDescent="0.3">
      <c r="A1" s="124" t="s">
        <v>318</v>
      </c>
      <c r="B1" s="124"/>
      <c r="C1" s="124"/>
      <c r="D1" s="124"/>
      <c r="E1" s="124"/>
      <c r="F1" s="124"/>
      <c r="G1" s="124"/>
      <c r="H1" s="124"/>
      <c r="I1" s="124"/>
    </row>
    <row r="2" spans="1:9" x14ac:dyDescent="0.3">
      <c r="A2" s="124"/>
      <c r="B2" s="124"/>
      <c r="C2" s="124"/>
      <c r="D2" s="124"/>
      <c r="E2" s="124"/>
      <c r="F2" s="124"/>
      <c r="G2" s="124"/>
      <c r="H2" s="124"/>
      <c r="I2" s="124"/>
    </row>
    <row r="3" spans="1:9" x14ac:dyDescent="0.3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">
      <c r="A4" s="124"/>
      <c r="B4" s="124"/>
      <c r="C4" s="124"/>
      <c r="D4" s="124"/>
      <c r="E4" s="124"/>
      <c r="F4" s="124"/>
      <c r="G4" s="124"/>
      <c r="H4" s="124"/>
      <c r="I4" s="124"/>
    </row>
    <row r="5" spans="1:9" ht="36.7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">
      <c r="A6" s="125"/>
      <c r="B6" s="125"/>
      <c r="C6" s="125"/>
      <c r="D6" s="125"/>
      <c r="E6" s="125"/>
      <c r="F6" s="125"/>
      <c r="G6" s="125"/>
      <c r="H6" s="125"/>
      <c r="I6" s="125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3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3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3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3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3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3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3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3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3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3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3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x14ac:dyDescent="0.3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x14ac:dyDescent="0.3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112</vt:i4>
      </vt:variant>
    </vt:vector>
  </HeadingPairs>
  <TitlesOfParts>
    <vt:vector size="112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2026-05-19T14:17:19Z</dcterms:modified>
</cp:coreProperties>
</file>