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febrero 2026/"/>
    </mc:Choice>
  </mc:AlternateContent>
  <xr:revisionPtr revIDLastSave="555" documentId="13_ncr:1_{D3BC8B71-88E0-41E6-A7E9-4A882B6B7C9E}" xr6:coauthVersionLast="47" xr6:coauthVersionMax="47" xr10:uidLastSave="{9B097C78-CD18-48CE-A928-C82279EB8422}"/>
  <bookViews>
    <workbookView xWindow="-98" yWindow="-98" windowWidth="23236" windowHeight="13875" tabRatio="795" firstSheet="101" activeTab="109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  <sheet name="Febrero 2026" sheetId="112" r:id="rId110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2" l="1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8" i="112"/>
  <c r="F20" i="112"/>
  <c r="D20" i="112" s="1"/>
  <c r="F8" i="112"/>
  <c r="D8" i="112" s="1"/>
  <c r="F16" i="112"/>
  <c r="D16" i="112" s="1"/>
  <c r="F25" i="112"/>
  <c r="D25" i="112" s="1"/>
  <c r="F21" i="112"/>
  <c r="D21" i="112" s="1"/>
  <c r="F32" i="112"/>
  <c r="D32" i="112" s="1"/>
  <c r="F41" i="112"/>
  <c r="D41" i="112" s="1"/>
  <c r="F14" i="112"/>
  <c r="D14" i="112" s="1"/>
  <c r="F40" i="112"/>
  <c r="D40" i="112" s="1"/>
  <c r="F24" i="112"/>
  <c r="D24" i="112" s="1"/>
  <c r="F42" i="112"/>
  <c r="D42" i="112" s="1"/>
  <c r="F19" i="112"/>
  <c r="D19" i="112" s="1"/>
  <c r="F23" i="112"/>
  <c r="D23" i="112" s="1"/>
  <c r="F10" i="112"/>
  <c r="D10" i="112" s="1"/>
  <c r="F11" i="112"/>
  <c r="D11" i="112" s="1"/>
  <c r="F36" i="112"/>
  <c r="D36" i="112" s="1"/>
  <c r="F9" i="112"/>
  <c r="D9" i="112" s="1"/>
  <c r="F27" i="112"/>
  <c r="D27" i="112" s="1"/>
  <c r="F46" i="112"/>
  <c r="D46" i="112" s="1"/>
  <c r="F38" i="112"/>
  <c r="D38" i="112" s="1"/>
  <c r="F33" i="112"/>
  <c r="D33" i="112" s="1"/>
  <c r="F17" i="112"/>
  <c r="D17" i="112" s="1"/>
  <c r="F35" i="112"/>
  <c r="D35" i="112" s="1"/>
  <c r="F12" i="112"/>
  <c r="D12" i="112" s="1"/>
  <c r="F26" i="112"/>
  <c r="D26" i="112" s="1"/>
  <c r="F43" i="112"/>
  <c r="D43" i="112" s="1"/>
  <c r="F31" i="112"/>
  <c r="D31" i="112" s="1"/>
  <c r="F29" i="112"/>
  <c r="D29" i="112" s="1"/>
  <c r="F47" i="112"/>
  <c r="D47" i="112" s="1"/>
  <c r="F22" i="112"/>
  <c r="D22" i="112" s="1"/>
  <c r="F37" i="112"/>
  <c r="D37" i="112" s="1"/>
  <c r="F39" i="112"/>
  <c r="D39" i="112" s="1"/>
  <c r="F30" i="112"/>
  <c r="D30" i="112" s="1"/>
  <c r="F34" i="112"/>
  <c r="D34" i="112" s="1"/>
  <c r="F44" i="112"/>
  <c r="D44" i="112" s="1"/>
  <c r="F28" i="112"/>
  <c r="D28" i="112" s="1"/>
  <c r="F15" i="112"/>
  <c r="D15" i="112" s="1"/>
  <c r="F45" i="112"/>
  <c r="D45" i="112" s="1"/>
  <c r="F13" i="112"/>
  <c r="D13" i="112" s="1"/>
  <c r="F48" i="112"/>
  <c r="D48" i="112" s="1"/>
  <c r="F49" i="112"/>
  <c r="D49" i="112" s="1"/>
  <c r="F18" i="112"/>
  <c r="D18" i="112" s="1"/>
  <c r="J49" i="111" l="1"/>
  <c r="I49" i="111"/>
  <c r="H49" i="111"/>
  <c r="G49" i="111"/>
  <c r="C49" i="111"/>
  <c r="F37" i="111"/>
  <c r="D37" i="111" s="1"/>
  <c r="E37" i="111" s="1"/>
  <c r="E21" i="111"/>
  <c r="E22" i="111"/>
  <c r="E24" i="111"/>
  <c r="E41" i="111"/>
  <c r="F19" i="111"/>
  <c r="D19" i="111" s="1"/>
  <c r="E19" i="111" s="1"/>
  <c r="F8" i="111"/>
  <c r="D8" i="111" s="1"/>
  <c r="E8" i="111" s="1"/>
  <c r="F17" i="111"/>
  <c r="D17" i="111" s="1"/>
  <c r="E17" i="111" s="1"/>
  <c r="F25" i="111"/>
  <c r="D25" i="111" s="1"/>
  <c r="E25" i="111" s="1"/>
  <c r="F21" i="111"/>
  <c r="D21" i="111" s="1"/>
  <c r="F32" i="111"/>
  <c r="D32" i="111" s="1"/>
  <c r="E32" i="111" s="1"/>
  <c r="F41" i="111"/>
  <c r="D41" i="111" s="1"/>
  <c r="F14" i="111"/>
  <c r="D14" i="111" s="1"/>
  <c r="E14" i="111" s="1"/>
  <c r="F40" i="111"/>
  <c r="D40" i="111" s="1"/>
  <c r="E40" i="111" s="1"/>
  <c r="F24" i="111"/>
  <c r="D24" i="111" s="1"/>
  <c r="F42" i="111"/>
  <c r="D42" i="111" s="1"/>
  <c r="E42" i="111" s="1"/>
  <c r="F20" i="111"/>
  <c r="D20" i="111" s="1"/>
  <c r="E20" i="111" s="1"/>
  <c r="F23" i="111"/>
  <c r="D23" i="111" s="1"/>
  <c r="E23" i="111" s="1"/>
  <c r="F10" i="111"/>
  <c r="D10" i="111" s="1"/>
  <c r="E10" i="111" s="1"/>
  <c r="F11" i="111"/>
  <c r="D11" i="111" s="1"/>
  <c r="E11" i="111" s="1"/>
  <c r="F36" i="111"/>
  <c r="D36" i="111" s="1"/>
  <c r="E36" i="111" s="1"/>
  <c r="F9" i="111"/>
  <c r="D9" i="111" s="1"/>
  <c r="E9" i="111" s="1"/>
  <c r="F27" i="111"/>
  <c r="D27" i="111" s="1"/>
  <c r="E27" i="111" s="1"/>
  <c r="F46" i="111"/>
  <c r="D46" i="111" s="1"/>
  <c r="E46" i="111" s="1"/>
  <c r="F38" i="111"/>
  <c r="D38" i="111" s="1"/>
  <c r="E38" i="111" s="1"/>
  <c r="F33" i="111"/>
  <c r="D33" i="111" s="1"/>
  <c r="E33" i="111" s="1"/>
  <c r="F16" i="111"/>
  <c r="D16" i="111" s="1"/>
  <c r="E16" i="111" s="1"/>
  <c r="F35" i="111"/>
  <c r="D35" i="111" s="1"/>
  <c r="E35" i="111" s="1"/>
  <c r="F12" i="111"/>
  <c r="D12" i="111" s="1"/>
  <c r="E12" i="111" s="1"/>
  <c r="F26" i="111"/>
  <c r="D26" i="111" s="1"/>
  <c r="E26" i="111" s="1"/>
  <c r="F43" i="111"/>
  <c r="D43" i="111" s="1"/>
  <c r="E43" i="111" s="1"/>
  <c r="F31" i="111"/>
  <c r="D31" i="111" s="1"/>
  <c r="E31" i="111" s="1"/>
  <c r="F29" i="111"/>
  <c r="D29" i="111" s="1"/>
  <c r="E29" i="111" s="1"/>
  <c r="F47" i="111"/>
  <c r="D47" i="111" s="1"/>
  <c r="E47" i="111" s="1"/>
  <c r="F22" i="111"/>
  <c r="D22" i="111" s="1"/>
  <c r="F39" i="111"/>
  <c r="D39" i="111" s="1"/>
  <c r="E39" i="111" s="1"/>
  <c r="F30" i="111"/>
  <c r="D30" i="111" s="1"/>
  <c r="E30" i="111" s="1"/>
  <c r="F34" i="111"/>
  <c r="D34" i="111" s="1"/>
  <c r="E34" i="111" s="1"/>
  <c r="F44" i="111"/>
  <c r="D44" i="111" s="1"/>
  <c r="E44" i="111" s="1"/>
  <c r="F28" i="111"/>
  <c r="D28" i="111" s="1"/>
  <c r="E28" i="111" s="1"/>
  <c r="F15" i="111"/>
  <c r="D15" i="111" s="1"/>
  <c r="E15" i="111" s="1"/>
  <c r="F45" i="111"/>
  <c r="D45" i="111" s="1"/>
  <c r="E45" i="111" s="1"/>
  <c r="F13" i="111"/>
  <c r="D13" i="111" s="1"/>
  <c r="E13" i="111" s="1"/>
  <c r="F48" i="111"/>
  <c r="D48" i="111" s="1"/>
  <c r="E48" i="111" s="1"/>
  <c r="F18" i="111"/>
  <c r="D18" i="111" s="1"/>
  <c r="E18" i="111" s="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8" i="110"/>
  <c r="F20" i="110"/>
  <c r="D20" i="110" s="1"/>
  <c r="F8" i="110"/>
  <c r="D8" i="110" s="1"/>
  <c r="F18" i="110"/>
  <c r="D18" i="110" s="1"/>
  <c r="F24" i="110"/>
  <c r="D24" i="110" s="1"/>
  <c r="F21" i="110"/>
  <c r="D21" i="110" s="1"/>
  <c r="F32" i="110"/>
  <c r="D32" i="110" s="1"/>
  <c r="F41" i="110"/>
  <c r="D41" i="110" s="1"/>
  <c r="F14" i="110"/>
  <c r="D14" i="110" s="1"/>
  <c r="F40" i="110"/>
  <c r="D40" i="110" s="1"/>
  <c r="F25" i="110"/>
  <c r="D25" i="110" s="1"/>
  <c r="F43" i="110"/>
  <c r="D43" i="110" s="1"/>
  <c r="F19" i="110"/>
  <c r="D19" i="110" s="1"/>
  <c r="F23" i="110"/>
  <c r="D23" i="110" s="1"/>
  <c r="F10" i="110"/>
  <c r="D10" i="110" s="1"/>
  <c r="F12" i="110"/>
  <c r="D12" i="110" s="1"/>
  <c r="F36" i="110"/>
  <c r="D36" i="110" s="1"/>
  <c r="F9" i="110"/>
  <c r="D9" i="110" s="1"/>
  <c r="F27" i="110"/>
  <c r="D27" i="110" s="1"/>
  <c r="F46" i="110"/>
  <c r="D46" i="110" s="1"/>
  <c r="F38" i="110"/>
  <c r="D38" i="110" s="1"/>
  <c r="F33" i="110"/>
  <c r="D33" i="110" s="1"/>
  <c r="F16" i="110"/>
  <c r="D16" i="110" s="1"/>
  <c r="F35" i="110"/>
  <c r="D35" i="110" s="1"/>
  <c r="F11" i="110"/>
  <c r="D11" i="110" s="1"/>
  <c r="F26" i="110"/>
  <c r="D26" i="110" s="1"/>
  <c r="F42" i="110"/>
  <c r="D42" i="110" s="1"/>
  <c r="F31" i="110"/>
  <c r="D31" i="110" s="1"/>
  <c r="F29" i="110"/>
  <c r="D29" i="110" s="1"/>
  <c r="F47" i="110"/>
  <c r="D47" i="110" s="1"/>
  <c r="F22" i="110"/>
  <c r="D22" i="110" s="1"/>
  <c r="F37" i="110"/>
  <c r="D37" i="110" s="1"/>
  <c r="F39" i="110"/>
  <c r="D39" i="110" s="1"/>
  <c r="F30" i="110"/>
  <c r="D30" i="110" s="1"/>
  <c r="F34" i="110"/>
  <c r="D34" i="110" s="1"/>
  <c r="F44" i="110"/>
  <c r="D44" i="110" s="1"/>
  <c r="F28" i="110"/>
  <c r="D28" i="110" s="1"/>
  <c r="F15" i="110"/>
  <c r="D15" i="110" s="1"/>
  <c r="F45" i="110"/>
  <c r="D45" i="110" s="1"/>
  <c r="F13" i="110"/>
  <c r="D13" i="110" s="1"/>
  <c r="F48" i="110"/>
  <c r="D48" i="110" s="1"/>
  <c r="F49" i="110"/>
  <c r="D49" i="110" s="1"/>
  <c r="F17" i="110"/>
  <c r="D17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F21" i="109"/>
  <c r="D21" i="109" s="1"/>
  <c r="F8" i="109"/>
  <c r="D8" i="109" s="1"/>
  <c r="F18" i="109"/>
  <c r="D18" i="109" s="1"/>
  <c r="F25" i="109"/>
  <c r="D25" i="109" s="1"/>
  <c r="F22" i="109"/>
  <c r="D22" i="109" s="1"/>
  <c r="F33" i="109"/>
  <c r="D33" i="109" s="1"/>
  <c r="F42" i="109"/>
  <c r="D42" i="109" s="1"/>
  <c r="F20" i="109"/>
  <c r="D20" i="109" s="1"/>
  <c r="F14" i="109"/>
  <c r="D14" i="109" s="1"/>
  <c r="F41" i="109"/>
  <c r="D41" i="109" s="1"/>
  <c r="F26" i="109"/>
  <c r="D26" i="109" s="1"/>
  <c r="F44" i="109"/>
  <c r="D44" i="109" s="1"/>
  <c r="F19" i="109"/>
  <c r="D19" i="109" s="1"/>
  <c r="F24" i="109"/>
  <c r="D24" i="109" s="1"/>
  <c r="F10" i="109"/>
  <c r="D10" i="109" s="1"/>
  <c r="F11" i="109"/>
  <c r="D11" i="109" s="1"/>
  <c r="F37" i="109"/>
  <c r="D37" i="109" s="1"/>
  <c r="F9" i="109"/>
  <c r="D9" i="109" s="1"/>
  <c r="F28" i="109"/>
  <c r="D28" i="109" s="1"/>
  <c r="F47" i="109"/>
  <c r="D47" i="109" s="1"/>
  <c r="F39" i="109"/>
  <c r="D39" i="109" s="1"/>
  <c r="F34" i="109"/>
  <c r="D34" i="109" s="1"/>
  <c r="F16" i="109"/>
  <c r="D16" i="109" s="1"/>
  <c r="F36" i="109"/>
  <c r="D36" i="109" s="1"/>
  <c r="F12" i="109"/>
  <c r="D12" i="109" s="1"/>
  <c r="F27" i="109"/>
  <c r="D27" i="109" s="1"/>
  <c r="F43" i="109"/>
  <c r="D43" i="109" s="1"/>
  <c r="F32" i="109"/>
  <c r="D32" i="109" s="1"/>
  <c r="F30" i="109"/>
  <c r="D30" i="109" s="1"/>
  <c r="F48" i="109"/>
  <c r="D48" i="109" s="1"/>
  <c r="F23" i="109"/>
  <c r="D23" i="109" s="1"/>
  <c r="F38" i="109"/>
  <c r="D38" i="109" s="1"/>
  <c r="F40" i="109"/>
  <c r="D40" i="109" s="1"/>
  <c r="F31" i="109"/>
  <c r="D31" i="109" s="1"/>
  <c r="F35" i="109"/>
  <c r="D35" i="109" s="1"/>
  <c r="F45" i="109"/>
  <c r="D45" i="109" s="1"/>
  <c r="F29" i="109"/>
  <c r="D29" i="109" s="1"/>
  <c r="F15" i="109"/>
  <c r="D15" i="109" s="1"/>
  <c r="F46" i="109"/>
  <c r="D46" i="109" s="1"/>
  <c r="F13" i="109"/>
  <c r="D13" i="109" s="1"/>
  <c r="F49" i="109"/>
  <c r="D49" i="109" s="1"/>
  <c r="F50" i="109"/>
  <c r="D50" i="109" s="1"/>
  <c r="F17" i="109"/>
  <c r="D17" i="109" s="1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36" i="108"/>
  <c r="F22" i="108"/>
  <c r="D22" i="108" s="1"/>
  <c r="F8" i="108"/>
  <c r="D8" i="108" s="1"/>
  <c r="F19" i="108"/>
  <c r="D19" i="108" s="1"/>
  <c r="F27" i="108"/>
  <c r="D27" i="108" s="1"/>
  <c r="F21" i="108"/>
  <c r="D21" i="108" s="1"/>
  <c r="F31" i="108"/>
  <c r="D31" i="108" s="1"/>
  <c r="F42" i="108"/>
  <c r="D42" i="108" s="1"/>
  <c r="F17" i="108"/>
  <c r="D17" i="108" s="1"/>
  <c r="F14" i="108"/>
  <c r="D14" i="108" s="1"/>
  <c r="F41" i="108"/>
  <c r="D41" i="108" s="1"/>
  <c r="F26" i="108"/>
  <c r="D26" i="108" s="1"/>
  <c r="F44" i="108"/>
  <c r="D44" i="108" s="1"/>
  <c r="F20" i="108"/>
  <c r="D20" i="108" s="1"/>
  <c r="F24" i="108"/>
  <c r="D24" i="108" s="1"/>
  <c r="F10" i="108"/>
  <c r="D10" i="108" s="1"/>
  <c r="F12" i="108"/>
  <c r="D12" i="108" s="1"/>
  <c r="F37" i="108"/>
  <c r="D37" i="108" s="1"/>
  <c r="F9" i="108"/>
  <c r="D9" i="108" s="1"/>
  <c r="F28" i="108"/>
  <c r="D28" i="108" s="1"/>
  <c r="F47" i="108"/>
  <c r="D47" i="108" s="1"/>
  <c r="F39" i="108"/>
  <c r="D39" i="108" s="1"/>
  <c r="F35" i="108"/>
  <c r="D35" i="108" s="1"/>
  <c r="F16" i="108"/>
  <c r="D16" i="108" s="1"/>
  <c r="F36" i="108"/>
  <c r="F11" i="108"/>
  <c r="D11" i="108" s="1"/>
  <c r="F25" i="108"/>
  <c r="D25" i="108" s="1"/>
  <c r="F43" i="108"/>
  <c r="D43" i="108" s="1"/>
  <c r="F33" i="108"/>
  <c r="D33" i="108" s="1"/>
  <c r="F30" i="108"/>
  <c r="D30" i="108" s="1"/>
  <c r="F48" i="108"/>
  <c r="D48" i="108" s="1"/>
  <c r="F23" i="108"/>
  <c r="D23" i="108" s="1"/>
  <c r="F38" i="108"/>
  <c r="D38" i="108" s="1"/>
  <c r="F40" i="108"/>
  <c r="D40" i="108" s="1"/>
  <c r="F32" i="108"/>
  <c r="D32" i="108" s="1"/>
  <c r="F34" i="108"/>
  <c r="D34" i="108" s="1"/>
  <c r="F45" i="108"/>
  <c r="D45" i="108" s="1"/>
  <c r="F29" i="108"/>
  <c r="D29" i="108" s="1"/>
  <c r="F15" i="108"/>
  <c r="D15" i="108" s="1"/>
  <c r="F46" i="108"/>
  <c r="D46" i="108" s="1"/>
  <c r="F13" i="108"/>
  <c r="D13" i="108" s="1"/>
  <c r="F49" i="108"/>
  <c r="D49" i="108" s="1"/>
  <c r="F50" i="108"/>
  <c r="D50" i="108" s="1"/>
  <c r="F18" i="108"/>
  <c r="D18" i="108" s="1"/>
  <c r="F49" i="111" l="1"/>
  <c r="D49" i="111" s="1"/>
  <c r="E49" i="111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F22" i="107"/>
  <c r="D22" i="107" s="1"/>
  <c r="F8" i="107"/>
  <c r="D8" i="107" s="1"/>
  <c r="F19" i="107"/>
  <c r="D19" i="107" s="1"/>
  <c r="F26" i="107"/>
  <c r="D26" i="107" s="1"/>
  <c r="F21" i="107"/>
  <c r="D21" i="107" s="1"/>
  <c r="F34" i="107"/>
  <c r="D34" i="107" s="1"/>
  <c r="F42" i="107"/>
  <c r="D42" i="107" s="1"/>
  <c r="F17" i="107"/>
  <c r="D17" i="107" s="1"/>
  <c r="F14" i="107"/>
  <c r="D14" i="107" s="1"/>
  <c r="F41" i="107"/>
  <c r="D41" i="107" s="1"/>
  <c r="F28" i="107"/>
  <c r="D28" i="107" s="1"/>
  <c r="F44" i="107"/>
  <c r="D44" i="107" s="1"/>
  <c r="F20" i="107"/>
  <c r="D20" i="107" s="1"/>
  <c r="F24" i="107"/>
  <c r="D24" i="107" s="1"/>
  <c r="F10" i="107"/>
  <c r="D10" i="107" s="1"/>
  <c r="F12" i="107"/>
  <c r="D12" i="107" s="1"/>
  <c r="F37" i="107"/>
  <c r="D37" i="107" s="1"/>
  <c r="F9" i="107"/>
  <c r="D9" i="107" s="1"/>
  <c r="F27" i="107"/>
  <c r="D27" i="107" s="1"/>
  <c r="F47" i="107"/>
  <c r="D47" i="107" s="1"/>
  <c r="F39" i="107"/>
  <c r="D39" i="107" s="1"/>
  <c r="F35" i="107"/>
  <c r="D35" i="107" s="1"/>
  <c r="F16" i="107"/>
  <c r="D16" i="107" s="1"/>
  <c r="F36" i="107"/>
  <c r="D36" i="107" s="1"/>
  <c r="F11" i="107"/>
  <c r="D11" i="107" s="1"/>
  <c r="F25" i="107"/>
  <c r="D25" i="107" s="1"/>
  <c r="F43" i="107"/>
  <c r="D43" i="107" s="1"/>
  <c r="F33" i="107"/>
  <c r="D33" i="107" s="1"/>
  <c r="F30" i="107"/>
  <c r="D30" i="107" s="1"/>
  <c r="F48" i="107"/>
  <c r="D48" i="107" s="1"/>
  <c r="F23" i="107"/>
  <c r="D23" i="107" s="1"/>
  <c r="F38" i="107"/>
  <c r="D38" i="107" s="1"/>
  <c r="F40" i="107"/>
  <c r="D40" i="107" s="1"/>
  <c r="F32" i="107"/>
  <c r="D32" i="107" s="1"/>
  <c r="F31" i="107"/>
  <c r="D31" i="107" s="1"/>
  <c r="F45" i="107"/>
  <c r="D45" i="107" s="1"/>
  <c r="F29" i="107"/>
  <c r="D29" i="107" s="1"/>
  <c r="F15" i="107"/>
  <c r="D15" i="107" s="1"/>
  <c r="F46" i="107"/>
  <c r="D46" i="107" s="1"/>
  <c r="F13" i="107"/>
  <c r="D13" i="107" s="1"/>
  <c r="F49" i="107"/>
  <c r="D49" i="107" s="1"/>
  <c r="F50" i="107"/>
  <c r="D50" i="107" s="1"/>
  <c r="F18" i="107"/>
  <c r="D18" i="107" s="1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<sst xmlns="http://schemas.openxmlformats.org/spreadsheetml/2006/main" count="6369" uniqueCount="323">
  <si>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</si>
  <si>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</si>
  <si>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</si>
  <si>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</si>
  <si>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</si>
  <si>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</si>
  <si>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</si>
  <si>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</si>
  <si>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</si>
  <si>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</si>
  <si>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</si>
  <si>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</si>
  <si>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</si>
  <si>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</si>
  <si>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</si>
  <si>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</si>
  <si>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</si>
  <si>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</si>
  <si>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</si>
  <si>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</si>
  <si>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</si>
  <si>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</si>
  <si>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</si>
  <si>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</si>
  <si>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</si>
  <si>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</si>
  <si>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</si>
  <si>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</si>
  <si>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</si>
  <si>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</si>
  <si>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</si>
  <si>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</si>
  <si>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</si>
  <si>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</si>
  <si>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</si>
  <si>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</si>
  <si>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</si>
  <si>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</si>
  <si>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</si>
  <si>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</si>
  <si>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</si>
  <si>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</si>
  <si>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</si>
  <si>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</si>
  <si>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</si>
  <si>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</si>
  <si>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</si>
  <si>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</si>
  <si>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</si>
  <si>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</si>
  <si>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</si>
  <si>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</si>
  <si>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</si>
  <si>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</si>
  <si>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</si>
  <si>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</si>
  <si>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</si>
  <si>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</si>
  <si>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</si>
  <si>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</si>
  <si>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</si>
  <si>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</si>
  <si>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</si>
  <si>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</si>
  <si>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</si>
  <si>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</si>
  <si>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</si>
  <si>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</si>
  <si>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</si>
  <si>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</si>
  <si>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</si>
  <si>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</si>
  <si>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</si>
  <si>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</si>
  <si>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</si>
  <si>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</si>
  <si>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</si>
  <si>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</si>
  <si>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</si>
  <si>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</si>
  <si>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</si>
  <si>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</si>
  <si>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</si>
  <si>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</si>
  <si>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</si>
  <si>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</si>
  <si>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</si>
  <si>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</si>
  <si>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</si>
  <si>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</si>
  <si>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</si>
  <si>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</si>
  <si>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</si>
  <si>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</si>
  <si>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</si>
  <si>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</si>
  <si>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</si>
  <si>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</si>
  <si>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</si>
  <si>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</si>
  <si>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</si>
  <si>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</si>
  <si>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</si>
  <si>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</si>
  <si>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</si>
  <si>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</si>
  <si>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</si>
  <si>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</si>
  <si>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</si>
  <si>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</si>
  <si>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</si>
  <si>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</si>
  <si>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</si>
  <si>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</si>
  <si>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</si>
  <si>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</si>
  <si>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</si>
  <si>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</si>
  <si>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</si>
  <si>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</si>
  <si>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</si>
  <si>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</si>
  <si>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</si>
  <si>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</si>
  <si>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</si>
  <si>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</si>
  <si>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</si>
  <si>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</si>
  <si>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</si>
  <si>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</si>
  <si>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</si>
  <si>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</si>
  <si>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</si>
  <si>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</si>
  <si>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</si>
  <si>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</si>
  <si>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</si>
  <si>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</si>
  <si>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</si>
  <si>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</si>
  <si>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</si>
  <si>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</si>
  <si>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</si>
  <si>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</si>
  <si>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</si>
  <si>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</si>
  <si>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</si>
  <si>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</si>
  <si>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</si>
  <si>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</si>
  <si>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</si>
  <si>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</si>
  <si>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</si>
  <si>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</si>
  <si>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</si>
  <si>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</si>
  <si>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</si>
  <si>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</si>
  <si>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</si>
  <si>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</si>
  <si>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</si>
  <si>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</si>
  <si>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</si>
  <si>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</si>
  <si>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</si>
  <si>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</si>
  <si>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</si>
  <si>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</si>
  <si>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</si>
  <si>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</si>
  <si>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</si>
  <si>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</si>
  <si>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</si>
  <si>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</si>
  <si>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</si>
  <si>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</si>
  <si>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</si>
  <si>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</si>
  <si>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</si>
  <si>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</si>
  <si>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</si>
  <si>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</si>
  <si>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</si>
  <si>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</si>
  <si>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</si>
  <si>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</si>
  <si>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</si>
  <si>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</si>
  <si>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</si>
  <si>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</si>
  <si>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</si>
  <si>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</si>
  <si>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</si>
  <si>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</si>
  <si>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</si>
  <si>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</si>
  <si>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</si>
  <si>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</si>
  <si>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</si>
  <si>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</si>
  <si>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</si>
  <si>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</si>
  <si>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</si>
  <si>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</si>
  <si>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</si>
  <si>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</si>
  <si>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</si>
  <si>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</si>
  <si>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</si>
  <si>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</si>
  <si>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</si>
  <si>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</si>
  <si>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</si>
  <si>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</si>
  <si>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</si>
  <si>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</si>
  <si>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</si>
  <si>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</si>
  <si>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</si>
  <si>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</si>
  <si>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</si>
  <si>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</si>
  <si>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</si>
  <si>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</si>
  <si>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</si>
  <si>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</si>
  <si>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</si>
  <si>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</si>
  <si>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</si>
  <si>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</si>
  <si>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</si>
  <si>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</si>
  <si>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</si>
  <si>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</si>
  <si>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</si>
  <si>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</si>
  <si>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</si>
  <si>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</si>
  <si>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</si>
  <si>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</si>
  <si>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</si>
  <si>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</si>
  <si>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</si>
  <si>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</si>
  <si>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</si>
  <si>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</si>
  <si>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</si>
  <si>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</si>
  <si>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</si>
  <si>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</si>
  <si>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</si>
  <si>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</si>
  <si>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</si>
  <si>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</si>
  <si>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</si>
  <si>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</si>
  <si>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</si>
  <si>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</si>
  <si>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</si>
  <si>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</si>
  <si>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</si>
  <si>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</si>
  <si>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</si>
  <si>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</si>
  <si>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</si>
  <si>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</si>
  <si>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</si>
  <si>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</si>
  <si>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</si>
  <si>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</si>
  <si>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</si>
  <si>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</si>
  <si>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</si>
  <si>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</si>
  <si>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</si>
  <si>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</si>
  <si>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</si>
  <si>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</si>
  <si>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</si>
  <si>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</si>
  <si>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</si>
  <si>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</si>
  <si>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</si>
  <si>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</si>
  <si>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</si>
  <si>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</si>
  <si>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</si>
  <si>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</si>
  <si>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</si>
  <si>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</si>
  <si>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</si>
  <si>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</si>
  <si>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</si>
  <si>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</si>
  <si>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</si>
  <si>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</si>
  <si>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</si>
  <si>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</si>
  <si>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</si>
  <si>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</si>
  <si>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</si>
  <si>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</si>
  <si>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</si>
  <si>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</si>
  <si>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</si>
  <si>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</si>
  <si>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</si>
  <si>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</si>
  <si>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</si>
  <si>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</si>
  <si>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</si>
  <si>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</si>
  <si>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</si>
  <si>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</si>
  <si>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</si>
  <si>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</si>
  <si>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</si>
  <si>
    <t>SISTEMA BANCARIO NACIONAL
SALDO DE CREDITOS AL COMERCIO LOCAL
SEPTIEMBRE 2025
(En Miles de Balboas)</t>
  </si>
  <si>
    <t>SISTEMA BANCARIO NACIONAL
SALDO DE CREDITOS AL COMERCIO LOCAL
OCTUBRE 2025
(En Miles de Balboas)</t>
  </si>
  <si>
    <t>SISTEMA BANCARIO NACIONAL
SALDO DE CREDITOS AL COMERCIO LOCAL
NOVIEMBRE 2025
(En Miles de Balboas)</t>
  </si>
  <si>
    <t>SISTEMA BANCARIO NACIONAL
SALDO DE CREDITOS AL COMERCIO LOCAL
DICIEMBRE 2025
(En Miles de Balboas)</t>
  </si>
  <si>
    <t>SISTEMA BANCARIO NACIONAL
SALDO DE CREDITOS AL COMERCIO LOCAL
ENERO 2026
(En Miles de Balboas)</t>
  </si>
  <si>
    <t>SISTEMA BANCARIO NACIONAL
SALDO DE CREDITOS AL COMERCIO LOCAL
FEBRERO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</si>
</sst>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167" fontId="21" fillId="2" borderId="0" xfId="1" applyNumberFormat="1" applyFont="1" applyFill="1" applyAlignment="1">
      <alignment horizontal="center" vertical="center" wrapText="1"/>
    </xf>
    <xf numFmtId="167" fontId="15" fillId="0" borderId="13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15" fillId="2" borderId="0" xfId="1" applyNumberFormat="1" applyFont="1" applyFill="1"/>
    <xf numFmtId="167" fontId="15" fillId="0" borderId="0" xfId="1" applyNumberFormat="1" applyFont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8" t="s">
        <v>103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  <col min="11" max="11" width="11.9296875" bestFit="1" customWidth="1"/>
  </cols>
  <sheetData>
    <row r="1" spans="1:10" x14ac:dyDescent="0.45">
      <c r="A1" s="98" t="s">
        <v>117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3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3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3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3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3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3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3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3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3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3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3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3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3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3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3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3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3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3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3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3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3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3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3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3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3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3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3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3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3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3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3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3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3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3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3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3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3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x14ac:dyDescent="0.3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3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3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3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3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3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3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3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3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3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3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3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3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3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3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3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3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3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3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3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3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3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3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3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3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3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3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3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3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3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3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3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3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3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3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3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3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3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3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3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3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3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3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3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3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3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3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3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3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3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3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3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3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3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3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3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3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3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3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3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3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3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3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3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3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3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3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3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3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x14ac:dyDescent="0.3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3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3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3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3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3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3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3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3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3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3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3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3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3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3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3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3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3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3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3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3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3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3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3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3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3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3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3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3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3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3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3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3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3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3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3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11140668221.4</v>
      </c>
      <c r="D8" s="48">
        <f t="shared" ref="D8:D49" si="0">F8+I8+J8</f>
        <v>2271397665.3499999</v>
      </c>
      <c r="E8" s="79">
        <f>D8/C8</f>
        <v>0.20388343142531562</v>
      </c>
      <c r="F8" s="48">
        <f t="shared" ref="F8:F49" si="1"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x14ac:dyDescent="0.3">
      <c r="A9" s="64">
        <v>2</v>
      </c>
      <c r="B9" s="76" t="s">
        <v>224</v>
      </c>
      <c r="C9" s="48">
        <v>7360828581.2599983</v>
      </c>
      <c r="D9" s="48">
        <f t="shared" si="0"/>
        <v>1849976672.54</v>
      </c>
      <c r="E9" s="79">
        <f t="shared" ref="E9:E50" si="2">D9/C9</f>
        <v>0.25132723199802165</v>
      </c>
      <c r="F9" s="48">
        <f t="shared" si="1"/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x14ac:dyDescent="0.3">
      <c r="A10" s="64">
        <v>3</v>
      </c>
      <c r="B10" s="76" t="s">
        <v>225</v>
      </c>
      <c r="C10" s="48">
        <v>5667138604.2399998</v>
      </c>
      <c r="D10" s="48">
        <f t="shared" si="0"/>
        <v>1123808943.4200001</v>
      </c>
      <c r="E10" s="79">
        <f t="shared" si="2"/>
        <v>0.19830271004474756</v>
      </c>
      <c r="F10" s="48">
        <f t="shared" si="1"/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x14ac:dyDescent="0.3">
      <c r="A11" s="64">
        <v>4</v>
      </c>
      <c r="B11" s="88" t="s">
        <v>234</v>
      </c>
      <c r="C11" s="48">
        <v>2068860801.27</v>
      </c>
      <c r="D11" s="48">
        <f t="shared" si="0"/>
        <v>993649409.48000002</v>
      </c>
      <c r="E11" s="79">
        <f t="shared" si="2"/>
        <v>0.48028818994010331</v>
      </c>
      <c r="F11" s="48">
        <f t="shared" si="1"/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x14ac:dyDescent="0.3">
      <c r="A12" s="64">
        <v>5</v>
      </c>
      <c r="B12" s="55" t="s">
        <v>228</v>
      </c>
      <c r="C12" s="54">
        <v>5291216612.3599997</v>
      </c>
      <c r="D12" s="48">
        <f t="shared" si="0"/>
        <v>962977294.54999995</v>
      </c>
      <c r="E12" s="79">
        <f t="shared" si="2"/>
        <v>0.18199543982012312</v>
      </c>
      <c r="F12" s="48">
        <f t="shared" si="1"/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x14ac:dyDescent="0.3">
      <c r="A13" s="64">
        <v>6</v>
      </c>
      <c r="B13" s="55" t="s">
        <v>226</v>
      </c>
      <c r="C13" s="54">
        <v>3506112619.2399998</v>
      </c>
      <c r="D13" s="48">
        <f t="shared" si="0"/>
        <v>830217610.77999997</v>
      </c>
      <c r="E13" s="79">
        <f t="shared" si="2"/>
        <v>0.23679148417085402</v>
      </c>
      <c r="F13" s="48">
        <f t="shared" si="1"/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x14ac:dyDescent="0.3">
      <c r="A14" s="64">
        <v>7</v>
      </c>
      <c r="B14" s="55" t="s">
        <v>229</v>
      </c>
      <c r="C14" s="54">
        <v>1920491592.9799998</v>
      </c>
      <c r="D14" s="48">
        <f t="shared" si="0"/>
        <v>753783560.95000005</v>
      </c>
      <c r="E14" s="79">
        <f t="shared" si="2"/>
        <v>0.39249511099414119</v>
      </c>
      <c r="F14" s="48">
        <f t="shared" si="1"/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x14ac:dyDescent="0.3">
      <c r="A15" s="64">
        <v>8</v>
      </c>
      <c r="B15" s="76" t="s">
        <v>251</v>
      </c>
      <c r="C15" s="48">
        <v>878841353.92000008</v>
      </c>
      <c r="D15" s="48">
        <f t="shared" si="0"/>
        <v>567196411.08000004</v>
      </c>
      <c r="E15" s="79">
        <f t="shared" si="2"/>
        <v>0.64539112611174565</v>
      </c>
      <c r="F15" s="48">
        <f t="shared" si="1"/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x14ac:dyDescent="0.3">
      <c r="A16" s="64">
        <v>9</v>
      </c>
      <c r="B16" s="76" t="s">
        <v>231</v>
      </c>
      <c r="C16" s="48">
        <v>2798950276.5500002</v>
      </c>
      <c r="D16" s="48">
        <f t="shared" si="0"/>
        <v>542622426.26999998</v>
      </c>
      <c r="E16" s="79">
        <f t="shared" si="2"/>
        <v>0.19386640442174594</v>
      </c>
      <c r="F16" s="48">
        <f t="shared" si="1"/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x14ac:dyDescent="0.3">
      <c r="A17" s="64">
        <v>10</v>
      </c>
      <c r="B17" s="55" t="s">
        <v>227</v>
      </c>
      <c r="C17" s="54">
        <v>2776326551.1899996</v>
      </c>
      <c r="D17" s="48">
        <f t="shared" si="0"/>
        <v>501938509.42999995</v>
      </c>
      <c r="E17" s="79">
        <f t="shared" si="2"/>
        <v>0.18079231681693106</v>
      </c>
      <c r="F17" s="48">
        <f t="shared" si="1"/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x14ac:dyDescent="0.3">
      <c r="A18" s="64">
        <v>11</v>
      </c>
      <c r="B18" s="76" t="s">
        <v>232</v>
      </c>
      <c r="C18" s="48">
        <v>7579896950.8100004</v>
      </c>
      <c r="D18" s="48">
        <f t="shared" si="0"/>
        <v>461807632.99000001</v>
      </c>
      <c r="E18" s="79">
        <f t="shared" si="2"/>
        <v>6.0925318112754881E-2</v>
      </c>
      <c r="F18" s="48">
        <f t="shared" si="1"/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x14ac:dyDescent="0.3">
      <c r="A19" s="64">
        <v>12</v>
      </c>
      <c r="B19" s="76" t="s">
        <v>235</v>
      </c>
      <c r="C19" s="48">
        <v>866268022.37</v>
      </c>
      <c r="D19" s="48">
        <f t="shared" si="0"/>
        <v>399333051.59000003</v>
      </c>
      <c r="E19" s="79">
        <f t="shared" si="2"/>
        <v>0.46098094501684961</v>
      </c>
      <c r="F19" s="48">
        <f t="shared" si="1"/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x14ac:dyDescent="0.3">
      <c r="A20" s="64">
        <v>13</v>
      </c>
      <c r="B20" s="55" t="s">
        <v>233</v>
      </c>
      <c r="C20" s="54">
        <v>773733606.11000001</v>
      </c>
      <c r="D20" s="48">
        <f t="shared" si="0"/>
        <v>337900710.85000002</v>
      </c>
      <c r="E20" s="79">
        <f t="shared" si="2"/>
        <v>0.4367145335056849</v>
      </c>
      <c r="F20" s="48">
        <f t="shared" si="1"/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x14ac:dyDescent="0.3">
      <c r="A21" s="64">
        <v>14</v>
      </c>
      <c r="B21" s="55" t="s">
        <v>247</v>
      </c>
      <c r="C21" s="48">
        <v>581508100.78999996</v>
      </c>
      <c r="D21" s="48">
        <f t="shared" si="0"/>
        <v>283559996.81</v>
      </c>
      <c r="E21" s="79">
        <f t="shared" si="2"/>
        <v>0.48762862705570809</v>
      </c>
      <c r="F21" s="48">
        <f t="shared" si="1"/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x14ac:dyDescent="0.3">
      <c r="A22" s="64">
        <v>15</v>
      </c>
      <c r="B22" s="88" t="s">
        <v>242</v>
      </c>
      <c r="C22" s="48">
        <v>4823280904.29</v>
      </c>
      <c r="D22" s="48">
        <f t="shared" si="0"/>
        <v>239121109.29999998</v>
      </c>
      <c r="E22" s="79">
        <f t="shared" si="2"/>
        <v>4.9576442683924346E-2</v>
      </c>
      <c r="F22" s="48">
        <f t="shared" si="1"/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x14ac:dyDescent="0.3">
      <c r="A23" s="64">
        <v>16</v>
      </c>
      <c r="B23" s="76" t="s">
        <v>237</v>
      </c>
      <c r="C23" s="48">
        <v>406605065.23000002</v>
      </c>
      <c r="D23" s="48">
        <f t="shared" si="0"/>
        <v>217926136.50999999</v>
      </c>
      <c r="E23" s="79">
        <f t="shared" si="2"/>
        <v>0.53596512966882992</v>
      </c>
      <c r="F23" s="48">
        <f t="shared" si="1"/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x14ac:dyDescent="0.3">
      <c r="A24" s="64">
        <v>17</v>
      </c>
      <c r="B24" s="76" t="s">
        <v>238</v>
      </c>
      <c r="C24" s="48">
        <v>1370047634.3099999</v>
      </c>
      <c r="D24" s="48">
        <f t="shared" si="0"/>
        <v>204070990.78999999</v>
      </c>
      <c r="E24" s="79">
        <f t="shared" si="2"/>
        <v>0.14895174859579002</v>
      </c>
      <c r="F24" s="48">
        <f t="shared" si="1"/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x14ac:dyDescent="0.3">
      <c r="A25" s="64">
        <v>18</v>
      </c>
      <c r="B25" s="55" t="s">
        <v>236</v>
      </c>
      <c r="C25" s="48">
        <v>327129842.85000002</v>
      </c>
      <c r="D25" s="48">
        <f t="shared" si="0"/>
        <v>155506509.20000002</v>
      </c>
      <c r="E25" s="79">
        <f t="shared" si="2"/>
        <v>0.47536631890629727</v>
      </c>
      <c r="F25" s="48">
        <f t="shared" si="1"/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x14ac:dyDescent="0.3">
      <c r="A26" s="64">
        <v>19</v>
      </c>
      <c r="B26" s="55" t="s">
        <v>241</v>
      </c>
      <c r="C26" s="54">
        <v>236149908.23000005</v>
      </c>
      <c r="D26" s="48">
        <f t="shared" si="0"/>
        <v>150693636.13000003</v>
      </c>
      <c r="E26" s="79">
        <f t="shared" si="2"/>
        <v>0.63812701541781158</v>
      </c>
      <c r="F26" s="48">
        <f t="shared" si="1"/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x14ac:dyDescent="0.3">
      <c r="A27" s="64">
        <v>20</v>
      </c>
      <c r="B27" s="76" t="s">
        <v>240</v>
      </c>
      <c r="C27" s="48">
        <v>465483024.52999997</v>
      </c>
      <c r="D27" s="48">
        <f t="shared" si="0"/>
        <v>148286541.74000001</v>
      </c>
      <c r="E27" s="79">
        <f t="shared" si="2"/>
        <v>0.31856487546398821</v>
      </c>
      <c r="F27" s="48">
        <f t="shared" si="1"/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x14ac:dyDescent="0.3">
      <c r="A28" s="64">
        <v>21</v>
      </c>
      <c r="B28" s="76" t="s">
        <v>239</v>
      </c>
      <c r="C28" s="48">
        <v>404136578.75</v>
      </c>
      <c r="D28" s="48">
        <f t="shared" si="0"/>
        <v>147811826.19</v>
      </c>
      <c r="E28" s="79">
        <f t="shared" si="2"/>
        <v>0.36574721013174311</v>
      </c>
      <c r="F28" s="48">
        <f t="shared" si="1"/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x14ac:dyDescent="0.3">
      <c r="A29" s="64">
        <v>22</v>
      </c>
      <c r="B29" s="76" t="s">
        <v>105</v>
      </c>
      <c r="C29" s="48">
        <v>367009569.38000005</v>
      </c>
      <c r="D29" s="48">
        <f t="shared" si="0"/>
        <v>107227992.27000001</v>
      </c>
      <c r="E29" s="79">
        <f t="shared" si="2"/>
        <v>0.29216674772579737</v>
      </c>
      <c r="F29" s="48">
        <f t="shared" si="1"/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x14ac:dyDescent="0.3">
      <c r="A30" s="64">
        <v>23</v>
      </c>
      <c r="B30" s="88" t="s">
        <v>252</v>
      </c>
      <c r="C30" s="48">
        <v>285871966.98000002</v>
      </c>
      <c r="D30" s="48">
        <f t="shared" si="0"/>
        <v>101009876.98999999</v>
      </c>
      <c r="E30" s="79">
        <f t="shared" si="2"/>
        <v>0.35333956685954721</v>
      </c>
      <c r="F30" s="48">
        <f t="shared" si="1"/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x14ac:dyDescent="0.3">
      <c r="A31" s="64">
        <v>24</v>
      </c>
      <c r="B31" s="55" t="s">
        <v>248</v>
      </c>
      <c r="C31" s="54">
        <v>253820187.32999998</v>
      </c>
      <c r="D31" s="48">
        <f t="shared" si="0"/>
        <v>89966535.960000008</v>
      </c>
      <c r="E31" s="79">
        <f t="shared" si="2"/>
        <v>0.35444988401585076</v>
      </c>
      <c r="F31" s="48">
        <f t="shared" si="1"/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x14ac:dyDescent="0.3">
      <c r="A32" s="64">
        <v>25</v>
      </c>
      <c r="B32" s="55" t="s">
        <v>309</v>
      </c>
      <c r="C32" s="54">
        <v>96391536.570000023</v>
      </c>
      <c r="D32" s="48">
        <f t="shared" si="0"/>
        <v>87269607.190000013</v>
      </c>
      <c r="E32" s="79">
        <f t="shared" si="2"/>
        <v>0.9053658681602651</v>
      </c>
      <c r="F32" s="48">
        <f t="shared" si="1"/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x14ac:dyDescent="0.3">
      <c r="A33" s="64">
        <v>26</v>
      </c>
      <c r="B33" s="76" t="s">
        <v>245</v>
      </c>
      <c r="C33" s="48">
        <v>147035577.58000001</v>
      </c>
      <c r="D33" s="48">
        <f t="shared" si="0"/>
        <v>77092153.730000004</v>
      </c>
      <c r="E33" s="79">
        <f t="shared" si="2"/>
        <v>0.52430952425820365</v>
      </c>
      <c r="F33" s="48">
        <f t="shared" si="1"/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x14ac:dyDescent="0.3">
      <c r="A34" s="64">
        <v>27</v>
      </c>
      <c r="B34" s="76" t="s">
        <v>243</v>
      </c>
      <c r="C34" s="48">
        <v>157796299.93000004</v>
      </c>
      <c r="D34" s="48">
        <f t="shared" si="0"/>
        <v>76296175.600000009</v>
      </c>
      <c r="E34" s="79">
        <f t="shared" si="2"/>
        <v>0.48351054894091766</v>
      </c>
      <c r="F34" s="48">
        <f t="shared" si="1"/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x14ac:dyDescent="0.3">
      <c r="A35" s="64">
        <v>28</v>
      </c>
      <c r="B35" s="76" t="s">
        <v>246</v>
      </c>
      <c r="C35" s="48">
        <v>209455121.22000003</v>
      </c>
      <c r="D35" s="48">
        <f t="shared" si="0"/>
        <v>66790575.550000012</v>
      </c>
      <c r="E35" s="79">
        <f t="shared" si="2"/>
        <v>0.31887773935041147</v>
      </c>
      <c r="F35" s="48">
        <f t="shared" si="1"/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x14ac:dyDescent="0.3">
      <c r="A36" s="64">
        <v>29</v>
      </c>
      <c r="B36" s="55" t="s">
        <v>254</v>
      </c>
      <c r="C36" s="54">
        <v>457886531.96999997</v>
      </c>
      <c r="D36" s="48">
        <f t="shared" si="0"/>
        <v>31667697.289999999</v>
      </c>
      <c r="E36" s="79">
        <f t="shared" si="2"/>
        <v>6.9160578175893633E-2</v>
      </c>
      <c r="F36" s="48">
        <f t="shared" si="1"/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x14ac:dyDescent="0.3">
      <c r="A37" s="64">
        <v>30</v>
      </c>
      <c r="B37" s="76" t="s">
        <v>250</v>
      </c>
      <c r="C37" s="48">
        <v>78044174.930000022</v>
      </c>
      <c r="D37" s="48">
        <f t="shared" si="0"/>
        <v>23164944.510000005</v>
      </c>
      <c r="E37" s="79">
        <f t="shared" si="2"/>
        <v>0.29681836640309522</v>
      </c>
      <c r="F37" s="48">
        <f t="shared" si="1"/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x14ac:dyDescent="0.3">
      <c r="A38" s="64">
        <v>31</v>
      </c>
      <c r="B38" s="76" t="s">
        <v>253</v>
      </c>
      <c r="C38" s="48">
        <v>27392614.059999999</v>
      </c>
      <c r="D38" s="48">
        <f t="shared" si="0"/>
        <v>21429558.66</v>
      </c>
      <c r="E38" s="79">
        <f t="shared" si="2"/>
        <v>0.78231156081202424</v>
      </c>
      <c r="F38" s="48">
        <f t="shared" si="1"/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x14ac:dyDescent="0.3">
      <c r="A39" s="64">
        <v>32</v>
      </c>
      <c r="B39" s="55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71607085.38000001</v>
      </c>
      <c r="D40" s="48">
        <f t="shared" si="0"/>
        <v>18405761.18</v>
      </c>
      <c r="E40" s="79">
        <f t="shared" si="2"/>
        <v>0.25703826768434235</v>
      </c>
      <c r="F40" s="48">
        <f t="shared" si="1"/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x14ac:dyDescent="0.3">
      <c r="A41" s="64">
        <v>34</v>
      </c>
      <c r="B41" s="76" t="s">
        <v>249</v>
      </c>
      <c r="C41" s="48">
        <v>106054342.34999999</v>
      </c>
      <c r="D41" s="48">
        <f t="shared" si="0"/>
        <v>15553603.040000003</v>
      </c>
      <c r="E41" s="79">
        <f t="shared" si="2"/>
        <v>0.146656918475531</v>
      </c>
      <c r="F41" s="48">
        <f t="shared" si="1"/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x14ac:dyDescent="0.3">
      <c r="A42" s="64">
        <v>35</v>
      </c>
      <c r="B42" s="76" t="s">
        <v>255</v>
      </c>
      <c r="C42" s="48">
        <v>68905589.450000003</v>
      </c>
      <c r="D42" s="48">
        <f t="shared" si="0"/>
        <v>15231519.189999999</v>
      </c>
      <c r="E42" s="79">
        <f t="shared" si="2"/>
        <v>0.22104910953635271</v>
      </c>
      <c r="F42" s="48">
        <f t="shared" si="1"/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x14ac:dyDescent="0.3">
      <c r="A43" s="64">
        <v>36</v>
      </c>
      <c r="B43" s="76" t="s">
        <v>260</v>
      </c>
      <c r="C43" s="48">
        <v>8497732.1799999997</v>
      </c>
      <c r="D43" s="48">
        <f t="shared" si="0"/>
        <v>8469180.4100000001</v>
      </c>
      <c r="E43" s="79">
        <f t="shared" si="2"/>
        <v>0.9966400717985443</v>
      </c>
      <c r="F43" s="48">
        <f t="shared" si="1"/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x14ac:dyDescent="0.3">
      <c r="A44" s="64">
        <v>37</v>
      </c>
      <c r="B44" s="55" t="s">
        <v>256</v>
      </c>
      <c r="C44" s="54">
        <v>192198567.41</v>
      </c>
      <c r="D44" s="48">
        <f t="shared" si="0"/>
        <v>2171925.79</v>
      </c>
      <c r="E44" s="79">
        <f t="shared" si="2"/>
        <v>1.1300426529022066E-2</v>
      </c>
      <c r="F44" s="48">
        <f t="shared" si="1"/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48">
        <v>1229230.8199999998</v>
      </c>
      <c r="D45" s="48">
        <f t="shared" si="0"/>
        <v>1229230.8199999998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21905645.559999999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687780508.81999993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64704782902.269989</v>
      </c>
      <c r="D50" s="59">
        <f t="shared" ref="D50" si="3">F50+I50+J50</f>
        <v>13905126443.500004</v>
      </c>
      <c r="E50" s="80">
        <f t="shared" si="2"/>
        <v>0.21490106016586574</v>
      </c>
      <c r="F50" s="59">
        <f t="shared" ref="F50" si="4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1A31-F26D-4678-8EDA-39B5676D6996}">
  <dimension ref="A1:J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11215706251.85</v>
      </c>
      <c r="D8" s="48">
        <f t="shared" ref="D8:D49" si="0">F8+I8+J8</f>
        <v>2309890570.8000002</v>
      </c>
      <c r="E8" s="79">
        <f>D8/C8</f>
        <v>0.2059514148223158</v>
      </c>
      <c r="F8" s="48">
        <f t="shared" ref="F8:F49" si="1">G8+H8</f>
        <v>642683929.34000003</v>
      </c>
      <c r="G8" s="48">
        <v>268242558.90000001</v>
      </c>
      <c r="H8" s="48">
        <v>374441370.44000006</v>
      </c>
      <c r="I8" s="48">
        <v>518364212.7700001</v>
      </c>
      <c r="J8" s="47">
        <v>1148842428.6900001</v>
      </c>
    </row>
    <row r="9" spans="1:10" x14ac:dyDescent="0.3">
      <c r="A9" s="64">
        <v>2</v>
      </c>
      <c r="B9" s="55" t="s">
        <v>224</v>
      </c>
      <c r="C9" s="54">
        <v>7435050145.1500015</v>
      </c>
      <c r="D9" s="48">
        <f t="shared" si="0"/>
        <v>1884331420.5800004</v>
      </c>
      <c r="E9" s="79">
        <f t="shared" ref="E9:E50" si="2">D9/C9</f>
        <v>0.25343896595091281</v>
      </c>
      <c r="F9" s="48">
        <f t="shared" si="1"/>
        <v>888306111.70000029</v>
      </c>
      <c r="G9" s="48">
        <v>398879945.1500001</v>
      </c>
      <c r="H9" s="48">
        <v>489426166.55000013</v>
      </c>
      <c r="I9" s="48">
        <v>471001073.69000006</v>
      </c>
      <c r="J9" s="47">
        <v>525024235.19</v>
      </c>
    </row>
    <row r="10" spans="1:10" x14ac:dyDescent="0.3">
      <c r="A10" s="64">
        <v>3</v>
      </c>
      <c r="B10" s="76" t="s">
        <v>225</v>
      </c>
      <c r="C10" s="48">
        <v>5658530775.3100004</v>
      </c>
      <c r="D10" s="48">
        <f t="shared" si="0"/>
        <v>1147011688.5599999</v>
      </c>
      <c r="E10" s="79">
        <f t="shared" si="2"/>
        <v>0.20270485999029692</v>
      </c>
      <c r="F10" s="48">
        <f t="shared" si="1"/>
        <v>114983877.37999998</v>
      </c>
      <c r="G10" s="48">
        <v>25125597.099999998</v>
      </c>
      <c r="H10" s="48">
        <v>89858280.279999986</v>
      </c>
      <c r="I10" s="48">
        <v>246559523.30999997</v>
      </c>
      <c r="J10" s="47">
        <v>785468287.86999989</v>
      </c>
    </row>
    <row r="11" spans="1:10" x14ac:dyDescent="0.3">
      <c r="A11" s="64">
        <v>4</v>
      </c>
      <c r="B11" s="76" t="s">
        <v>234</v>
      </c>
      <c r="C11" s="48">
        <v>2101027574.7700002</v>
      </c>
      <c r="D11" s="48">
        <f t="shared" si="0"/>
        <v>1013608627.62</v>
      </c>
      <c r="E11" s="79">
        <f t="shared" si="2"/>
        <v>0.48243470946875122</v>
      </c>
      <c r="F11" s="48">
        <f t="shared" si="1"/>
        <v>400111406.14999998</v>
      </c>
      <c r="G11" s="48">
        <v>140647412.26000002</v>
      </c>
      <c r="H11" s="48">
        <v>259463993.88999999</v>
      </c>
      <c r="I11" s="48">
        <v>149319687.81999999</v>
      </c>
      <c r="J11" s="47">
        <v>464177533.64999998</v>
      </c>
    </row>
    <row r="12" spans="1:10" x14ac:dyDescent="0.3">
      <c r="A12" s="64">
        <v>5</v>
      </c>
      <c r="B12" s="76" t="s">
        <v>228</v>
      </c>
      <c r="C12" s="48">
        <v>5399902965.9199991</v>
      </c>
      <c r="D12" s="48">
        <f t="shared" si="0"/>
        <v>1003739895.02</v>
      </c>
      <c r="E12" s="79">
        <f t="shared" si="2"/>
        <v>0.18588109848544093</v>
      </c>
      <c r="F12" s="48">
        <f t="shared" si="1"/>
        <v>197864093.16</v>
      </c>
      <c r="G12" s="48">
        <v>34831113.339999996</v>
      </c>
      <c r="H12" s="48">
        <v>163032979.81999999</v>
      </c>
      <c r="I12" s="48">
        <v>225288226.56999996</v>
      </c>
      <c r="J12" s="47">
        <v>580587575.28999996</v>
      </c>
    </row>
    <row r="13" spans="1:10" x14ac:dyDescent="0.3">
      <c r="A13" s="64">
        <v>6</v>
      </c>
      <c r="B13" s="55" t="s">
        <v>226</v>
      </c>
      <c r="C13" s="54">
        <v>3535688463.7000003</v>
      </c>
      <c r="D13" s="48">
        <f t="shared" si="0"/>
        <v>861503343.2700001</v>
      </c>
      <c r="E13" s="79">
        <f t="shared" si="2"/>
        <v>0.2436592907194263</v>
      </c>
      <c r="F13" s="48">
        <f t="shared" si="1"/>
        <v>354477913.36000001</v>
      </c>
      <c r="G13" s="54">
        <v>150070664.63000003</v>
      </c>
      <c r="H13" s="54">
        <v>204407248.72999999</v>
      </c>
      <c r="I13" s="54">
        <v>173711370.58000001</v>
      </c>
      <c r="J13" s="54">
        <v>333314059.33000004</v>
      </c>
    </row>
    <row r="14" spans="1:10" x14ac:dyDescent="0.3">
      <c r="A14" s="64">
        <v>7</v>
      </c>
      <c r="B14" s="55" t="s">
        <v>229</v>
      </c>
      <c r="C14" s="54">
        <v>1829277265.2499998</v>
      </c>
      <c r="D14" s="48">
        <f t="shared" si="0"/>
        <v>676497648</v>
      </c>
      <c r="E14" s="79">
        <f t="shared" si="2"/>
        <v>0.36981690028687142</v>
      </c>
      <c r="F14" s="48">
        <f t="shared" si="1"/>
        <v>260905721.73000002</v>
      </c>
      <c r="G14" s="48">
        <v>134285432.25</v>
      </c>
      <c r="H14" s="48">
        <v>126620289.48</v>
      </c>
      <c r="I14" s="48">
        <v>79325213.019999996</v>
      </c>
      <c r="J14" s="47">
        <v>336266713.25</v>
      </c>
    </row>
    <row r="15" spans="1:10" x14ac:dyDescent="0.3">
      <c r="A15" s="64">
        <v>8</v>
      </c>
      <c r="B15" s="76" t="s">
        <v>251</v>
      </c>
      <c r="C15" s="48">
        <v>927148431.41000009</v>
      </c>
      <c r="D15" s="48">
        <f t="shared" si="0"/>
        <v>600653039.39999998</v>
      </c>
      <c r="E15" s="79">
        <f t="shared" si="2"/>
        <v>0.64784992246228745</v>
      </c>
      <c r="F15" s="48">
        <f t="shared" si="1"/>
        <v>260130543.25999999</v>
      </c>
      <c r="G15" s="48">
        <v>182915850.03999999</v>
      </c>
      <c r="H15" s="48">
        <v>77214693.219999999</v>
      </c>
      <c r="I15" s="48">
        <v>82003721.100000009</v>
      </c>
      <c r="J15" s="47">
        <v>258518775.03999999</v>
      </c>
    </row>
    <row r="16" spans="1:10" x14ac:dyDescent="0.3">
      <c r="A16" s="64">
        <v>9</v>
      </c>
      <c r="B16" s="55" t="s">
        <v>231</v>
      </c>
      <c r="C16" s="54">
        <v>2836944148.5900002</v>
      </c>
      <c r="D16" s="48">
        <f t="shared" si="0"/>
        <v>573077821.16000009</v>
      </c>
      <c r="E16" s="79">
        <f t="shared" si="2"/>
        <v>0.20200532373710198</v>
      </c>
      <c r="F16" s="48">
        <f t="shared" si="1"/>
        <v>312129584.9600001</v>
      </c>
      <c r="G16" s="48">
        <v>99309225.310000002</v>
      </c>
      <c r="H16" s="48">
        <v>212820359.6500001</v>
      </c>
      <c r="I16" s="48">
        <v>119651479.58</v>
      </c>
      <c r="J16" s="47">
        <v>141296756.62</v>
      </c>
    </row>
    <row r="17" spans="1:10" x14ac:dyDescent="0.3">
      <c r="A17" s="64">
        <v>10</v>
      </c>
      <c r="B17" s="76" t="s">
        <v>227</v>
      </c>
      <c r="C17" s="48">
        <v>2742400623.3299994</v>
      </c>
      <c r="D17" s="48">
        <f t="shared" si="0"/>
        <v>490138152.56</v>
      </c>
      <c r="E17" s="79">
        <f t="shared" si="2"/>
        <v>0.17872594849575357</v>
      </c>
      <c r="F17" s="48">
        <f t="shared" si="1"/>
        <v>55246912.960000001</v>
      </c>
      <c r="G17" s="48">
        <v>36710766.359999999</v>
      </c>
      <c r="H17" s="48">
        <v>18536146.600000001</v>
      </c>
      <c r="I17" s="48">
        <v>19440438.149999999</v>
      </c>
      <c r="J17" s="47">
        <v>415450801.44999999</v>
      </c>
    </row>
    <row r="18" spans="1:10" x14ac:dyDescent="0.3">
      <c r="A18" s="64">
        <v>11</v>
      </c>
      <c r="B18" s="54" t="s">
        <v>232</v>
      </c>
      <c r="C18" s="48">
        <v>7084784674.6500015</v>
      </c>
      <c r="D18" s="48">
        <f t="shared" si="0"/>
        <v>464410093.40000004</v>
      </c>
      <c r="E18" s="79">
        <f t="shared" si="2"/>
        <v>6.5550346937388398E-2</v>
      </c>
      <c r="F18" s="48">
        <f t="shared" si="1"/>
        <v>18048400.909999996</v>
      </c>
      <c r="G18" s="48">
        <v>124689.47</v>
      </c>
      <c r="H18" s="48">
        <v>17923711.439999998</v>
      </c>
      <c r="I18" s="48">
        <v>25972240.890000001</v>
      </c>
      <c r="J18" s="47">
        <v>420389451.60000002</v>
      </c>
    </row>
    <row r="19" spans="1:10" x14ac:dyDescent="0.3">
      <c r="A19" s="64">
        <v>12</v>
      </c>
      <c r="B19" s="88" t="s">
        <v>235</v>
      </c>
      <c r="C19" s="48">
        <v>871183747.06999993</v>
      </c>
      <c r="D19" s="48">
        <f t="shared" si="0"/>
        <v>398108998.82000005</v>
      </c>
      <c r="E19" s="79">
        <f t="shared" si="2"/>
        <v>0.45697477731757069</v>
      </c>
      <c r="F19" s="48">
        <f t="shared" si="1"/>
        <v>211672853.76999998</v>
      </c>
      <c r="G19" s="48">
        <v>88306876.039999992</v>
      </c>
      <c r="H19" s="48">
        <v>123365977.72999999</v>
      </c>
      <c r="I19" s="48">
        <v>95142939.340000004</v>
      </c>
      <c r="J19" s="47">
        <v>91293205.710000008</v>
      </c>
    </row>
    <row r="20" spans="1:10" x14ac:dyDescent="0.3">
      <c r="A20" s="64">
        <v>13</v>
      </c>
      <c r="B20" s="55" t="s">
        <v>233</v>
      </c>
      <c r="C20" s="48">
        <v>780182898.86000013</v>
      </c>
      <c r="D20" s="48">
        <f t="shared" si="0"/>
        <v>341543757.44</v>
      </c>
      <c r="E20" s="79">
        <f t="shared" si="2"/>
        <v>0.4377739603611695</v>
      </c>
      <c r="F20" s="48">
        <f t="shared" si="1"/>
        <v>46413102.57</v>
      </c>
      <c r="G20" s="54">
        <v>24485988.170000002</v>
      </c>
      <c r="H20" s="54">
        <v>21927114.399999999</v>
      </c>
      <c r="I20" s="54">
        <v>65401008.249999985</v>
      </c>
      <c r="J20" s="47">
        <v>229729646.62</v>
      </c>
    </row>
    <row r="21" spans="1:10" x14ac:dyDescent="0.3">
      <c r="A21" s="64">
        <v>14</v>
      </c>
      <c r="B21" s="55" t="s">
        <v>247</v>
      </c>
      <c r="C21" s="54">
        <v>662947594.03999996</v>
      </c>
      <c r="D21" s="48">
        <f t="shared" si="0"/>
        <v>294541556.02999997</v>
      </c>
      <c r="E21" s="79">
        <f t="shared" si="2"/>
        <v>0.44429085900299436</v>
      </c>
      <c r="F21" s="48">
        <f t="shared" si="1"/>
        <v>182208911.73999998</v>
      </c>
      <c r="G21" s="54">
        <v>169484632.72999999</v>
      </c>
      <c r="H21" s="54">
        <v>12724279.01</v>
      </c>
      <c r="I21" s="54">
        <v>20000000</v>
      </c>
      <c r="J21" s="54">
        <v>92332644.289999992</v>
      </c>
    </row>
    <row r="22" spans="1:10" x14ac:dyDescent="0.3">
      <c r="A22" s="64">
        <v>15</v>
      </c>
      <c r="B22" s="76" t="s">
        <v>242</v>
      </c>
      <c r="C22" s="48">
        <v>4870270853.3900003</v>
      </c>
      <c r="D22" s="48">
        <f t="shared" si="0"/>
        <v>278233525.79000002</v>
      </c>
      <c r="E22" s="79">
        <f t="shared" si="2"/>
        <v>5.7128963494162306E-2</v>
      </c>
      <c r="F22" s="48">
        <f t="shared" si="1"/>
        <v>67249175.349999994</v>
      </c>
      <c r="G22" s="48">
        <v>7026178.9999999991</v>
      </c>
      <c r="H22" s="48">
        <v>60222996.349999994</v>
      </c>
      <c r="I22" s="48">
        <v>9386140.570000004</v>
      </c>
      <c r="J22" s="47">
        <v>201598209.87</v>
      </c>
    </row>
    <row r="23" spans="1:10" x14ac:dyDescent="0.3">
      <c r="A23" s="64">
        <v>16</v>
      </c>
      <c r="B23" s="76" t="s">
        <v>237</v>
      </c>
      <c r="C23" s="48">
        <v>406151808.51000005</v>
      </c>
      <c r="D23" s="48">
        <f t="shared" si="0"/>
        <v>214391696.84999999</v>
      </c>
      <c r="E23" s="79">
        <f t="shared" si="2"/>
        <v>0.52786099275665632</v>
      </c>
      <c r="F23" s="48">
        <f t="shared" si="1"/>
        <v>98503511.359999999</v>
      </c>
      <c r="G23" s="48">
        <v>38452233.140000001</v>
      </c>
      <c r="H23" s="48">
        <v>60051278.219999999</v>
      </c>
      <c r="I23" s="48">
        <v>16958568.389999997</v>
      </c>
      <c r="J23" s="47">
        <v>98929617.099999994</v>
      </c>
    </row>
    <row r="24" spans="1:10" x14ac:dyDescent="0.3">
      <c r="A24" s="64">
        <v>17</v>
      </c>
      <c r="B24" s="88" t="s">
        <v>238</v>
      </c>
      <c r="C24" s="48">
        <v>1376742266.0100002</v>
      </c>
      <c r="D24" s="48">
        <f t="shared" si="0"/>
        <v>208933746.61000001</v>
      </c>
      <c r="E24" s="79">
        <f t="shared" si="2"/>
        <v>0.15175952084010647</v>
      </c>
      <c r="F24" s="48">
        <f t="shared" si="1"/>
        <v>37436406.719999999</v>
      </c>
      <c r="G24" s="48">
        <v>12770563.75</v>
      </c>
      <c r="H24" s="48">
        <v>24665842.969999999</v>
      </c>
      <c r="I24" s="48">
        <v>110055572.20999999</v>
      </c>
      <c r="J24" s="47">
        <v>61441767.679999992</v>
      </c>
    </row>
    <row r="25" spans="1:10" x14ac:dyDescent="0.3">
      <c r="A25" s="64">
        <v>18</v>
      </c>
      <c r="B25" s="76" t="s">
        <v>236</v>
      </c>
      <c r="C25" s="48">
        <v>332065337.54000002</v>
      </c>
      <c r="D25" s="48">
        <f t="shared" si="0"/>
        <v>156217025.17000002</v>
      </c>
      <c r="E25" s="79">
        <f t="shared" si="2"/>
        <v>0.47044062571325251</v>
      </c>
      <c r="F25" s="48">
        <f t="shared" si="1"/>
        <v>80597825.030000001</v>
      </c>
      <c r="G25" s="48">
        <v>34513519.609999999</v>
      </c>
      <c r="H25" s="48">
        <v>46084305.419999994</v>
      </c>
      <c r="I25" s="48">
        <v>9572909.5199999996</v>
      </c>
      <c r="J25" s="47">
        <v>66046290.620000005</v>
      </c>
    </row>
    <row r="26" spans="1:10" x14ac:dyDescent="0.3">
      <c r="A26" s="64">
        <v>19</v>
      </c>
      <c r="B26" s="55" t="s">
        <v>241</v>
      </c>
      <c r="C26" s="54">
        <v>242301225.60000002</v>
      </c>
      <c r="D26" s="48">
        <f t="shared" si="0"/>
        <v>148008954.84999999</v>
      </c>
      <c r="E26" s="79">
        <f t="shared" si="2"/>
        <v>0.61084690959978361</v>
      </c>
      <c r="F26" s="48">
        <f t="shared" si="1"/>
        <v>92776018.25</v>
      </c>
      <c r="G26" s="48">
        <v>36534974.030000001</v>
      </c>
      <c r="H26" s="48">
        <v>56241044.219999991</v>
      </c>
      <c r="I26" s="48">
        <v>8564927.4299999997</v>
      </c>
      <c r="J26" s="47">
        <v>46668009.169999994</v>
      </c>
    </row>
    <row r="27" spans="1:10" x14ac:dyDescent="0.3">
      <c r="A27" s="64">
        <v>20</v>
      </c>
      <c r="B27" s="76" t="s">
        <v>240</v>
      </c>
      <c r="C27" s="48">
        <v>466510775.42999995</v>
      </c>
      <c r="D27" s="48">
        <f t="shared" si="0"/>
        <v>147553585.65000001</v>
      </c>
      <c r="E27" s="79">
        <f t="shared" si="2"/>
        <v>0.31629191311603572</v>
      </c>
      <c r="F27" s="48">
        <f t="shared" si="1"/>
        <v>25720214.829999998</v>
      </c>
      <c r="G27" s="48">
        <v>316485.82</v>
      </c>
      <c r="H27" s="48">
        <v>25403729.009999998</v>
      </c>
      <c r="I27" s="48">
        <v>15774609.32</v>
      </c>
      <c r="J27" s="47">
        <v>106058761.5</v>
      </c>
    </row>
    <row r="28" spans="1:10" x14ac:dyDescent="0.3">
      <c r="A28" s="64">
        <v>21</v>
      </c>
      <c r="B28" s="76" t="s">
        <v>239</v>
      </c>
      <c r="C28" s="48">
        <v>401597171.31999999</v>
      </c>
      <c r="D28" s="48">
        <f t="shared" si="0"/>
        <v>146520164.94</v>
      </c>
      <c r="E28" s="79">
        <f t="shared" si="2"/>
        <v>0.36484361794284165</v>
      </c>
      <c r="F28" s="48">
        <f t="shared" si="1"/>
        <v>37451773.829999998</v>
      </c>
      <c r="G28" s="48">
        <v>10374352.960000003</v>
      </c>
      <c r="H28" s="48">
        <v>27077420.869999997</v>
      </c>
      <c r="I28" s="48">
        <v>2824195.69</v>
      </c>
      <c r="J28" s="47">
        <v>106244195.41999999</v>
      </c>
    </row>
    <row r="29" spans="1:10" x14ac:dyDescent="0.3">
      <c r="A29" s="64">
        <v>22</v>
      </c>
      <c r="B29" s="76" t="s">
        <v>105</v>
      </c>
      <c r="C29" s="48">
        <v>367097376.63999999</v>
      </c>
      <c r="D29" s="48">
        <f t="shared" si="0"/>
        <v>107406128.82000001</v>
      </c>
      <c r="E29" s="79">
        <f t="shared" si="2"/>
        <v>0.2925821203166199</v>
      </c>
      <c r="F29" s="48">
        <f t="shared" si="1"/>
        <v>21526885.840000004</v>
      </c>
      <c r="G29" s="48">
        <v>2688408.1</v>
      </c>
      <c r="H29" s="48">
        <v>18838477.740000002</v>
      </c>
      <c r="I29" s="48">
        <v>4700716.5599999996</v>
      </c>
      <c r="J29" s="47">
        <v>81178526.420000002</v>
      </c>
    </row>
    <row r="30" spans="1:10" x14ac:dyDescent="0.3">
      <c r="A30" s="64">
        <v>23</v>
      </c>
      <c r="B30" s="76" t="s">
        <v>252</v>
      </c>
      <c r="C30" s="48">
        <v>291730293.72000003</v>
      </c>
      <c r="D30" s="48">
        <f t="shared" si="0"/>
        <v>102352667.03999999</v>
      </c>
      <c r="E30" s="79">
        <f t="shared" si="2"/>
        <v>0.35084689263788665</v>
      </c>
      <c r="F30" s="48">
        <f t="shared" si="1"/>
        <v>62671955.729999989</v>
      </c>
      <c r="G30" s="48">
        <v>42145370.539999999</v>
      </c>
      <c r="H30" s="48">
        <v>20526585.189999994</v>
      </c>
      <c r="I30" s="48">
        <v>13545583.15</v>
      </c>
      <c r="J30" s="47">
        <v>26135128.16</v>
      </c>
    </row>
    <row r="31" spans="1:10" x14ac:dyDescent="0.3">
      <c r="A31" s="64">
        <v>24</v>
      </c>
      <c r="B31" s="55" t="s">
        <v>248</v>
      </c>
      <c r="C31" s="48">
        <v>233954250.19999999</v>
      </c>
      <c r="D31" s="48">
        <f t="shared" si="0"/>
        <v>96365779.060000002</v>
      </c>
      <c r="E31" s="79">
        <f t="shared" si="2"/>
        <v>0.41190010003075384</v>
      </c>
      <c r="F31" s="48">
        <f t="shared" si="1"/>
        <v>52827430.859999999</v>
      </c>
      <c r="G31" s="48">
        <v>20975513.379999999</v>
      </c>
      <c r="H31" s="48">
        <v>31851917.48</v>
      </c>
      <c r="I31" s="48">
        <v>5481006.8399999999</v>
      </c>
      <c r="J31" s="47">
        <v>38057341.359999999</v>
      </c>
    </row>
    <row r="32" spans="1:10" x14ac:dyDescent="0.3">
      <c r="A32" s="64">
        <v>25</v>
      </c>
      <c r="B32" s="55" t="s">
        <v>309</v>
      </c>
      <c r="C32" s="54">
        <v>104293914.06</v>
      </c>
      <c r="D32" s="48">
        <f t="shared" si="0"/>
        <v>87332585.019999996</v>
      </c>
      <c r="E32" s="79">
        <f t="shared" si="2"/>
        <v>0.83736990606909045</v>
      </c>
      <c r="F32" s="48">
        <f t="shared" si="1"/>
        <v>2775000</v>
      </c>
      <c r="G32" s="40">
        <v>0</v>
      </c>
      <c r="H32" s="54">
        <v>2775000</v>
      </c>
      <c r="I32" s="48">
        <v>3372597.67</v>
      </c>
      <c r="J32" s="47">
        <v>81184987.349999994</v>
      </c>
    </row>
    <row r="33" spans="1:10" x14ac:dyDescent="0.3">
      <c r="A33" s="64">
        <v>26</v>
      </c>
      <c r="B33" s="76" t="s">
        <v>243</v>
      </c>
      <c r="C33" s="48">
        <v>160258253.09999999</v>
      </c>
      <c r="D33" s="48">
        <f t="shared" si="0"/>
        <v>78772210.359999999</v>
      </c>
      <c r="E33" s="79">
        <f t="shared" si="2"/>
        <v>0.4915329403400317</v>
      </c>
      <c r="F33" s="48">
        <f t="shared" si="1"/>
        <v>547583.06999999995</v>
      </c>
      <c r="G33" s="40">
        <v>0</v>
      </c>
      <c r="H33" s="48">
        <v>547583.06999999995</v>
      </c>
      <c r="I33" s="48">
        <v>358291.17000000004</v>
      </c>
      <c r="J33" s="47">
        <v>77866336.120000005</v>
      </c>
    </row>
    <row r="34" spans="1:10" x14ac:dyDescent="0.3">
      <c r="A34" s="64">
        <v>27</v>
      </c>
      <c r="B34" s="55" t="s">
        <v>245</v>
      </c>
      <c r="C34" s="54">
        <v>157031260.56000003</v>
      </c>
      <c r="D34" s="48">
        <f t="shared" si="0"/>
        <v>78315984.220000014</v>
      </c>
      <c r="E34" s="79">
        <f t="shared" si="2"/>
        <v>0.49872862219096992</v>
      </c>
      <c r="F34" s="48">
        <f t="shared" si="1"/>
        <v>4635500.4999999981</v>
      </c>
      <c r="G34" s="48">
        <v>188106.64</v>
      </c>
      <c r="H34" s="48">
        <v>4447393.8599999985</v>
      </c>
      <c r="I34" s="48">
        <v>3981862.5300000007</v>
      </c>
      <c r="J34" s="47">
        <v>69698621.190000013</v>
      </c>
    </row>
    <row r="35" spans="1:10" x14ac:dyDescent="0.3">
      <c r="A35" s="64">
        <v>28</v>
      </c>
      <c r="B35" s="88" t="s">
        <v>246</v>
      </c>
      <c r="C35" s="48">
        <v>209179882.29000002</v>
      </c>
      <c r="D35" s="48">
        <f t="shared" si="0"/>
        <v>66604078.870000005</v>
      </c>
      <c r="E35" s="79">
        <f t="shared" si="2"/>
        <v>0.31840575747940392</v>
      </c>
      <c r="F35" s="48">
        <f t="shared" si="1"/>
        <v>3111494.69</v>
      </c>
      <c r="G35" s="48">
        <v>2129150.75</v>
      </c>
      <c r="H35" s="48">
        <v>982343.94</v>
      </c>
      <c r="I35" s="48">
        <v>13893867.300000001</v>
      </c>
      <c r="J35" s="47">
        <v>49598716.880000003</v>
      </c>
    </row>
    <row r="36" spans="1:10" x14ac:dyDescent="0.3">
      <c r="A36" s="64">
        <v>29</v>
      </c>
      <c r="B36" s="55" t="s">
        <v>254</v>
      </c>
      <c r="C36" s="54">
        <v>461988884.74000001</v>
      </c>
      <c r="D36" s="48">
        <f t="shared" si="0"/>
        <v>31720412.010000005</v>
      </c>
      <c r="E36" s="79">
        <f t="shared" si="2"/>
        <v>6.8660552359071897E-2</v>
      </c>
      <c r="F36" s="48">
        <f t="shared" si="1"/>
        <v>10966795.990000002</v>
      </c>
      <c r="G36" s="40">
        <v>0</v>
      </c>
      <c r="H36" s="48">
        <v>10966795.990000002</v>
      </c>
      <c r="I36" s="48">
        <v>575.29999999999995</v>
      </c>
      <c r="J36" s="47">
        <v>20753040.720000003</v>
      </c>
    </row>
    <row r="37" spans="1:10" x14ac:dyDescent="0.3">
      <c r="A37" s="64">
        <v>30</v>
      </c>
      <c r="B37" s="55" t="s">
        <v>250</v>
      </c>
      <c r="C37" s="48">
        <v>79671316.449999988</v>
      </c>
      <c r="D37" s="48">
        <f t="shared" si="0"/>
        <v>23120982.760000002</v>
      </c>
      <c r="E37" s="79">
        <f t="shared" si="2"/>
        <v>0.29020460298921047</v>
      </c>
      <c r="F37" s="48">
        <f t="shared" si="1"/>
        <v>9681909.7599999998</v>
      </c>
      <c r="G37" s="48">
        <v>1270692.9000000001</v>
      </c>
      <c r="H37" s="48">
        <v>8411216.8599999994</v>
      </c>
      <c r="I37" s="48">
        <v>1855041.4</v>
      </c>
      <c r="J37" s="47">
        <v>11584031.600000001</v>
      </c>
    </row>
    <row r="38" spans="1:10" x14ac:dyDescent="0.3">
      <c r="A38" s="64">
        <v>31</v>
      </c>
      <c r="B38" s="76" t="s">
        <v>253</v>
      </c>
      <c r="C38" s="48">
        <v>27428816.559999999</v>
      </c>
      <c r="D38" s="48">
        <f t="shared" si="0"/>
        <v>21442242.079999998</v>
      </c>
      <c r="E38" s="79">
        <f t="shared" si="2"/>
        <v>0.78174142267842706</v>
      </c>
      <c r="F38" s="48">
        <f t="shared" si="1"/>
        <v>21442242.079999998</v>
      </c>
      <c r="G38" s="48">
        <v>2647947.8199999998</v>
      </c>
      <c r="H38" s="48">
        <v>18794294.259999998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71088609.180000007</v>
      </c>
      <c r="D39" s="48">
        <f t="shared" si="0"/>
        <v>18931995.640000001</v>
      </c>
      <c r="E39" s="79">
        <f t="shared" si="2"/>
        <v>0.26631545979558013</v>
      </c>
      <c r="F39" s="48">
        <f t="shared" si="1"/>
        <v>5700500</v>
      </c>
      <c r="G39" s="48">
        <v>615000</v>
      </c>
      <c r="H39" s="48">
        <v>5085500</v>
      </c>
      <c r="I39" s="48">
        <v>1505561.85</v>
      </c>
      <c r="J39" s="47">
        <v>11725933.789999999</v>
      </c>
    </row>
    <row r="40" spans="1:10" x14ac:dyDescent="0.3">
      <c r="A40" s="64">
        <v>33</v>
      </c>
      <c r="B40" s="76" t="s">
        <v>264</v>
      </c>
      <c r="C40" s="48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65928286.640000008</v>
      </c>
      <c r="D41" s="48">
        <f t="shared" si="0"/>
        <v>15451462.379999999</v>
      </c>
      <c r="E41" s="79">
        <f t="shared" si="2"/>
        <v>0.23436772237647213</v>
      </c>
      <c r="F41" s="48">
        <f t="shared" si="1"/>
        <v>6460432.0799999991</v>
      </c>
      <c r="G41" s="48">
        <v>1008132.8</v>
      </c>
      <c r="H41" s="48">
        <v>5452299.2799999993</v>
      </c>
      <c r="I41" s="48">
        <v>2974906.5099999993</v>
      </c>
      <c r="J41" s="47">
        <v>6016123.790000001</v>
      </c>
    </row>
    <row r="42" spans="1:10" x14ac:dyDescent="0.3">
      <c r="A42" s="64">
        <v>35</v>
      </c>
      <c r="B42" s="76" t="s">
        <v>255</v>
      </c>
      <c r="C42" s="48">
        <v>65013639.95000001</v>
      </c>
      <c r="D42" s="48">
        <f t="shared" si="0"/>
        <v>15244237.720000001</v>
      </c>
      <c r="E42" s="79">
        <f t="shared" si="2"/>
        <v>0.23447753012635308</v>
      </c>
      <c r="F42" s="48">
        <f t="shared" si="1"/>
        <v>4756375.71</v>
      </c>
      <c r="G42" s="48">
        <v>906375.71</v>
      </c>
      <c r="H42" s="48">
        <v>3850000</v>
      </c>
      <c r="I42" s="48">
        <v>1934905.27</v>
      </c>
      <c r="J42" s="47">
        <v>8552956.7400000002</v>
      </c>
    </row>
    <row r="43" spans="1:10" x14ac:dyDescent="0.3">
      <c r="A43" s="64">
        <v>36</v>
      </c>
      <c r="B43" s="55" t="s">
        <v>260</v>
      </c>
      <c r="C43" s="54">
        <v>8460002.5800000001</v>
      </c>
      <c r="D43" s="48">
        <f t="shared" si="0"/>
        <v>8430468.1600000001</v>
      </c>
      <c r="E43" s="79">
        <f t="shared" si="2"/>
        <v>0.99650893487079761</v>
      </c>
      <c r="F43" s="48">
        <f t="shared" si="1"/>
        <v>8313095.2600000007</v>
      </c>
      <c r="G43" s="40">
        <v>0</v>
      </c>
      <c r="H43" s="54">
        <v>8313095.2600000007</v>
      </c>
      <c r="I43" s="48">
        <v>10278.9</v>
      </c>
      <c r="J43" s="47">
        <v>107094</v>
      </c>
    </row>
    <row r="44" spans="1:10" x14ac:dyDescent="0.3">
      <c r="A44" s="64">
        <v>37</v>
      </c>
      <c r="B44" s="55" t="s">
        <v>256</v>
      </c>
      <c r="C44" s="54">
        <v>192073626.78999999</v>
      </c>
      <c r="D44" s="48">
        <f t="shared" si="0"/>
        <v>2110908.7400000002</v>
      </c>
      <c r="E44" s="79">
        <f t="shared" si="2"/>
        <v>1.0990101948290495E-2</v>
      </c>
      <c r="F44" s="48">
        <f t="shared" si="1"/>
        <v>2110908.7400000002</v>
      </c>
      <c r="G44" s="54">
        <v>1041426.63</v>
      </c>
      <c r="H44" s="54">
        <v>1069482.1100000001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1190865.44</v>
      </c>
      <c r="D45" s="48">
        <f t="shared" si="0"/>
        <v>1190865.44</v>
      </c>
      <c r="E45" s="79">
        <f t="shared" si="2"/>
        <v>1</v>
      </c>
      <c r="F45" s="48">
        <f t="shared" si="1"/>
        <v>200000</v>
      </c>
      <c r="G45" s="40">
        <v>0</v>
      </c>
      <c r="H45" s="48">
        <v>200000</v>
      </c>
      <c r="I45" s="40">
        <v>0</v>
      </c>
      <c r="J45" s="48">
        <v>990865.44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22216046.079999998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263</v>
      </c>
      <c r="C48" s="48">
        <v>692470276.44000006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64609716366.789986</v>
      </c>
      <c r="D50" s="59">
        <f t="shared" ref="D50" si="3">F50+I50+J50</f>
        <v>14132271780.209999</v>
      </c>
      <c r="E50" s="80">
        <f t="shared" si="2"/>
        <v>0.21873291781658591</v>
      </c>
      <c r="F50" s="59">
        <f t="shared" ref="F50" si="4">G50+H50</f>
        <v>4602684858.0400009</v>
      </c>
      <c r="G50" s="78">
        <v>1969025185.3299999</v>
      </c>
      <c r="H50" s="78">
        <v>2633659672.7100005</v>
      </c>
      <c r="I50" s="78">
        <v>2517933252.6500001</v>
      </c>
      <c r="J50" s="78">
        <v>7011653669.5199986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D07-C398-4762-80B1-1523ED1241C0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11328810016.659998</v>
      </c>
      <c r="D8" s="48">
        <f t="shared" ref="D8:D49" si="0">F8+I8+J8</f>
        <v>2394172063.4899998</v>
      </c>
      <c r="E8" s="79">
        <f>D8/C8</f>
        <v>0.21133482333706383</v>
      </c>
      <c r="F8" s="48">
        <f t="shared" ref="F8:F49" si="1">G8+H8</f>
        <v>656496206.68999994</v>
      </c>
      <c r="G8" s="48">
        <v>283335541.97999996</v>
      </c>
      <c r="H8" s="48">
        <v>373160664.70999998</v>
      </c>
      <c r="I8" s="48">
        <v>512828480.53999996</v>
      </c>
      <c r="J8" s="47">
        <v>1224847376.26</v>
      </c>
    </row>
    <row r="9" spans="1:10" x14ac:dyDescent="0.3">
      <c r="A9" s="64">
        <v>2</v>
      </c>
      <c r="B9" s="55" t="s">
        <v>224</v>
      </c>
      <c r="C9" s="54">
        <v>7443441465.8200006</v>
      </c>
      <c r="D9" s="48">
        <f t="shared" si="0"/>
        <v>1941466891.0300002</v>
      </c>
      <c r="E9" s="79">
        <f t="shared" ref="E9:E50" si="2">D9/C9</f>
        <v>0.26082920110880731</v>
      </c>
      <c r="F9" s="48">
        <f t="shared" si="1"/>
        <v>938531532.50999999</v>
      </c>
      <c r="G9" s="48">
        <v>439485120.52999991</v>
      </c>
      <c r="H9" s="48">
        <v>499046411.98000002</v>
      </c>
      <c r="I9" s="48">
        <v>473825194.74000013</v>
      </c>
      <c r="J9" s="47">
        <v>529110163.78000009</v>
      </c>
    </row>
    <row r="10" spans="1:10" x14ac:dyDescent="0.3">
      <c r="A10" s="64">
        <v>3</v>
      </c>
      <c r="B10" s="76" t="s">
        <v>225</v>
      </c>
      <c r="C10" s="48">
        <v>5743835264.6099997</v>
      </c>
      <c r="D10" s="48">
        <f t="shared" si="0"/>
        <v>1213278969.2</v>
      </c>
      <c r="E10" s="79">
        <f t="shared" si="2"/>
        <v>0.21123150531065596</v>
      </c>
      <c r="F10" s="48">
        <f t="shared" si="1"/>
        <v>128627014.25999999</v>
      </c>
      <c r="G10" s="48">
        <v>35975436.670000002</v>
      </c>
      <c r="H10" s="48">
        <v>92651577.589999989</v>
      </c>
      <c r="I10" s="48">
        <v>246408958.75999999</v>
      </c>
      <c r="J10" s="47">
        <v>838242996.18000007</v>
      </c>
    </row>
    <row r="11" spans="1:10" x14ac:dyDescent="0.3">
      <c r="A11" s="64">
        <v>4</v>
      </c>
      <c r="B11" s="55" t="s">
        <v>234</v>
      </c>
      <c r="C11" s="54">
        <v>2090042005.2</v>
      </c>
      <c r="D11" s="48">
        <f t="shared" si="0"/>
        <v>1009654670.5799999</v>
      </c>
      <c r="E11" s="79">
        <f t="shared" si="2"/>
        <v>0.4830786501266438</v>
      </c>
      <c r="F11" s="48">
        <f t="shared" si="1"/>
        <v>384509007.23999995</v>
      </c>
      <c r="G11" s="48">
        <v>136702905.18000001</v>
      </c>
      <c r="H11" s="48">
        <v>247806102.05999994</v>
      </c>
      <c r="I11" s="48">
        <v>141224923.33000001</v>
      </c>
      <c r="J11" s="47">
        <v>483920740.00999999</v>
      </c>
    </row>
    <row r="12" spans="1:10" x14ac:dyDescent="0.3">
      <c r="A12" s="64">
        <v>5</v>
      </c>
      <c r="B12" s="88" t="s">
        <v>228</v>
      </c>
      <c r="C12" s="48">
        <v>5430331300.9200001</v>
      </c>
      <c r="D12" s="48">
        <f t="shared" si="0"/>
        <v>964339347.03000009</v>
      </c>
      <c r="E12" s="79">
        <f t="shared" si="2"/>
        <v>0.17758388827337715</v>
      </c>
      <c r="F12" s="48">
        <f t="shared" si="1"/>
        <v>201910103.75</v>
      </c>
      <c r="G12" s="48">
        <v>36009930.049999997</v>
      </c>
      <c r="H12" s="48">
        <v>165900173.69999999</v>
      </c>
      <c r="I12" s="48">
        <v>232647251.79000005</v>
      </c>
      <c r="J12" s="47">
        <v>529781991.49000001</v>
      </c>
    </row>
    <row r="13" spans="1:10" x14ac:dyDescent="0.3">
      <c r="A13" s="64">
        <v>6</v>
      </c>
      <c r="B13" s="55" t="s">
        <v>226</v>
      </c>
      <c r="C13" s="54">
        <v>3550620171.9000001</v>
      </c>
      <c r="D13" s="48">
        <f t="shared" si="0"/>
        <v>863519731.07000017</v>
      </c>
      <c r="E13" s="79">
        <f t="shared" si="2"/>
        <v>0.24320250808689439</v>
      </c>
      <c r="F13" s="48">
        <f t="shared" si="1"/>
        <v>362058191.38000005</v>
      </c>
      <c r="G13" s="54">
        <v>151461745.73000005</v>
      </c>
      <c r="H13" s="54">
        <v>210596445.65000001</v>
      </c>
      <c r="I13" s="54">
        <v>174733182.46000004</v>
      </c>
      <c r="J13" s="54">
        <v>326728357.23000002</v>
      </c>
    </row>
    <row r="14" spans="1:10" x14ac:dyDescent="0.3">
      <c r="A14" s="64">
        <v>7</v>
      </c>
      <c r="B14" s="76" t="s">
        <v>229</v>
      </c>
      <c r="C14" s="48">
        <v>1843335035.7200003</v>
      </c>
      <c r="D14" s="48">
        <f t="shared" si="0"/>
        <v>681016387.68000007</v>
      </c>
      <c r="E14" s="79">
        <f t="shared" si="2"/>
        <v>0.36944797038157384</v>
      </c>
      <c r="F14" s="48">
        <f t="shared" si="1"/>
        <v>267634778.08999997</v>
      </c>
      <c r="G14" s="48">
        <v>133956309.51000002</v>
      </c>
      <c r="H14" s="48">
        <v>133678468.57999997</v>
      </c>
      <c r="I14" s="48">
        <v>88360591.319999993</v>
      </c>
      <c r="J14" s="47">
        <v>325021018.27000004</v>
      </c>
    </row>
    <row r="15" spans="1:10" x14ac:dyDescent="0.3">
      <c r="A15" s="64">
        <v>8</v>
      </c>
      <c r="B15" s="55" t="s">
        <v>251</v>
      </c>
      <c r="C15" s="48">
        <v>955456992.51999998</v>
      </c>
      <c r="D15" s="48">
        <f t="shared" si="0"/>
        <v>617907422.9000001</v>
      </c>
      <c r="E15" s="79">
        <f t="shared" si="2"/>
        <v>0.64671400987948269</v>
      </c>
      <c r="F15" s="48">
        <f t="shared" si="1"/>
        <v>266122195.53000003</v>
      </c>
      <c r="G15" s="48">
        <v>185072915.77000001</v>
      </c>
      <c r="H15" s="48">
        <v>81049279.760000005</v>
      </c>
      <c r="I15" s="48">
        <v>91974984.970000029</v>
      </c>
      <c r="J15" s="47">
        <v>259810242.39999998</v>
      </c>
    </row>
    <row r="16" spans="1:10" x14ac:dyDescent="0.3">
      <c r="A16" s="64">
        <v>9</v>
      </c>
      <c r="B16" s="55" t="s">
        <v>231</v>
      </c>
      <c r="C16" s="48">
        <v>2845647115.7999997</v>
      </c>
      <c r="D16" s="48">
        <f t="shared" si="0"/>
        <v>563758389.53999996</v>
      </c>
      <c r="E16" s="79">
        <f t="shared" si="2"/>
        <v>0.19811254403605486</v>
      </c>
      <c r="F16" s="48">
        <f t="shared" si="1"/>
        <v>297166781.58999991</v>
      </c>
      <c r="G16" s="48">
        <v>95978136.760000005</v>
      </c>
      <c r="H16" s="48">
        <v>201188644.82999992</v>
      </c>
      <c r="I16" s="48">
        <v>123815490.83</v>
      </c>
      <c r="J16" s="47">
        <v>142776117.12</v>
      </c>
    </row>
    <row r="17" spans="1:10" x14ac:dyDescent="0.3">
      <c r="A17" s="64">
        <v>10</v>
      </c>
      <c r="B17" s="55" t="s">
        <v>227</v>
      </c>
      <c r="C17" s="54">
        <v>2767534027.3999996</v>
      </c>
      <c r="D17" s="48">
        <f t="shared" si="0"/>
        <v>505165245.36999995</v>
      </c>
      <c r="E17" s="79">
        <f t="shared" si="2"/>
        <v>0.18253262303863516</v>
      </c>
      <c r="F17" s="48">
        <f t="shared" si="1"/>
        <v>62727025.009999998</v>
      </c>
      <c r="G17" s="48">
        <v>37424506.310000002</v>
      </c>
      <c r="H17" s="48">
        <v>25302518.699999996</v>
      </c>
      <c r="I17" s="48">
        <v>28046906.559999999</v>
      </c>
      <c r="J17" s="47">
        <v>414391313.79999995</v>
      </c>
    </row>
    <row r="18" spans="1:10" x14ac:dyDescent="0.3">
      <c r="A18" s="64">
        <v>11</v>
      </c>
      <c r="B18" s="76" t="s">
        <v>232</v>
      </c>
      <c r="C18" s="48">
        <v>7085632502.4300003</v>
      </c>
      <c r="D18" s="48">
        <f t="shared" si="0"/>
        <v>465628385.02999997</v>
      </c>
      <c r="E18" s="79">
        <f t="shared" si="2"/>
        <v>6.5714441846978916E-2</v>
      </c>
      <c r="F18" s="48">
        <f t="shared" si="1"/>
        <v>18044751.240000002</v>
      </c>
      <c r="G18" s="48">
        <v>123589.92</v>
      </c>
      <c r="H18" s="48">
        <v>17921161.32</v>
      </c>
      <c r="I18" s="48">
        <v>25967624.77</v>
      </c>
      <c r="J18" s="47">
        <v>421616009.01999998</v>
      </c>
    </row>
    <row r="19" spans="1:10" x14ac:dyDescent="0.3">
      <c r="A19" s="64">
        <v>12</v>
      </c>
      <c r="B19" s="76" t="s">
        <v>235</v>
      </c>
      <c r="C19" s="48">
        <v>839982092.33000004</v>
      </c>
      <c r="D19" s="48">
        <f t="shared" si="0"/>
        <v>360590235.87</v>
      </c>
      <c r="E19" s="79">
        <f t="shared" si="2"/>
        <v>0.42928324206266116</v>
      </c>
      <c r="F19" s="48">
        <f t="shared" si="1"/>
        <v>176020117.28000003</v>
      </c>
      <c r="G19" s="48">
        <v>84251805.270000011</v>
      </c>
      <c r="H19" s="48">
        <v>91768312.010000005</v>
      </c>
      <c r="I19" s="48">
        <v>93863112.719999999</v>
      </c>
      <c r="J19" s="47">
        <v>90707005.86999999</v>
      </c>
    </row>
    <row r="20" spans="1:10" x14ac:dyDescent="0.3">
      <c r="A20" s="64">
        <v>13</v>
      </c>
      <c r="B20" s="55" t="s">
        <v>233</v>
      </c>
      <c r="C20" s="54">
        <v>760436355.5999999</v>
      </c>
      <c r="D20" s="48">
        <f t="shared" si="0"/>
        <v>338321433.38999999</v>
      </c>
      <c r="E20" s="79">
        <f t="shared" si="2"/>
        <v>0.44490433801400436</v>
      </c>
      <c r="F20" s="48">
        <f t="shared" si="1"/>
        <v>44980127.390000001</v>
      </c>
      <c r="G20" s="54">
        <v>23549308.690000005</v>
      </c>
      <c r="H20" s="54">
        <v>21430818.699999999</v>
      </c>
      <c r="I20" s="54">
        <v>64519068.279999986</v>
      </c>
      <c r="J20" s="54">
        <v>228822237.72</v>
      </c>
    </row>
    <row r="21" spans="1:10" x14ac:dyDescent="0.3">
      <c r="A21" s="64">
        <v>14</v>
      </c>
      <c r="B21" s="55" t="s">
        <v>247</v>
      </c>
      <c r="C21" s="54">
        <v>761883320.63</v>
      </c>
      <c r="D21" s="48">
        <f t="shared" si="0"/>
        <v>289171308.85000002</v>
      </c>
      <c r="E21" s="79">
        <f t="shared" si="2"/>
        <v>0.37954802398205117</v>
      </c>
      <c r="F21" s="48">
        <f t="shared" si="1"/>
        <v>174281063.78</v>
      </c>
      <c r="G21" s="54">
        <v>159282009.25999999</v>
      </c>
      <c r="H21" s="54">
        <v>14999054.52</v>
      </c>
      <c r="I21" s="54">
        <v>20000000</v>
      </c>
      <c r="J21" s="54">
        <v>94890245.069999993</v>
      </c>
    </row>
    <row r="22" spans="1:10" x14ac:dyDescent="0.3">
      <c r="A22" s="64">
        <v>15</v>
      </c>
      <c r="B22" s="55" t="s">
        <v>242</v>
      </c>
      <c r="C22" s="54">
        <v>4892082858.999999</v>
      </c>
      <c r="D22" s="48">
        <f t="shared" si="0"/>
        <v>280953561.32999998</v>
      </c>
      <c r="E22" s="79">
        <f t="shared" si="2"/>
        <v>5.7430254030372309E-2</v>
      </c>
      <c r="F22" s="48">
        <f t="shared" si="1"/>
        <v>67582252.670000002</v>
      </c>
      <c r="G22" s="48">
        <v>6813612.4499999993</v>
      </c>
      <c r="H22" s="48">
        <v>60768640.219999999</v>
      </c>
      <c r="I22" s="48">
        <v>10203202.849999998</v>
      </c>
      <c r="J22" s="47">
        <v>203168105.80999997</v>
      </c>
    </row>
    <row r="23" spans="1:10" x14ac:dyDescent="0.3">
      <c r="A23" s="64">
        <v>16</v>
      </c>
      <c r="B23" s="76" t="s">
        <v>237</v>
      </c>
      <c r="C23" s="48">
        <v>405907328.42999995</v>
      </c>
      <c r="D23" s="48">
        <f t="shared" si="0"/>
        <v>210204159.28999996</v>
      </c>
      <c r="E23" s="79">
        <f t="shared" si="2"/>
        <v>0.51786243944657029</v>
      </c>
      <c r="F23" s="48">
        <f t="shared" si="1"/>
        <v>97060763.829999998</v>
      </c>
      <c r="G23" s="48">
        <v>36017716.5</v>
      </c>
      <c r="H23" s="48">
        <v>61043047.329999998</v>
      </c>
      <c r="I23" s="48">
        <v>16208082.249999998</v>
      </c>
      <c r="J23" s="47">
        <v>96935313.209999979</v>
      </c>
    </row>
    <row r="24" spans="1:10" x14ac:dyDescent="0.3">
      <c r="A24" s="64">
        <v>17</v>
      </c>
      <c r="B24" s="76" t="s">
        <v>238</v>
      </c>
      <c r="C24" s="48">
        <v>1379272300.2799997</v>
      </c>
      <c r="D24" s="48">
        <f t="shared" si="0"/>
        <v>207186121.63999996</v>
      </c>
      <c r="E24" s="79">
        <f t="shared" si="2"/>
        <v>0.15021408143840781</v>
      </c>
      <c r="F24" s="48">
        <f t="shared" si="1"/>
        <v>35615530.620000005</v>
      </c>
      <c r="G24" s="48">
        <v>12097707.99</v>
      </c>
      <c r="H24" s="48">
        <v>23517822.630000003</v>
      </c>
      <c r="I24" s="48">
        <v>104533665.53999998</v>
      </c>
      <c r="J24" s="47">
        <v>67036925.479999989</v>
      </c>
    </row>
    <row r="25" spans="1:10" x14ac:dyDescent="0.3">
      <c r="A25" s="64">
        <v>18</v>
      </c>
      <c r="B25" s="88" t="s">
        <v>236</v>
      </c>
      <c r="C25" s="48">
        <v>341347155.40000004</v>
      </c>
      <c r="D25" s="48">
        <f t="shared" si="0"/>
        <v>161900138.47</v>
      </c>
      <c r="E25" s="79">
        <f t="shared" si="2"/>
        <v>0.47429760555725431</v>
      </c>
      <c r="F25" s="48">
        <f t="shared" si="1"/>
        <v>83011640.25</v>
      </c>
      <c r="G25" s="48">
        <v>33591096.599999994</v>
      </c>
      <c r="H25" s="48">
        <v>49420543.649999999</v>
      </c>
      <c r="I25" s="48">
        <v>9283451.0000000019</v>
      </c>
      <c r="J25" s="47">
        <v>69605047.219999999</v>
      </c>
    </row>
    <row r="26" spans="1:10" x14ac:dyDescent="0.3">
      <c r="A26" s="64">
        <v>19</v>
      </c>
      <c r="B26" s="88" t="s">
        <v>239</v>
      </c>
      <c r="C26" s="48">
        <v>405058189.25</v>
      </c>
      <c r="D26" s="48">
        <f t="shared" si="0"/>
        <v>153307319.94999999</v>
      </c>
      <c r="E26" s="79">
        <f t="shared" si="2"/>
        <v>0.37848221321944298</v>
      </c>
      <c r="F26" s="48">
        <f t="shared" si="1"/>
        <v>39722180.059999995</v>
      </c>
      <c r="G26" s="48">
        <v>10668152.220000001</v>
      </c>
      <c r="H26" s="48">
        <v>29054027.839999996</v>
      </c>
      <c r="I26" s="48">
        <v>2802089.8</v>
      </c>
      <c r="J26" s="47">
        <v>110783050.09</v>
      </c>
    </row>
    <row r="27" spans="1:10" x14ac:dyDescent="0.3">
      <c r="A27" s="64">
        <v>20</v>
      </c>
      <c r="B27" s="76" t="s">
        <v>241</v>
      </c>
      <c r="C27" s="48">
        <v>248535827.73000002</v>
      </c>
      <c r="D27" s="48">
        <f t="shared" si="0"/>
        <v>150329289.24000001</v>
      </c>
      <c r="E27" s="79">
        <f t="shared" si="2"/>
        <v>0.60485963176026314</v>
      </c>
      <c r="F27" s="48">
        <f t="shared" si="1"/>
        <v>94072543.849999994</v>
      </c>
      <c r="G27" s="48">
        <v>39025497.189999998</v>
      </c>
      <c r="H27" s="48">
        <v>55047046.660000004</v>
      </c>
      <c r="I27" s="48">
        <v>8636999.9199999999</v>
      </c>
      <c r="J27" s="47">
        <v>47619745.470000006</v>
      </c>
    </row>
    <row r="28" spans="1:10" x14ac:dyDescent="0.3">
      <c r="A28" s="64">
        <v>21</v>
      </c>
      <c r="B28" s="76" t="s">
        <v>240</v>
      </c>
      <c r="C28" s="48">
        <v>470962024.07000005</v>
      </c>
      <c r="D28" s="48">
        <f t="shared" si="0"/>
        <v>148476293.28999999</v>
      </c>
      <c r="E28" s="79">
        <f t="shared" si="2"/>
        <v>0.31526171050244095</v>
      </c>
      <c r="F28" s="48">
        <f t="shared" si="1"/>
        <v>26053769.830000002</v>
      </c>
      <c r="G28" s="48">
        <v>329490.96999999997</v>
      </c>
      <c r="H28" s="48">
        <v>25724278.860000003</v>
      </c>
      <c r="I28" s="48">
        <v>16406125.170000004</v>
      </c>
      <c r="J28" s="47">
        <v>106016398.28999999</v>
      </c>
    </row>
    <row r="29" spans="1:10" x14ac:dyDescent="0.3">
      <c r="A29" s="64">
        <v>22</v>
      </c>
      <c r="B29" s="76" t="s">
        <v>105</v>
      </c>
      <c r="C29" s="48">
        <v>369445993.81999999</v>
      </c>
      <c r="D29" s="48">
        <f t="shared" si="0"/>
        <v>108155771.38999999</v>
      </c>
      <c r="E29" s="79">
        <f t="shared" si="2"/>
        <v>0.2927512361730879</v>
      </c>
      <c r="F29" s="48">
        <f t="shared" si="1"/>
        <v>21453592.099999998</v>
      </c>
      <c r="G29" s="48">
        <v>2692014.48</v>
      </c>
      <c r="H29" s="48">
        <v>18761577.619999997</v>
      </c>
      <c r="I29" s="48">
        <v>3948597.88</v>
      </c>
      <c r="J29" s="47">
        <v>82753581.409999996</v>
      </c>
    </row>
    <row r="30" spans="1:10" x14ac:dyDescent="0.3">
      <c r="A30" s="64">
        <v>23</v>
      </c>
      <c r="B30" s="76" t="s">
        <v>252</v>
      </c>
      <c r="C30" s="48">
        <v>286268823.73000002</v>
      </c>
      <c r="D30" s="48">
        <f t="shared" si="0"/>
        <v>96858889.620000005</v>
      </c>
      <c r="E30" s="79">
        <f t="shared" si="2"/>
        <v>0.33834941701983706</v>
      </c>
      <c r="F30" s="48">
        <f t="shared" si="1"/>
        <v>55000012.950000003</v>
      </c>
      <c r="G30" s="48">
        <v>40067963.910000004</v>
      </c>
      <c r="H30" s="48">
        <v>14932049.040000001</v>
      </c>
      <c r="I30" s="48">
        <v>14135289.039999999</v>
      </c>
      <c r="J30" s="47">
        <v>27723587.629999995</v>
      </c>
    </row>
    <row r="31" spans="1:10" x14ac:dyDescent="0.3">
      <c r="A31" s="64">
        <v>24</v>
      </c>
      <c r="B31" s="55" t="s">
        <v>245</v>
      </c>
      <c r="C31" s="54">
        <v>164709770.67000002</v>
      </c>
      <c r="D31" s="48">
        <f t="shared" si="0"/>
        <v>89701010.390000001</v>
      </c>
      <c r="E31" s="79">
        <f t="shared" si="2"/>
        <v>0.54460042063757186</v>
      </c>
      <c r="F31" s="48">
        <f t="shared" si="1"/>
        <v>4036417.44</v>
      </c>
      <c r="G31" s="48">
        <v>1953.05</v>
      </c>
      <c r="H31" s="48">
        <v>4034464.39</v>
      </c>
      <c r="I31" s="48">
        <v>5489982.9500000002</v>
      </c>
      <c r="J31" s="47">
        <v>80174610</v>
      </c>
    </row>
    <row r="32" spans="1:10" x14ac:dyDescent="0.3">
      <c r="A32" s="64">
        <v>25</v>
      </c>
      <c r="B32" s="55" t="s">
        <v>309</v>
      </c>
      <c r="C32" s="54">
        <v>103700391.77000001</v>
      </c>
      <c r="D32" s="48">
        <f t="shared" si="0"/>
        <v>87764555.230000004</v>
      </c>
      <c r="E32" s="79">
        <f t="shared" si="2"/>
        <v>0.84632809704957968</v>
      </c>
      <c r="F32" s="48">
        <f t="shared" si="1"/>
        <v>2775000</v>
      </c>
      <c r="G32" s="40">
        <v>0</v>
      </c>
      <c r="H32" s="54">
        <v>2775000</v>
      </c>
      <c r="I32" s="48">
        <v>3129612.9099999997</v>
      </c>
      <c r="J32" s="47">
        <v>81859942.320000008</v>
      </c>
    </row>
    <row r="33" spans="1:10" x14ac:dyDescent="0.3">
      <c r="A33" s="64">
        <v>26</v>
      </c>
      <c r="B33" s="55" t="s">
        <v>243</v>
      </c>
      <c r="C33" s="48">
        <v>158167006.01999998</v>
      </c>
      <c r="D33" s="48">
        <f t="shared" si="0"/>
        <v>76439666.539999992</v>
      </c>
      <c r="E33" s="79">
        <f t="shared" si="2"/>
        <v>0.48328452604289868</v>
      </c>
      <c r="F33" s="48">
        <f t="shared" si="1"/>
        <v>628546.42000000004</v>
      </c>
      <c r="G33" s="40">
        <v>0</v>
      </c>
      <c r="H33" s="48">
        <v>628546.42000000004</v>
      </c>
      <c r="I33" s="48">
        <v>356804.52</v>
      </c>
      <c r="J33" s="47">
        <v>75454315.599999994</v>
      </c>
    </row>
    <row r="34" spans="1:10" x14ac:dyDescent="0.3">
      <c r="A34" s="64">
        <v>27</v>
      </c>
      <c r="B34" s="55" t="s">
        <v>248</v>
      </c>
      <c r="C34" s="54">
        <v>176077170.03999999</v>
      </c>
      <c r="D34" s="48">
        <f t="shared" si="0"/>
        <v>75221823.689999998</v>
      </c>
      <c r="E34" s="79">
        <f t="shared" si="2"/>
        <v>0.4272094086525336</v>
      </c>
      <c r="F34" s="48">
        <f t="shared" si="1"/>
        <v>36329031.07</v>
      </c>
      <c r="G34" s="48">
        <v>12958897.960000001</v>
      </c>
      <c r="H34" s="48">
        <v>23370133.109999999</v>
      </c>
      <c r="I34" s="48">
        <v>4930622.55</v>
      </c>
      <c r="J34" s="48">
        <v>33962170.07</v>
      </c>
    </row>
    <row r="35" spans="1:10" x14ac:dyDescent="0.3">
      <c r="A35" s="64">
        <v>28</v>
      </c>
      <c r="B35" s="76" t="s">
        <v>246</v>
      </c>
      <c r="C35" s="48">
        <v>209576622.19</v>
      </c>
      <c r="D35" s="48">
        <f t="shared" si="0"/>
        <v>66386322.429999992</v>
      </c>
      <c r="E35" s="79">
        <f t="shared" si="2"/>
        <v>0.31676396792870742</v>
      </c>
      <c r="F35" s="48">
        <f t="shared" si="1"/>
        <v>3103294.0799999996</v>
      </c>
      <c r="G35" s="48">
        <v>2124691.2599999998</v>
      </c>
      <c r="H35" s="48">
        <v>978602.82</v>
      </c>
      <c r="I35" s="48">
        <v>13417214.960000001</v>
      </c>
      <c r="J35" s="47">
        <v>49865813.389999993</v>
      </c>
    </row>
    <row r="36" spans="1:10" x14ac:dyDescent="0.3">
      <c r="A36" s="64">
        <v>29</v>
      </c>
      <c r="B36" s="55" t="s">
        <v>254</v>
      </c>
      <c r="C36" s="54">
        <v>473697242.95999992</v>
      </c>
      <c r="D36" s="48">
        <f t="shared" si="0"/>
        <v>31759604.380000003</v>
      </c>
      <c r="E36" s="79">
        <f t="shared" si="2"/>
        <v>6.70462090544231E-2</v>
      </c>
      <c r="F36" s="48">
        <f t="shared" si="1"/>
        <v>10985687.790000001</v>
      </c>
      <c r="G36" s="48">
        <v>0</v>
      </c>
      <c r="H36" s="54">
        <v>10985687.790000001</v>
      </c>
      <c r="I36" s="48">
        <v>925.72</v>
      </c>
      <c r="J36" s="47">
        <v>20772990.870000001</v>
      </c>
    </row>
    <row r="37" spans="1:10" x14ac:dyDescent="0.3">
      <c r="A37" s="64">
        <v>30</v>
      </c>
      <c r="B37" s="76" t="s">
        <v>250</v>
      </c>
      <c r="C37" s="48">
        <v>78706902.88000001</v>
      </c>
      <c r="D37" s="48">
        <f t="shared" si="0"/>
        <v>23319930.880000003</v>
      </c>
      <c r="E37" s="79">
        <f t="shared" si="2"/>
        <v>0.29628825460906</v>
      </c>
      <c r="F37" s="48">
        <f t="shared" si="1"/>
        <v>9600158.370000001</v>
      </c>
      <c r="G37" s="48">
        <v>1263271.6400000001</v>
      </c>
      <c r="H37" s="48">
        <v>8336886.7300000004</v>
      </c>
      <c r="I37" s="48">
        <v>1868827.72</v>
      </c>
      <c r="J37" s="47">
        <v>11850944.789999999</v>
      </c>
    </row>
    <row r="38" spans="1:10" x14ac:dyDescent="0.3">
      <c r="A38" s="64">
        <v>31</v>
      </c>
      <c r="B38" s="76" t="s">
        <v>253</v>
      </c>
      <c r="C38" s="48">
        <v>27466152.780000001</v>
      </c>
      <c r="D38" s="48">
        <f t="shared" si="0"/>
        <v>21456092.18</v>
      </c>
      <c r="E38" s="79">
        <f t="shared" si="2"/>
        <v>0.78118302012882046</v>
      </c>
      <c r="F38" s="48">
        <f t="shared" si="1"/>
        <v>21456092.18</v>
      </c>
      <c r="G38" s="48">
        <v>2647947.8199999998</v>
      </c>
      <c r="H38" s="48">
        <v>18808144.359999999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60729789.719999999</v>
      </c>
      <c r="D39" s="48">
        <f t="shared" si="0"/>
        <v>19105598.399999999</v>
      </c>
      <c r="E39" s="79">
        <f t="shared" si="2"/>
        <v>0.31460010792212567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11630101.6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54" t="s">
        <v>249</v>
      </c>
      <c r="C41" s="48">
        <v>65546916.760000005</v>
      </c>
      <c r="D41" s="48">
        <f t="shared" si="0"/>
        <v>15279483.080000002</v>
      </c>
      <c r="E41" s="79">
        <f t="shared" si="2"/>
        <v>0.23310757904823837</v>
      </c>
      <c r="F41" s="48">
        <f t="shared" si="1"/>
        <v>6392967.0700000003</v>
      </c>
      <c r="G41" s="48">
        <v>979172.77</v>
      </c>
      <c r="H41" s="48">
        <v>5413794.2999999998</v>
      </c>
      <c r="I41" s="48">
        <v>2891732.7100000004</v>
      </c>
      <c r="J41" s="47">
        <v>5994783.2999999998</v>
      </c>
    </row>
    <row r="42" spans="1:10" x14ac:dyDescent="0.3">
      <c r="A42" s="64">
        <v>35</v>
      </c>
      <c r="B42" s="76" t="s">
        <v>255</v>
      </c>
      <c r="C42" s="48">
        <v>65771846.180000007</v>
      </c>
      <c r="D42" s="48">
        <f t="shared" si="0"/>
        <v>15114041.529999999</v>
      </c>
      <c r="E42" s="79">
        <f t="shared" si="2"/>
        <v>0.22979500208397521</v>
      </c>
      <c r="F42" s="48">
        <f t="shared" si="1"/>
        <v>4747148.58</v>
      </c>
      <c r="G42" s="48">
        <v>897148.58</v>
      </c>
      <c r="H42" s="48">
        <v>3850000</v>
      </c>
      <c r="I42" s="48">
        <v>1836905.27</v>
      </c>
      <c r="J42" s="47">
        <v>8529987.6799999997</v>
      </c>
    </row>
    <row r="43" spans="1:10" x14ac:dyDescent="0.3">
      <c r="A43" s="64">
        <v>36</v>
      </c>
      <c r="B43" s="55" t="s">
        <v>260</v>
      </c>
      <c r="C43" s="54">
        <v>8376691.6100000003</v>
      </c>
      <c r="D43" s="48">
        <f t="shared" si="0"/>
        <v>8345957.21</v>
      </c>
      <c r="E43" s="79">
        <f t="shared" si="2"/>
        <v>0.99633096197986926</v>
      </c>
      <c r="F43" s="48">
        <f t="shared" si="1"/>
        <v>8232738.1200000001</v>
      </c>
      <c r="G43" s="40">
        <v>0</v>
      </c>
      <c r="H43" s="48">
        <v>8232738.1200000001</v>
      </c>
      <c r="I43" s="48">
        <v>10967.59</v>
      </c>
      <c r="J43" s="47">
        <v>102251.5</v>
      </c>
    </row>
    <row r="44" spans="1:10" x14ac:dyDescent="0.3">
      <c r="A44" s="64">
        <v>37</v>
      </c>
      <c r="B44" s="55" t="s">
        <v>256</v>
      </c>
      <c r="C44" s="48">
        <v>341947301.39999998</v>
      </c>
      <c r="D44" s="48">
        <f t="shared" si="0"/>
        <v>2049320.6099999999</v>
      </c>
      <c r="E44" s="79">
        <f t="shared" si="2"/>
        <v>5.9930889982452717E-3</v>
      </c>
      <c r="F44" s="48">
        <f t="shared" si="1"/>
        <v>2049320.6099999999</v>
      </c>
      <c r="G44" s="54">
        <v>996215.97</v>
      </c>
      <c r="H44" s="54">
        <v>1053104.6399999999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1475000.06</v>
      </c>
      <c r="D45" s="48">
        <f t="shared" si="0"/>
        <v>1475000.06</v>
      </c>
      <c r="E45" s="79">
        <f t="shared" si="2"/>
        <v>1</v>
      </c>
      <c r="F45" s="48">
        <f t="shared" si="1"/>
        <v>500000</v>
      </c>
      <c r="G45" s="40">
        <v>0</v>
      </c>
      <c r="H45" s="48">
        <v>500000</v>
      </c>
      <c r="I45" s="40">
        <v>0</v>
      </c>
      <c r="J45" s="48">
        <v>975000.06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22522227.5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696784957.74000001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78">
        <v>65123349927.199982</v>
      </c>
      <c r="D50" s="59">
        <f t="shared" ref="D50" si="3">F50+I50+J50</f>
        <v>14277343891.23</v>
      </c>
      <c r="E50" s="80">
        <f t="shared" si="2"/>
        <v>0.21923540338742312</v>
      </c>
      <c r="F50" s="59">
        <f t="shared" ref="F50" si="4">G50+H50</f>
        <v>4615256543</v>
      </c>
      <c r="G50" s="78">
        <v>2006396812.99</v>
      </c>
      <c r="H50" s="78">
        <v>2608859730.0099998</v>
      </c>
      <c r="I50" s="78">
        <v>2540081868.2200003</v>
      </c>
      <c r="J50" s="78">
        <v>7122005480.0100002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D117-F3EF-44FC-866C-A75A61C76577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11392714027.780001</v>
      </c>
      <c r="D8" s="48">
        <f t="shared" ref="D8:D49" si="0">F8+I8+J8</f>
        <v>2400857933.0900002</v>
      </c>
      <c r="E8" s="79">
        <f>D8/C8</f>
        <v>0.2107362589138766</v>
      </c>
      <c r="F8" s="48">
        <f t="shared" ref="F8:F49" si="1">G8+H8</f>
        <v>672291589.95000005</v>
      </c>
      <c r="G8" s="48">
        <v>288431171.83000004</v>
      </c>
      <c r="H8" s="48">
        <v>383860418.12</v>
      </c>
      <c r="I8" s="48">
        <v>515596952.42000008</v>
      </c>
      <c r="J8" s="47">
        <v>1212969390.72</v>
      </c>
    </row>
    <row r="9" spans="1:10" x14ac:dyDescent="0.3">
      <c r="A9" s="64">
        <v>2</v>
      </c>
      <c r="B9" s="88" t="s">
        <v>224</v>
      </c>
      <c r="C9" s="48">
        <v>7579841624.7600002</v>
      </c>
      <c r="D9" s="48">
        <f t="shared" si="0"/>
        <v>1915433058.52</v>
      </c>
      <c r="E9" s="79">
        <f t="shared" ref="E9:E50" si="2">D9/C9</f>
        <v>0.25270093404895488</v>
      </c>
      <c r="F9" s="48">
        <f t="shared" si="1"/>
        <v>924692195.43000007</v>
      </c>
      <c r="G9" s="48">
        <v>427824680.23999995</v>
      </c>
      <c r="H9" s="48">
        <v>496867515.19000012</v>
      </c>
      <c r="I9" s="48">
        <v>473672053.56</v>
      </c>
      <c r="J9" s="47">
        <v>517068809.53000009</v>
      </c>
    </row>
    <row r="10" spans="1:10" x14ac:dyDescent="0.3">
      <c r="A10" s="64">
        <v>3</v>
      </c>
      <c r="B10" s="76" t="s">
        <v>225</v>
      </c>
      <c r="C10" s="48">
        <v>5760048753.5100002</v>
      </c>
      <c r="D10" s="48">
        <f t="shared" si="0"/>
        <v>1217137730.5</v>
      </c>
      <c r="E10" s="79">
        <f t="shared" si="2"/>
        <v>0.2113068452343069</v>
      </c>
      <c r="F10" s="48">
        <f t="shared" si="1"/>
        <v>128737150.69999997</v>
      </c>
      <c r="G10" s="48">
        <v>38156787.560000002</v>
      </c>
      <c r="H10" s="48">
        <v>90580363.139999971</v>
      </c>
      <c r="I10" s="48">
        <v>247064205.05000007</v>
      </c>
      <c r="J10" s="47">
        <v>841336374.75</v>
      </c>
    </row>
    <row r="11" spans="1:10" x14ac:dyDescent="0.3">
      <c r="A11" s="64">
        <v>4</v>
      </c>
      <c r="B11" s="76" t="s">
        <v>228</v>
      </c>
      <c r="C11" s="48">
        <v>5547154856.6300001</v>
      </c>
      <c r="D11" s="48">
        <f t="shared" si="0"/>
        <v>1064665807.09</v>
      </c>
      <c r="E11" s="79">
        <f t="shared" si="2"/>
        <v>0.19193006768460838</v>
      </c>
      <c r="F11" s="48">
        <f t="shared" si="1"/>
        <v>186405042.78</v>
      </c>
      <c r="G11" s="48">
        <v>35762592.370000005</v>
      </c>
      <c r="H11" s="48">
        <v>150642450.41</v>
      </c>
      <c r="I11" s="48">
        <v>236771260.98000002</v>
      </c>
      <c r="J11" s="47">
        <v>641489503.33000004</v>
      </c>
    </row>
    <row r="12" spans="1:10" x14ac:dyDescent="0.3">
      <c r="A12" s="64">
        <v>5</v>
      </c>
      <c r="B12" s="55" t="s">
        <v>234</v>
      </c>
      <c r="C12" s="54">
        <v>2091845187.3900001</v>
      </c>
      <c r="D12" s="48">
        <f t="shared" si="0"/>
        <v>988164330.62</v>
      </c>
      <c r="E12" s="79">
        <f t="shared" si="2"/>
        <v>0.47238884434508982</v>
      </c>
      <c r="F12" s="48">
        <f t="shared" si="1"/>
        <v>376350982.41000003</v>
      </c>
      <c r="G12" s="48">
        <v>136680594.08999997</v>
      </c>
      <c r="H12" s="48">
        <v>239670388.32000005</v>
      </c>
      <c r="I12" s="48">
        <v>139049449.17000002</v>
      </c>
      <c r="J12" s="48">
        <v>472763899.03999996</v>
      </c>
    </row>
    <row r="13" spans="1:10" x14ac:dyDescent="0.3">
      <c r="A13" s="64">
        <v>6</v>
      </c>
      <c r="B13" s="55" t="s">
        <v>226</v>
      </c>
      <c r="C13" s="54">
        <v>3548357658.77</v>
      </c>
      <c r="D13" s="48">
        <f t="shared" si="0"/>
        <v>869964157.75999999</v>
      </c>
      <c r="E13" s="79">
        <f t="shared" si="2"/>
        <v>0.24517375118875803</v>
      </c>
      <c r="F13" s="48">
        <f t="shared" si="1"/>
        <v>364543579.74000001</v>
      </c>
      <c r="G13" s="54">
        <v>154147965.60999998</v>
      </c>
      <c r="H13" s="54">
        <v>210395614.13</v>
      </c>
      <c r="I13" s="54">
        <v>179852618.71999997</v>
      </c>
      <c r="J13" s="54">
        <v>325567959.29999995</v>
      </c>
    </row>
    <row r="14" spans="1:10" x14ac:dyDescent="0.3">
      <c r="A14" s="64">
        <v>7</v>
      </c>
      <c r="B14" s="55" t="s">
        <v>229</v>
      </c>
      <c r="C14" s="54">
        <v>1826763478.8200002</v>
      </c>
      <c r="D14" s="48">
        <f t="shared" si="0"/>
        <v>677690580.44000006</v>
      </c>
      <c r="E14" s="79">
        <f t="shared" si="2"/>
        <v>0.3709788313031937</v>
      </c>
      <c r="F14" s="48">
        <f t="shared" si="1"/>
        <v>271927364.95000005</v>
      </c>
      <c r="G14" s="48">
        <v>134668661.95000002</v>
      </c>
      <c r="H14" s="48">
        <v>137258703</v>
      </c>
      <c r="I14" s="48">
        <v>87069461.23999998</v>
      </c>
      <c r="J14" s="47">
        <v>318693754.25</v>
      </c>
    </row>
    <row r="15" spans="1:10" x14ac:dyDescent="0.3">
      <c r="A15" s="64">
        <v>8</v>
      </c>
      <c r="B15" s="76" t="s">
        <v>251</v>
      </c>
      <c r="C15" s="48">
        <v>977782229.49000001</v>
      </c>
      <c r="D15" s="48">
        <f t="shared" si="0"/>
        <v>627479077.33000004</v>
      </c>
      <c r="E15" s="79">
        <f t="shared" si="2"/>
        <v>0.64173704369457185</v>
      </c>
      <c r="F15" s="48">
        <f t="shared" si="1"/>
        <v>260885518.91000003</v>
      </c>
      <c r="G15" s="48">
        <v>179538662.06</v>
      </c>
      <c r="H15" s="48">
        <v>81346856.850000009</v>
      </c>
      <c r="I15" s="48">
        <v>97882504.280000016</v>
      </c>
      <c r="J15" s="47">
        <v>268711054.13999999</v>
      </c>
    </row>
    <row r="16" spans="1:10" x14ac:dyDescent="0.3">
      <c r="A16" s="64">
        <v>9</v>
      </c>
      <c r="B16" s="55" t="s">
        <v>231</v>
      </c>
      <c r="C16" s="54">
        <v>2842407214.71</v>
      </c>
      <c r="D16" s="48">
        <f t="shared" si="0"/>
        <v>552569353.67999995</v>
      </c>
      <c r="E16" s="79">
        <f t="shared" si="2"/>
        <v>0.19440189668121727</v>
      </c>
      <c r="F16" s="48">
        <f t="shared" si="1"/>
        <v>285390024.77999997</v>
      </c>
      <c r="G16" s="48">
        <v>94893858.999999985</v>
      </c>
      <c r="H16" s="48">
        <v>190496165.77999997</v>
      </c>
      <c r="I16" s="48">
        <v>113283475.77</v>
      </c>
      <c r="J16" s="47">
        <v>153895853.13</v>
      </c>
    </row>
    <row r="17" spans="1:10" x14ac:dyDescent="0.3">
      <c r="A17" s="64">
        <v>10</v>
      </c>
      <c r="B17" s="76" t="s">
        <v>232</v>
      </c>
      <c r="C17" s="48">
        <v>7097323402.25</v>
      </c>
      <c r="D17" s="48">
        <f t="shared" si="0"/>
        <v>459080296.60000008</v>
      </c>
      <c r="E17" s="79">
        <f t="shared" si="2"/>
        <v>6.4683581482909744E-2</v>
      </c>
      <c r="F17" s="48">
        <f t="shared" si="1"/>
        <v>17451777.93</v>
      </c>
      <c r="G17" s="48">
        <v>122505.09</v>
      </c>
      <c r="H17" s="48">
        <v>17329272.84</v>
      </c>
      <c r="I17" s="48">
        <v>22989935.750000007</v>
      </c>
      <c r="J17" s="47">
        <v>418638582.92000008</v>
      </c>
    </row>
    <row r="18" spans="1:10" x14ac:dyDescent="0.3">
      <c r="A18" s="64">
        <v>11</v>
      </c>
      <c r="B18" s="55" t="s">
        <v>235</v>
      </c>
      <c r="C18" s="54">
        <v>854704097.56999993</v>
      </c>
      <c r="D18" s="48">
        <f t="shared" si="0"/>
        <v>379859885.54000002</v>
      </c>
      <c r="E18" s="79">
        <f t="shared" si="2"/>
        <v>0.44443437982803125</v>
      </c>
      <c r="F18" s="48">
        <f t="shared" si="1"/>
        <v>165394836.10000002</v>
      </c>
      <c r="G18" s="48">
        <v>83927228.230000004</v>
      </c>
      <c r="H18" s="48">
        <v>81467607.87000002</v>
      </c>
      <c r="I18" s="48">
        <v>93079260.019999996</v>
      </c>
      <c r="J18" s="47">
        <v>121385789.42</v>
      </c>
    </row>
    <row r="19" spans="1:10" x14ac:dyDescent="0.3">
      <c r="A19" s="64">
        <v>12</v>
      </c>
      <c r="B19" s="55" t="s">
        <v>233</v>
      </c>
      <c r="C19" s="54">
        <v>766861346.97000003</v>
      </c>
      <c r="D19" s="48">
        <f t="shared" si="0"/>
        <v>345362559.38999999</v>
      </c>
      <c r="E19" s="79">
        <f t="shared" si="2"/>
        <v>0.45035854363319572</v>
      </c>
      <c r="F19" s="48">
        <f t="shared" si="1"/>
        <v>46745563.99000001</v>
      </c>
      <c r="G19" s="54">
        <v>23461198.160000004</v>
      </c>
      <c r="H19" s="54">
        <v>23284365.830000002</v>
      </c>
      <c r="I19" s="54">
        <v>64936752.189999998</v>
      </c>
      <c r="J19" s="54">
        <v>233680243.21000001</v>
      </c>
    </row>
    <row r="20" spans="1:10" x14ac:dyDescent="0.3">
      <c r="A20" s="64">
        <v>13</v>
      </c>
      <c r="B20" s="55" t="s">
        <v>227</v>
      </c>
      <c r="C20" s="48">
        <v>2430655845.3800001</v>
      </c>
      <c r="D20" s="48">
        <f t="shared" si="0"/>
        <v>310581552.12</v>
      </c>
      <c r="E20" s="79">
        <f t="shared" si="2"/>
        <v>0.12777685195965896</v>
      </c>
      <c r="F20" s="48">
        <f t="shared" si="1"/>
        <v>78399145.100000009</v>
      </c>
      <c r="G20" s="48">
        <v>35904975.420000002</v>
      </c>
      <c r="H20" s="48">
        <v>42494169.680000007</v>
      </c>
      <c r="I20" s="48">
        <v>19258747.010000002</v>
      </c>
      <c r="J20" s="47">
        <v>212923660.01000002</v>
      </c>
    </row>
    <row r="21" spans="1:10" x14ac:dyDescent="0.3">
      <c r="A21" s="64">
        <v>14</v>
      </c>
      <c r="B21" s="55" t="s">
        <v>242</v>
      </c>
      <c r="C21" s="54">
        <v>4903063469.46</v>
      </c>
      <c r="D21" s="48">
        <f t="shared" si="0"/>
        <v>281226999.25</v>
      </c>
      <c r="E21" s="79">
        <f t="shared" si="2"/>
        <v>5.7357405426565485E-2</v>
      </c>
      <c r="F21" s="48">
        <f t="shared" si="1"/>
        <v>68134816.5</v>
      </c>
      <c r="G21" s="48">
        <v>6777758.5800000001</v>
      </c>
      <c r="H21" s="48">
        <v>61357057.920000002</v>
      </c>
      <c r="I21" s="48">
        <v>10767851.779999999</v>
      </c>
      <c r="J21" s="47">
        <v>202324330.97</v>
      </c>
    </row>
    <row r="22" spans="1:10" x14ac:dyDescent="0.3">
      <c r="A22" s="64">
        <v>15</v>
      </c>
      <c r="B22" s="55" t="s">
        <v>247</v>
      </c>
      <c r="C22" s="54">
        <v>778362534.51999998</v>
      </c>
      <c r="D22" s="48">
        <f t="shared" si="0"/>
        <v>268124437.16</v>
      </c>
      <c r="E22" s="79">
        <f t="shared" si="2"/>
        <v>0.34447243446184977</v>
      </c>
      <c r="F22" s="48">
        <f t="shared" si="1"/>
        <v>153114302.09999999</v>
      </c>
      <c r="G22" s="54">
        <v>138115247.57999998</v>
      </c>
      <c r="H22" s="54">
        <v>14999054.52</v>
      </c>
      <c r="I22" s="54">
        <v>20000000</v>
      </c>
      <c r="J22" s="54">
        <v>95010135.060000002</v>
      </c>
    </row>
    <row r="23" spans="1:10" x14ac:dyDescent="0.3">
      <c r="A23" s="64">
        <v>16</v>
      </c>
      <c r="B23" s="55" t="s">
        <v>237</v>
      </c>
      <c r="C23" s="54">
        <v>404627830.76999998</v>
      </c>
      <c r="D23" s="48">
        <f t="shared" si="0"/>
        <v>208076373.46000001</v>
      </c>
      <c r="E23" s="79">
        <f t="shared" si="2"/>
        <v>0.51424137846384455</v>
      </c>
      <c r="F23" s="48">
        <f t="shared" si="1"/>
        <v>96239462.060000002</v>
      </c>
      <c r="G23" s="48">
        <v>33402804.720000003</v>
      </c>
      <c r="H23" s="48">
        <v>62836657.340000004</v>
      </c>
      <c r="I23" s="48">
        <v>15977616.150000002</v>
      </c>
      <c r="J23" s="47">
        <v>95859295.25</v>
      </c>
    </row>
    <row r="24" spans="1:10" x14ac:dyDescent="0.3">
      <c r="A24" s="64">
        <v>17</v>
      </c>
      <c r="B24" s="55" t="s">
        <v>238</v>
      </c>
      <c r="C24" s="54">
        <v>1389051463.79</v>
      </c>
      <c r="D24" s="48">
        <f t="shared" si="0"/>
        <v>207332238.58999997</v>
      </c>
      <c r="E24" s="79">
        <f t="shared" si="2"/>
        <v>0.14926174011170038</v>
      </c>
      <c r="F24" s="48">
        <f t="shared" si="1"/>
        <v>35094415.560000002</v>
      </c>
      <c r="G24" s="48">
        <v>11701533.98</v>
      </c>
      <c r="H24" s="48">
        <v>23392881.579999998</v>
      </c>
      <c r="I24" s="48">
        <v>107159657.94999999</v>
      </c>
      <c r="J24" s="47">
        <v>65078165.079999998</v>
      </c>
    </row>
    <row r="25" spans="1:10" x14ac:dyDescent="0.3">
      <c r="A25" s="64">
        <v>18</v>
      </c>
      <c r="B25" s="88" t="s">
        <v>241</v>
      </c>
      <c r="C25" s="48">
        <v>259100180.73000005</v>
      </c>
      <c r="D25" s="48">
        <f t="shared" si="0"/>
        <v>156011334.71000004</v>
      </c>
      <c r="E25" s="79">
        <f t="shared" si="2"/>
        <v>0.60212746386531635</v>
      </c>
      <c r="F25" s="48">
        <f t="shared" si="1"/>
        <v>94051899.040000021</v>
      </c>
      <c r="G25" s="48">
        <v>39573551.800000004</v>
      </c>
      <c r="H25" s="48">
        <v>54478347.240000017</v>
      </c>
      <c r="I25" s="48">
        <v>8622513.5</v>
      </c>
      <c r="J25" s="47">
        <v>53336922.170000002</v>
      </c>
    </row>
    <row r="26" spans="1:10" x14ac:dyDescent="0.3">
      <c r="A26" s="64">
        <v>19</v>
      </c>
      <c r="B26" s="76" t="s">
        <v>239</v>
      </c>
      <c r="C26" s="48">
        <v>405961807.73000002</v>
      </c>
      <c r="D26" s="48">
        <f t="shared" si="0"/>
        <v>155601398.87</v>
      </c>
      <c r="E26" s="79">
        <f t="shared" si="2"/>
        <v>0.38329073303735139</v>
      </c>
      <c r="F26" s="48">
        <f t="shared" si="1"/>
        <v>41549022.060000002</v>
      </c>
      <c r="G26" s="48">
        <v>10681247.110000003</v>
      </c>
      <c r="H26" s="48">
        <v>30867774.950000003</v>
      </c>
      <c r="I26" s="48">
        <v>2719257.05</v>
      </c>
      <c r="J26" s="47">
        <v>111333119.75999999</v>
      </c>
    </row>
    <row r="27" spans="1:10" x14ac:dyDescent="0.3">
      <c r="A27" s="64">
        <v>20</v>
      </c>
      <c r="B27" s="76" t="s">
        <v>236</v>
      </c>
      <c r="C27" s="48">
        <v>333215513.28000003</v>
      </c>
      <c r="D27" s="48">
        <f t="shared" si="0"/>
        <v>154693928.13</v>
      </c>
      <c r="E27" s="79">
        <f t="shared" si="2"/>
        <v>0.46424587681189722</v>
      </c>
      <c r="F27" s="48">
        <f t="shared" si="1"/>
        <v>84161764.580000013</v>
      </c>
      <c r="G27" s="48">
        <v>33464606.240000002</v>
      </c>
      <c r="H27" s="48">
        <v>50697158.340000004</v>
      </c>
      <c r="I27" s="48">
        <v>9329109.0000000019</v>
      </c>
      <c r="J27" s="47">
        <v>61203054.54999999</v>
      </c>
    </row>
    <row r="28" spans="1:10" x14ac:dyDescent="0.3">
      <c r="A28" s="64">
        <v>21</v>
      </c>
      <c r="B28" s="76" t="s">
        <v>240</v>
      </c>
      <c r="C28" s="48">
        <v>473566793.17999995</v>
      </c>
      <c r="D28" s="48">
        <f t="shared" si="0"/>
        <v>147863015</v>
      </c>
      <c r="E28" s="79">
        <f t="shared" si="2"/>
        <v>0.31223265045063692</v>
      </c>
      <c r="F28" s="48">
        <f t="shared" si="1"/>
        <v>25587061.98</v>
      </c>
      <c r="G28" s="48">
        <v>313548.53999999998</v>
      </c>
      <c r="H28" s="48">
        <v>25273513.440000001</v>
      </c>
      <c r="I28" s="48">
        <v>16355344.200000001</v>
      </c>
      <c r="J28" s="47">
        <v>105920608.81999999</v>
      </c>
    </row>
    <row r="29" spans="1:10" x14ac:dyDescent="0.3">
      <c r="A29" s="64">
        <v>22</v>
      </c>
      <c r="B29" s="76" t="s">
        <v>105</v>
      </c>
      <c r="C29" s="48">
        <v>367984977.42000008</v>
      </c>
      <c r="D29" s="48">
        <f t="shared" si="0"/>
        <v>109372224.40000001</v>
      </c>
      <c r="E29" s="79">
        <f t="shared" si="2"/>
        <v>0.29721926467440513</v>
      </c>
      <c r="F29" s="48">
        <f t="shared" si="1"/>
        <v>19738882.329999998</v>
      </c>
      <c r="G29" s="48">
        <v>2384714.0999999996</v>
      </c>
      <c r="H29" s="48">
        <v>17354168.229999997</v>
      </c>
      <c r="I29" s="48">
        <v>3805695.3399999989</v>
      </c>
      <c r="J29" s="47">
        <v>85827646.730000004</v>
      </c>
    </row>
    <row r="30" spans="1:10" x14ac:dyDescent="0.3">
      <c r="A30" s="64">
        <v>23</v>
      </c>
      <c r="B30" s="76" t="s">
        <v>252</v>
      </c>
      <c r="C30" s="48">
        <v>286081842.20999998</v>
      </c>
      <c r="D30" s="48">
        <f t="shared" si="0"/>
        <v>100014945.75</v>
      </c>
      <c r="E30" s="79">
        <f t="shared" si="2"/>
        <v>0.34960256469749473</v>
      </c>
      <c r="F30" s="48">
        <f t="shared" si="1"/>
        <v>50676424.240000002</v>
      </c>
      <c r="G30" s="48">
        <v>40358651.109999999</v>
      </c>
      <c r="H30" s="48">
        <v>10317773.130000001</v>
      </c>
      <c r="I30" s="48">
        <v>14555297.929999998</v>
      </c>
      <c r="J30" s="47">
        <v>34783223.579999998</v>
      </c>
    </row>
    <row r="31" spans="1:10" x14ac:dyDescent="0.3">
      <c r="A31" s="64">
        <v>24</v>
      </c>
      <c r="B31" s="55" t="s">
        <v>309</v>
      </c>
      <c r="C31" s="48">
        <v>103691404.58999999</v>
      </c>
      <c r="D31" s="48">
        <f t="shared" si="0"/>
        <v>87775547.00999999</v>
      </c>
      <c r="E31" s="79">
        <f t="shared" si="2"/>
        <v>0.84650745504960667</v>
      </c>
      <c r="F31" s="48">
        <f t="shared" si="1"/>
        <v>2775000</v>
      </c>
      <c r="G31" s="40">
        <v>0</v>
      </c>
      <c r="H31" s="54">
        <v>2775000</v>
      </c>
      <c r="I31" s="48">
        <v>3062369.82</v>
      </c>
      <c r="J31" s="47">
        <v>81938177.189999998</v>
      </c>
    </row>
    <row r="32" spans="1:10" x14ac:dyDescent="0.3">
      <c r="A32" s="64">
        <v>25</v>
      </c>
      <c r="B32" s="76" t="s">
        <v>243</v>
      </c>
      <c r="C32" s="48">
        <v>158503890.21999997</v>
      </c>
      <c r="D32" s="48">
        <f t="shared" si="0"/>
        <v>78215391.420000002</v>
      </c>
      <c r="E32" s="79">
        <f t="shared" si="2"/>
        <v>0.49346038959320637</v>
      </c>
      <c r="F32" s="48">
        <f t="shared" si="1"/>
        <v>677823.7</v>
      </c>
      <c r="G32" s="40">
        <v>0</v>
      </c>
      <c r="H32" s="48">
        <v>677823.7</v>
      </c>
      <c r="I32" s="48">
        <v>356521.53</v>
      </c>
      <c r="J32" s="47">
        <v>77181046.189999998</v>
      </c>
    </row>
    <row r="33" spans="1:10" x14ac:dyDescent="0.3">
      <c r="A33" s="64">
        <v>26</v>
      </c>
      <c r="B33" s="76" t="s">
        <v>245</v>
      </c>
      <c r="C33" s="48">
        <v>154338933.25999999</v>
      </c>
      <c r="D33" s="48">
        <f t="shared" si="0"/>
        <v>70817475.800000012</v>
      </c>
      <c r="E33" s="79">
        <f t="shared" si="2"/>
        <v>0.45884388536430148</v>
      </c>
      <c r="F33" s="48">
        <f t="shared" si="1"/>
        <v>5940464.3599999994</v>
      </c>
      <c r="G33" s="40">
        <v>0</v>
      </c>
      <c r="H33" s="48">
        <v>5940464.3599999994</v>
      </c>
      <c r="I33" s="48">
        <v>4166542.67</v>
      </c>
      <c r="J33" s="47">
        <v>60710468.770000011</v>
      </c>
    </row>
    <row r="34" spans="1:10" x14ac:dyDescent="0.3">
      <c r="A34" s="64">
        <v>27</v>
      </c>
      <c r="B34" s="76" t="s">
        <v>246</v>
      </c>
      <c r="C34" s="48">
        <v>210029678.42000002</v>
      </c>
      <c r="D34" s="48">
        <f t="shared" si="0"/>
        <v>66581455.25</v>
      </c>
      <c r="E34" s="79">
        <f t="shared" si="2"/>
        <v>0.31700974715038083</v>
      </c>
      <c r="F34" s="48">
        <f t="shared" si="1"/>
        <v>3635282.55</v>
      </c>
      <c r="G34" s="48">
        <v>2673500.2599999998</v>
      </c>
      <c r="H34" s="48">
        <v>961782.29</v>
      </c>
      <c r="I34" s="48">
        <v>13177784.130000001</v>
      </c>
      <c r="J34" s="47">
        <v>49768388.57</v>
      </c>
    </row>
    <row r="35" spans="1:10" x14ac:dyDescent="0.3">
      <c r="A35" s="64">
        <v>28</v>
      </c>
      <c r="B35" s="55" t="s">
        <v>248</v>
      </c>
      <c r="C35" s="54">
        <v>120855244.61999999</v>
      </c>
      <c r="D35" s="48">
        <f t="shared" si="0"/>
        <v>48695152.789999999</v>
      </c>
      <c r="E35" s="79">
        <f t="shared" si="2"/>
        <v>0.40292130426867362</v>
      </c>
      <c r="F35" s="48">
        <f t="shared" si="1"/>
        <v>16364609.199999999</v>
      </c>
      <c r="G35" s="48">
        <v>8731512.6699999999</v>
      </c>
      <c r="H35" s="48">
        <v>7633096.5299999993</v>
      </c>
      <c r="I35" s="48">
        <v>3664477.94</v>
      </c>
      <c r="J35" s="48">
        <v>28666065.649999999</v>
      </c>
    </row>
    <row r="36" spans="1:10" x14ac:dyDescent="0.3">
      <c r="A36" s="64">
        <v>29</v>
      </c>
      <c r="B36" s="55" t="s">
        <v>254</v>
      </c>
      <c r="C36" s="54">
        <v>474487083.08000004</v>
      </c>
      <c r="D36" s="48">
        <f t="shared" si="0"/>
        <v>31792273.219999999</v>
      </c>
      <c r="E36" s="79">
        <f t="shared" si="2"/>
        <v>6.7003453526341239E-2</v>
      </c>
      <c r="F36" s="48">
        <f t="shared" si="1"/>
        <v>11003898.74</v>
      </c>
      <c r="G36" s="40">
        <v>0</v>
      </c>
      <c r="H36" s="54">
        <v>11003898.74</v>
      </c>
      <c r="I36" s="48">
        <v>1090.21</v>
      </c>
      <c r="J36" s="47">
        <v>20787284.27</v>
      </c>
    </row>
    <row r="37" spans="1:10" x14ac:dyDescent="0.3">
      <c r="A37" s="64">
        <v>30</v>
      </c>
      <c r="B37" s="88" t="s">
        <v>250</v>
      </c>
      <c r="C37" s="48">
        <v>74973778.300000012</v>
      </c>
      <c r="D37" s="48">
        <f t="shared" si="0"/>
        <v>23309359.420000002</v>
      </c>
      <c r="E37" s="79">
        <f t="shared" si="2"/>
        <v>0.31090015667517718</v>
      </c>
      <c r="F37" s="48">
        <f t="shared" si="1"/>
        <v>9546641.4899999984</v>
      </c>
      <c r="G37" s="48">
        <v>1256559.95</v>
      </c>
      <c r="H37" s="48">
        <v>8290081.5399999991</v>
      </c>
      <c r="I37" s="48">
        <v>1846307.51</v>
      </c>
      <c r="J37" s="47">
        <v>11916410.420000002</v>
      </c>
    </row>
    <row r="38" spans="1:10" x14ac:dyDescent="0.3">
      <c r="A38" s="64">
        <v>31</v>
      </c>
      <c r="B38" s="54" t="s">
        <v>253</v>
      </c>
      <c r="C38" s="48">
        <v>27511226.700000003</v>
      </c>
      <c r="D38" s="48">
        <f t="shared" si="0"/>
        <v>21477186.400000002</v>
      </c>
      <c r="E38" s="79">
        <f t="shared" si="2"/>
        <v>0.78066989284778054</v>
      </c>
      <c r="F38" s="48">
        <f t="shared" si="1"/>
        <v>21477186.400000002</v>
      </c>
      <c r="G38" s="48">
        <v>2647947.8199999998</v>
      </c>
      <c r="H38" s="48">
        <v>18829238.580000002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44785139.230000004</v>
      </c>
      <c r="D39" s="48">
        <f t="shared" si="0"/>
        <v>18840693.370000001</v>
      </c>
      <c r="E39" s="79">
        <f t="shared" si="2"/>
        <v>0.42069074014130287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11365196.57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64840810.580000006</v>
      </c>
      <c r="D41" s="48">
        <f t="shared" si="0"/>
        <v>15195281.09</v>
      </c>
      <c r="E41" s="79">
        <f t="shared" si="2"/>
        <v>0.23434748816491427</v>
      </c>
      <c r="F41" s="48">
        <f t="shared" si="1"/>
        <v>6327914.71</v>
      </c>
      <c r="G41" s="48">
        <v>949911.11</v>
      </c>
      <c r="H41" s="48">
        <v>5378003.5999999996</v>
      </c>
      <c r="I41" s="48">
        <v>2885699.2500000005</v>
      </c>
      <c r="J41" s="47">
        <v>5981667.1299999999</v>
      </c>
    </row>
    <row r="42" spans="1:10" x14ac:dyDescent="0.3">
      <c r="A42" s="64">
        <v>35</v>
      </c>
      <c r="B42" s="55" t="s">
        <v>255</v>
      </c>
      <c r="C42" s="48">
        <v>62934577.269999996</v>
      </c>
      <c r="D42" s="48">
        <f t="shared" si="0"/>
        <v>14120036.630000001</v>
      </c>
      <c r="E42" s="79">
        <f t="shared" si="2"/>
        <v>0.2243605541262739</v>
      </c>
      <c r="F42" s="48">
        <f t="shared" si="1"/>
        <v>4748063.0600000005</v>
      </c>
      <c r="G42" s="48">
        <v>898063.06</v>
      </c>
      <c r="H42" s="48">
        <v>3850000</v>
      </c>
      <c r="I42" s="48">
        <v>1846560.47</v>
      </c>
      <c r="J42" s="47">
        <v>7525413.1000000006</v>
      </c>
    </row>
    <row r="43" spans="1:10" x14ac:dyDescent="0.3">
      <c r="A43" s="64">
        <v>36</v>
      </c>
      <c r="B43" s="55" t="s">
        <v>260</v>
      </c>
      <c r="C43" s="54">
        <v>8293711.7000000002</v>
      </c>
      <c r="D43" s="48">
        <f t="shared" si="0"/>
        <v>8262383.6900000004</v>
      </c>
      <c r="E43" s="79">
        <f t="shared" si="2"/>
        <v>0.99622267916546947</v>
      </c>
      <c r="F43" s="48">
        <f t="shared" si="1"/>
        <v>8153630.9800000004</v>
      </c>
      <c r="G43" s="40">
        <v>0</v>
      </c>
      <c r="H43" s="54">
        <v>8153630.9800000004</v>
      </c>
      <c r="I43" s="48">
        <v>7618.46</v>
      </c>
      <c r="J43" s="47">
        <v>101134.25</v>
      </c>
    </row>
    <row r="44" spans="1:10" x14ac:dyDescent="0.3">
      <c r="A44" s="64">
        <v>37</v>
      </c>
      <c r="B44" s="55" t="s">
        <v>256</v>
      </c>
      <c r="C44" s="54">
        <v>190041547.22999999</v>
      </c>
      <c r="D44" s="48">
        <f t="shared" si="0"/>
        <v>1987696.6</v>
      </c>
      <c r="E44" s="79">
        <f t="shared" si="2"/>
        <v>1.0459273927055368E-2</v>
      </c>
      <c r="F44" s="48">
        <f t="shared" si="1"/>
        <v>1987696.6</v>
      </c>
      <c r="G44" s="54">
        <v>950952.47</v>
      </c>
      <c r="H44" s="54">
        <v>1036744.13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1450801.35</v>
      </c>
      <c r="D45" s="48">
        <f t="shared" si="0"/>
        <v>1450801.35</v>
      </c>
      <c r="E45" s="79">
        <f t="shared" si="2"/>
        <v>1</v>
      </c>
      <c r="F45" s="48">
        <f t="shared" si="1"/>
        <v>491666.67</v>
      </c>
      <c r="G45" s="40">
        <v>0</v>
      </c>
      <c r="H45" s="48">
        <v>491666.67</v>
      </c>
      <c r="I45" s="40">
        <v>0</v>
      </c>
      <c r="J45" s="48">
        <v>959134.68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22748171.77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700491517.15999997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48">
        <v>73684132.420000002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59">
        <v>64957988350.579979</v>
      </c>
      <c r="D50" s="59">
        <f t="shared" ref="D50" si="3">F50+I50+J50</f>
        <v>14104247411.41</v>
      </c>
      <c r="E50" s="80">
        <f t="shared" si="2"/>
        <v>0.21712875921109201</v>
      </c>
      <c r="F50" s="59">
        <f t="shared" ref="F50" si="4">G50+H50</f>
        <v>4546431661.0500002</v>
      </c>
      <c r="G50" s="78">
        <v>1969017992.7099996</v>
      </c>
      <c r="H50" s="78">
        <v>2577413668.3400006</v>
      </c>
      <c r="I50" s="78">
        <v>2532588987.8500004</v>
      </c>
      <c r="J50" s="78">
        <v>7025226762.5099993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DB38-FF45-4D01-9972-7FE6B73D30DA}">
  <dimension ref="A1:J49"/>
  <sheetViews>
    <sheetView workbookViewId="0">
      <selection activeCell="A37" sqref="A37:J37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320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11344214373.140001</v>
      </c>
      <c r="D8" s="48">
        <f t="shared" ref="D8:D48" si="0">F8+I8+J8</f>
        <v>2331539051.8099999</v>
      </c>
      <c r="E8" s="79">
        <f>D8/C8</f>
        <v>0.20552670948553714</v>
      </c>
      <c r="F8" s="48">
        <f t="shared" ref="F8:F48" si="1">G8+H8</f>
        <v>607182019.1400001</v>
      </c>
      <c r="G8" s="48">
        <v>239553898.10999998</v>
      </c>
      <c r="H8" s="48">
        <v>367628121.03000009</v>
      </c>
      <c r="I8" s="48">
        <v>520170776.45999992</v>
      </c>
      <c r="J8" s="47">
        <v>1204186256.21</v>
      </c>
    </row>
    <row r="9" spans="1:10" x14ac:dyDescent="0.3">
      <c r="A9" s="64">
        <v>2</v>
      </c>
      <c r="B9" s="76" t="s">
        <v>224</v>
      </c>
      <c r="C9" s="48">
        <v>7312654054.3899994</v>
      </c>
      <c r="D9" s="48">
        <f t="shared" si="0"/>
        <v>1758508357.1900001</v>
      </c>
      <c r="E9" s="79">
        <f t="shared" ref="E9:E49" si="2">D9/C9</f>
        <v>0.24047470919731478</v>
      </c>
      <c r="F9" s="48">
        <f t="shared" si="1"/>
        <v>798007764.1400001</v>
      </c>
      <c r="G9" s="48">
        <v>380223444.02999997</v>
      </c>
      <c r="H9" s="48">
        <v>417784320.11000007</v>
      </c>
      <c r="I9" s="48">
        <v>432900819.63000005</v>
      </c>
      <c r="J9" s="47">
        <v>527599773.41999996</v>
      </c>
    </row>
    <row r="10" spans="1:10" x14ac:dyDescent="0.3">
      <c r="A10" s="64">
        <v>3</v>
      </c>
      <c r="B10" s="55" t="s">
        <v>225</v>
      </c>
      <c r="C10" s="54">
        <v>5971684724.7299995</v>
      </c>
      <c r="D10" s="48">
        <f t="shared" si="0"/>
        <v>1208528232.27</v>
      </c>
      <c r="E10" s="79">
        <f t="shared" si="2"/>
        <v>0.20237642942957637</v>
      </c>
      <c r="F10" s="48">
        <f t="shared" si="1"/>
        <v>134505356.34000003</v>
      </c>
      <c r="G10" s="48">
        <v>46236238.280000016</v>
      </c>
      <c r="H10" s="48">
        <v>88269118.060000002</v>
      </c>
      <c r="I10" s="48">
        <v>247113649.78</v>
      </c>
      <c r="J10" s="47">
        <v>826909226.14999998</v>
      </c>
    </row>
    <row r="11" spans="1:10" x14ac:dyDescent="0.3">
      <c r="A11" s="64">
        <v>4</v>
      </c>
      <c r="B11" s="76" t="s">
        <v>234</v>
      </c>
      <c r="C11" s="48">
        <v>2198799588.02</v>
      </c>
      <c r="D11" s="48">
        <f t="shared" si="0"/>
        <v>1029234685.3499999</v>
      </c>
      <c r="E11" s="79">
        <f t="shared" si="2"/>
        <v>0.4680893570099387</v>
      </c>
      <c r="F11" s="48">
        <f t="shared" si="1"/>
        <v>364804905.01999998</v>
      </c>
      <c r="G11" s="48">
        <v>128200692.16999999</v>
      </c>
      <c r="H11" s="48">
        <v>236604212.84999996</v>
      </c>
      <c r="I11" s="48">
        <v>168932565.07999998</v>
      </c>
      <c r="J11" s="47">
        <v>495497215.25</v>
      </c>
    </row>
    <row r="12" spans="1:10" x14ac:dyDescent="0.3">
      <c r="A12" s="64">
        <v>5</v>
      </c>
      <c r="B12" s="55" t="s">
        <v>228</v>
      </c>
      <c r="C12" s="54">
        <v>5400085966.5499992</v>
      </c>
      <c r="D12" s="48">
        <f t="shared" si="0"/>
        <v>1000878578.74</v>
      </c>
      <c r="E12" s="79">
        <f t="shared" si="2"/>
        <v>0.18534493431026622</v>
      </c>
      <c r="F12" s="48">
        <f t="shared" si="1"/>
        <v>180632056.20000002</v>
      </c>
      <c r="G12" s="48">
        <v>31359046.52</v>
      </c>
      <c r="H12" s="48">
        <v>149273009.68000001</v>
      </c>
      <c r="I12" s="48">
        <v>219947432.79999995</v>
      </c>
      <c r="J12" s="47">
        <v>600299089.74000001</v>
      </c>
    </row>
    <row r="13" spans="1:10" x14ac:dyDescent="0.3">
      <c r="A13" s="64">
        <v>6</v>
      </c>
      <c r="B13" s="55" t="s">
        <v>226</v>
      </c>
      <c r="C13" s="48">
        <v>3524879140.1199999</v>
      </c>
      <c r="D13" s="48">
        <f t="shared" si="0"/>
        <v>855148496.14999986</v>
      </c>
      <c r="E13" s="79">
        <f t="shared" si="2"/>
        <v>0.24260363608406937</v>
      </c>
      <c r="F13" s="48">
        <f t="shared" si="1"/>
        <v>346141964.55999994</v>
      </c>
      <c r="G13" s="54">
        <v>145965984.21999997</v>
      </c>
      <c r="H13" s="54">
        <v>200175980.33999997</v>
      </c>
      <c r="I13" s="54">
        <v>181162661.66999996</v>
      </c>
      <c r="J13" s="54">
        <v>327843869.91999996</v>
      </c>
    </row>
    <row r="14" spans="1:10" x14ac:dyDescent="0.3">
      <c r="A14" s="64">
        <v>7</v>
      </c>
      <c r="B14" s="76" t="s">
        <v>229</v>
      </c>
      <c r="C14" s="48">
        <v>1801724691.1400001</v>
      </c>
      <c r="D14" s="48">
        <f t="shared" si="0"/>
        <v>664921427.63</v>
      </c>
      <c r="E14" s="79">
        <f t="shared" si="2"/>
        <v>0.36904718623203536</v>
      </c>
      <c r="F14" s="48">
        <f t="shared" si="1"/>
        <v>248265338.12999997</v>
      </c>
      <c r="G14" s="48">
        <v>120034527.98000002</v>
      </c>
      <c r="H14" s="48">
        <v>128230810.14999995</v>
      </c>
      <c r="I14" s="48">
        <v>71992725.430000007</v>
      </c>
      <c r="J14" s="47">
        <v>344663364.07000005</v>
      </c>
    </row>
    <row r="15" spans="1:10" x14ac:dyDescent="0.3">
      <c r="A15" s="64">
        <v>8</v>
      </c>
      <c r="B15" s="76" t="s">
        <v>251</v>
      </c>
      <c r="C15" s="48">
        <v>1012336665.0599999</v>
      </c>
      <c r="D15" s="48">
        <f t="shared" si="0"/>
        <v>626124578.04999995</v>
      </c>
      <c r="E15" s="79">
        <f t="shared" si="2"/>
        <v>0.61849441955447726</v>
      </c>
      <c r="F15" s="48">
        <f t="shared" si="1"/>
        <v>245003498.75999996</v>
      </c>
      <c r="G15" s="48">
        <v>165577933.09999996</v>
      </c>
      <c r="H15" s="48">
        <v>79425565.659999996</v>
      </c>
      <c r="I15" s="48">
        <v>92624708.090000004</v>
      </c>
      <c r="J15" s="47">
        <v>288496371.19999999</v>
      </c>
    </row>
    <row r="16" spans="1:10" x14ac:dyDescent="0.3">
      <c r="A16" s="64">
        <v>9</v>
      </c>
      <c r="B16" s="55" t="s">
        <v>231</v>
      </c>
      <c r="C16" s="48">
        <v>2839830908.8100004</v>
      </c>
      <c r="D16" s="48">
        <f t="shared" si="0"/>
        <v>530330473.88999993</v>
      </c>
      <c r="E16" s="79">
        <f t="shared" si="2"/>
        <v>0.18674720112551665</v>
      </c>
      <c r="F16" s="48">
        <f t="shared" si="1"/>
        <v>266436760.97999996</v>
      </c>
      <c r="G16" s="48">
        <v>75514362.159999996</v>
      </c>
      <c r="H16" s="54">
        <v>190922398.81999996</v>
      </c>
      <c r="I16" s="48">
        <v>104786011.71999998</v>
      </c>
      <c r="J16" s="47">
        <v>159107701.19</v>
      </c>
    </row>
    <row r="17" spans="1:10" x14ac:dyDescent="0.3">
      <c r="A17" s="64">
        <v>10</v>
      </c>
      <c r="B17" s="76" t="s">
        <v>232</v>
      </c>
      <c r="C17" s="48">
        <v>6555578820.5900002</v>
      </c>
      <c r="D17" s="48">
        <f t="shared" si="0"/>
        <v>447327203.75999999</v>
      </c>
      <c r="E17" s="79">
        <f t="shared" si="2"/>
        <v>6.8236110952555162E-2</v>
      </c>
      <c r="F17" s="48">
        <f t="shared" si="1"/>
        <v>17995638.440000001</v>
      </c>
      <c r="G17" s="48">
        <v>211197.51</v>
      </c>
      <c r="H17" s="48">
        <v>17784440.93</v>
      </c>
      <c r="I17" s="48">
        <v>27080515.800000012</v>
      </c>
      <c r="J17" s="47">
        <v>402251049.51999998</v>
      </c>
    </row>
    <row r="18" spans="1:10" x14ac:dyDescent="0.3">
      <c r="A18" s="64">
        <v>11</v>
      </c>
      <c r="B18" s="76" t="s">
        <v>235</v>
      </c>
      <c r="C18" s="48">
        <v>2883640630.0300002</v>
      </c>
      <c r="D18" s="48">
        <f t="shared" si="0"/>
        <v>432419467.48000002</v>
      </c>
      <c r="E18" s="79">
        <f t="shared" si="2"/>
        <v>0.14995608779291658</v>
      </c>
      <c r="F18" s="48">
        <f t="shared" si="1"/>
        <v>184323672.75</v>
      </c>
      <c r="G18" s="48">
        <v>96132289.699999988</v>
      </c>
      <c r="H18" s="48">
        <v>88191383.049999997</v>
      </c>
      <c r="I18" s="48">
        <v>57796302.43</v>
      </c>
      <c r="J18" s="47">
        <v>190299492.30000001</v>
      </c>
    </row>
    <row r="19" spans="1:10" x14ac:dyDescent="0.3">
      <c r="A19" s="64">
        <v>12</v>
      </c>
      <c r="B19" s="55" t="s">
        <v>233</v>
      </c>
      <c r="C19" s="54">
        <v>784843630.50999999</v>
      </c>
      <c r="D19" s="48">
        <f t="shared" si="0"/>
        <v>338971109.95000005</v>
      </c>
      <c r="E19" s="79">
        <f t="shared" si="2"/>
        <v>0.4318963635211423</v>
      </c>
      <c r="F19" s="48">
        <f t="shared" si="1"/>
        <v>42396297.189999998</v>
      </c>
      <c r="G19" s="48">
        <v>21683884.250000004</v>
      </c>
      <c r="H19" s="48">
        <v>20712412.939999998</v>
      </c>
      <c r="I19" s="48">
        <v>64021938.090000004</v>
      </c>
      <c r="J19" s="47">
        <v>232552874.67000002</v>
      </c>
    </row>
    <row r="20" spans="1:10" x14ac:dyDescent="0.3">
      <c r="A20" s="64">
        <v>13</v>
      </c>
      <c r="B20" s="88" t="s">
        <v>242</v>
      </c>
      <c r="C20" s="48">
        <v>4943554087.2300005</v>
      </c>
      <c r="D20" s="48">
        <f t="shared" si="0"/>
        <v>321108713.31999999</v>
      </c>
      <c r="E20" s="79">
        <f t="shared" si="2"/>
        <v>6.4955031876656452E-2</v>
      </c>
      <c r="F20" s="48">
        <f t="shared" si="1"/>
        <v>100392189.31999999</v>
      </c>
      <c r="G20" s="48">
        <v>7960859.6699999999</v>
      </c>
      <c r="H20" s="48">
        <v>92431329.649999991</v>
      </c>
      <c r="I20" s="48">
        <v>10877461.16</v>
      </c>
      <c r="J20" s="47">
        <v>209839062.84</v>
      </c>
    </row>
    <row r="21" spans="1:10" x14ac:dyDescent="0.3">
      <c r="A21" s="64">
        <v>14</v>
      </c>
      <c r="B21" s="55" t="s">
        <v>247</v>
      </c>
      <c r="C21" s="54">
        <v>840102869.49000001</v>
      </c>
      <c r="D21" s="48">
        <f t="shared" si="0"/>
        <v>273177492.57000005</v>
      </c>
      <c r="E21" s="79">
        <f t="shared" si="2"/>
        <v>0.32517147898308868</v>
      </c>
      <c r="F21" s="48">
        <f t="shared" si="1"/>
        <v>156559146.38000003</v>
      </c>
      <c r="G21" s="54">
        <v>141560091.86000001</v>
      </c>
      <c r="H21" s="54">
        <v>14999054.52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54">
        <v>408350177.61000001</v>
      </c>
      <c r="D22" s="48">
        <f t="shared" si="0"/>
        <v>210795292.54000002</v>
      </c>
      <c r="E22" s="79">
        <f t="shared" si="2"/>
        <v>0.51621207507180933</v>
      </c>
      <c r="F22" s="48">
        <f t="shared" si="1"/>
        <v>99755208.539999992</v>
      </c>
      <c r="G22" s="48">
        <v>35354869.710000008</v>
      </c>
      <c r="H22" s="48">
        <v>64400338.829999983</v>
      </c>
      <c r="I22" s="48">
        <v>16100022.700000001</v>
      </c>
      <c r="J22" s="47">
        <v>94940061.300000012</v>
      </c>
    </row>
    <row r="23" spans="1:10" x14ac:dyDescent="0.3">
      <c r="A23" s="64">
        <v>16</v>
      </c>
      <c r="B23" s="55" t="s">
        <v>238</v>
      </c>
      <c r="C23" s="54">
        <v>1375670748.8299999</v>
      </c>
      <c r="D23" s="48">
        <f t="shared" si="0"/>
        <v>190729144.69999999</v>
      </c>
      <c r="E23" s="79">
        <f t="shared" si="2"/>
        <v>0.138644472060058</v>
      </c>
      <c r="F23" s="48">
        <f t="shared" si="1"/>
        <v>30163379.100000001</v>
      </c>
      <c r="G23" s="54">
        <v>7960997.709999999</v>
      </c>
      <c r="H23" s="54">
        <v>22202381.390000001</v>
      </c>
      <c r="I23" s="54">
        <v>95623973.169999987</v>
      </c>
      <c r="J23" s="54">
        <v>64941792.43</v>
      </c>
    </row>
    <row r="24" spans="1:10" x14ac:dyDescent="0.3">
      <c r="A24" s="64">
        <v>17</v>
      </c>
      <c r="B24" s="55" t="s">
        <v>241</v>
      </c>
      <c r="C24" s="54">
        <v>291393199.64999998</v>
      </c>
      <c r="D24" s="48">
        <f t="shared" si="0"/>
        <v>189239788.03</v>
      </c>
      <c r="E24" s="79">
        <f t="shared" si="2"/>
        <v>0.64943103770884458</v>
      </c>
      <c r="F24" s="48">
        <f t="shared" si="1"/>
        <v>83151712.090000004</v>
      </c>
      <c r="G24" s="48">
        <v>31061444.140000001</v>
      </c>
      <c r="H24" s="48">
        <v>52090267.95000001</v>
      </c>
      <c r="I24" s="48">
        <v>7950643.8700000001</v>
      </c>
      <c r="J24" s="48">
        <v>98137432.069999993</v>
      </c>
    </row>
    <row r="25" spans="1:10" x14ac:dyDescent="0.3">
      <c r="A25" s="64">
        <v>18</v>
      </c>
      <c r="B25" s="55" t="s">
        <v>239</v>
      </c>
      <c r="C25" s="54">
        <v>405887709.70999998</v>
      </c>
      <c r="D25" s="48">
        <f t="shared" si="0"/>
        <v>156988333.78000003</v>
      </c>
      <c r="E25" s="79">
        <f t="shared" si="2"/>
        <v>0.38677774671266985</v>
      </c>
      <c r="F25" s="48">
        <f t="shared" si="1"/>
        <v>39612855.180000007</v>
      </c>
      <c r="G25" s="54">
        <v>9494266.8400000017</v>
      </c>
      <c r="H25" s="54">
        <v>30118588.340000004</v>
      </c>
      <c r="I25" s="54">
        <v>2772233.3600000003</v>
      </c>
      <c r="J25" s="54">
        <v>114603245.24000001</v>
      </c>
    </row>
    <row r="26" spans="1:10" x14ac:dyDescent="0.3">
      <c r="A26" s="64">
        <v>19</v>
      </c>
      <c r="B26" s="55" t="s">
        <v>236</v>
      </c>
      <c r="C26" s="54">
        <v>334311054.87999994</v>
      </c>
      <c r="D26" s="48">
        <f t="shared" si="0"/>
        <v>156449245.95999998</v>
      </c>
      <c r="E26" s="79">
        <f t="shared" si="2"/>
        <v>0.46797508989392234</v>
      </c>
      <c r="F26" s="48">
        <f t="shared" si="1"/>
        <v>80351081.400000006</v>
      </c>
      <c r="G26" s="48">
        <v>32045455.270000003</v>
      </c>
      <c r="H26" s="48">
        <v>48305626.129999995</v>
      </c>
      <c r="I26" s="48">
        <v>12232123.550000003</v>
      </c>
      <c r="J26" s="48">
        <v>63866041.00999999</v>
      </c>
    </row>
    <row r="27" spans="1:10" x14ac:dyDescent="0.3">
      <c r="A27" s="64">
        <v>20</v>
      </c>
      <c r="B27" s="76" t="s">
        <v>240</v>
      </c>
      <c r="C27" s="48">
        <v>464392992.80000001</v>
      </c>
      <c r="D27" s="48">
        <f t="shared" si="0"/>
        <v>137441764.15000001</v>
      </c>
      <c r="E27" s="79">
        <f t="shared" si="2"/>
        <v>0.29596003014884426</v>
      </c>
      <c r="F27" s="48">
        <f t="shared" si="1"/>
        <v>18736920.07</v>
      </c>
      <c r="G27" s="48">
        <v>297835.26</v>
      </c>
      <c r="H27" s="48">
        <v>18439084.809999999</v>
      </c>
      <c r="I27" s="48">
        <v>13839514.260000002</v>
      </c>
      <c r="J27" s="47">
        <v>104865329.81999999</v>
      </c>
    </row>
    <row r="28" spans="1:10" x14ac:dyDescent="0.3">
      <c r="A28" s="64">
        <v>21</v>
      </c>
      <c r="B28" s="76" t="s">
        <v>105</v>
      </c>
      <c r="C28" s="48">
        <v>358426365.94000006</v>
      </c>
      <c r="D28" s="48">
        <f t="shared" si="0"/>
        <v>102715708.81</v>
      </c>
      <c r="E28" s="79">
        <f t="shared" si="2"/>
        <v>0.28657408765290004</v>
      </c>
      <c r="F28" s="48">
        <f t="shared" si="1"/>
        <v>17042781.719999999</v>
      </c>
      <c r="G28" s="48">
        <v>2344229.23</v>
      </c>
      <c r="H28" s="48">
        <v>14698552.49</v>
      </c>
      <c r="I28" s="48">
        <v>3727345.76</v>
      </c>
      <c r="J28" s="47">
        <v>81945581.330000013</v>
      </c>
    </row>
    <row r="29" spans="1:10" x14ac:dyDescent="0.3">
      <c r="A29" s="64">
        <v>22</v>
      </c>
      <c r="B29" s="54" t="s">
        <v>252</v>
      </c>
      <c r="C29" s="48">
        <v>296032097.63999999</v>
      </c>
      <c r="D29" s="48">
        <f t="shared" si="0"/>
        <v>100271971.84</v>
      </c>
      <c r="E29" s="79">
        <f t="shared" si="2"/>
        <v>0.33871993151884222</v>
      </c>
      <c r="F29" s="48">
        <f t="shared" si="1"/>
        <v>48376715.660000004</v>
      </c>
      <c r="G29" s="48">
        <v>33405589.030000005</v>
      </c>
      <c r="H29" s="48">
        <v>14971126.629999999</v>
      </c>
      <c r="I29" s="48">
        <v>16782706.559999995</v>
      </c>
      <c r="J29" s="47">
        <v>35112549.620000005</v>
      </c>
    </row>
    <row r="30" spans="1:10" x14ac:dyDescent="0.3">
      <c r="A30" s="64">
        <v>23</v>
      </c>
      <c r="B30" s="55" t="s">
        <v>309</v>
      </c>
      <c r="C30" s="54">
        <v>101984267.76000002</v>
      </c>
      <c r="D30" s="48">
        <f t="shared" si="0"/>
        <v>88377177.020000011</v>
      </c>
      <c r="E30" s="79">
        <f t="shared" si="2"/>
        <v>0.86657657069204408</v>
      </c>
      <c r="F30" s="48">
        <f t="shared" si="1"/>
        <v>3525000</v>
      </c>
      <c r="G30" s="40">
        <v>0</v>
      </c>
      <c r="H30" s="54">
        <v>3525000</v>
      </c>
      <c r="I30" s="48">
        <v>3028365.82</v>
      </c>
      <c r="J30" s="48">
        <v>81823811.200000003</v>
      </c>
    </row>
    <row r="31" spans="1:10" x14ac:dyDescent="0.3">
      <c r="A31" s="64">
        <v>24</v>
      </c>
      <c r="B31" s="88" t="s">
        <v>243</v>
      </c>
      <c r="C31" s="48">
        <v>170183827.03</v>
      </c>
      <c r="D31" s="48">
        <f t="shared" si="0"/>
        <v>82184808.569999993</v>
      </c>
      <c r="E31" s="79">
        <f t="shared" si="2"/>
        <v>0.48291785420663069</v>
      </c>
      <c r="F31" s="48">
        <f t="shared" si="1"/>
        <v>628490.54</v>
      </c>
      <c r="G31" s="40">
        <v>0</v>
      </c>
      <c r="H31" s="48">
        <v>628490.54</v>
      </c>
      <c r="I31" s="48">
        <v>358316.44</v>
      </c>
      <c r="J31" s="47">
        <v>81198001.589999989</v>
      </c>
    </row>
    <row r="32" spans="1:10" x14ac:dyDescent="0.3">
      <c r="A32" s="64">
        <v>25</v>
      </c>
      <c r="B32" s="55" t="s">
        <v>245</v>
      </c>
      <c r="C32" s="54">
        <v>180324649.39999998</v>
      </c>
      <c r="D32" s="48">
        <f t="shared" si="0"/>
        <v>70135754.200000003</v>
      </c>
      <c r="E32" s="79">
        <f t="shared" si="2"/>
        <v>0.3889415808286053</v>
      </c>
      <c r="F32" s="48">
        <f t="shared" si="1"/>
        <v>3312012.4099999997</v>
      </c>
      <c r="G32" s="40">
        <v>0</v>
      </c>
      <c r="H32" s="48">
        <v>3312012.4099999997</v>
      </c>
      <c r="I32" s="48">
        <v>6107795.9600000009</v>
      </c>
      <c r="J32" s="47">
        <v>60715945.829999998</v>
      </c>
    </row>
    <row r="33" spans="1:10" x14ac:dyDescent="0.3">
      <c r="A33" s="64">
        <v>26</v>
      </c>
      <c r="B33" s="76" t="s">
        <v>246</v>
      </c>
      <c r="C33" s="48">
        <v>208428159.22</v>
      </c>
      <c r="D33" s="48">
        <f t="shared" si="0"/>
        <v>66277430.420000002</v>
      </c>
      <c r="E33" s="79">
        <f t="shared" si="2"/>
        <v>0.31798692973171094</v>
      </c>
      <c r="F33" s="48">
        <f t="shared" si="1"/>
        <v>3617820.72</v>
      </c>
      <c r="G33" s="48">
        <v>2665448.83</v>
      </c>
      <c r="H33" s="48">
        <v>952371.89</v>
      </c>
      <c r="I33" s="48">
        <v>13189199.199999999</v>
      </c>
      <c r="J33" s="47">
        <v>49470410.500000007</v>
      </c>
    </row>
    <row r="34" spans="1:10" x14ac:dyDescent="0.3">
      <c r="A34" s="64">
        <v>27</v>
      </c>
      <c r="B34" s="55" t="s">
        <v>248</v>
      </c>
      <c r="C34" s="54">
        <v>123547827.59</v>
      </c>
      <c r="D34" s="48">
        <f t="shared" si="0"/>
        <v>58279430.920000002</v>
      </c>
      <c r="E34" s="79">
        <f t="shared" si="2"/>
        <v>0.47171554576745267</v>
      </c>
      <c r="F34" s="48">
        <f t="shared" si="1"/>
        <v>16262647.789999999</v>
      </c>
      <c r="G34" s="48">
        <v>8663927.5800000001</v>
      </c>
      <c r="H34" s="48">
        <v>7598720.21</v>
      </c>
      <c r="I34" s="48">
        <v>15055335.359999999</v>
      </c>
      <c r="J34" s="48">
        <v>26961447.770000003</v>
      </c>
    </row>
    <row r="35" spans="1:10" x14ac:dyDescent="0.3">
      <c r="A35" s="64">
        <v>28</v>
      </c>
      <c r="B35" s="76" t="s">
        <v>254</v>
      </c>
      <c r="C35" s="48">
        <v>480507570.76000005</v>
      </c>
      <c r="D35" s="48">
        <f t="shared" si="0"/>
        <v>31860319.220000003</v>
      </c>
      <c r="E35" s="79">
        <f t="shared" si="2"/>
        <v>6.6305550960638934E-2</v>
      </c>
      <c r="F35" s="48">
        <f t="shared" si="1"/>
        <v>11021246.300000001</v>
      </c>
      <c r="G35" s="40">
        <v>0</v>
      </c>
      <c r="H35" s="48">
        <v>11021246.300000001</v>
      </c>
      <c r="I35" s="48">
        <v>607.23</v>
      </c>
      <c r="J35" s="47">
        <v>20838465.690000001</v>
      </c>
    </row>
    <row r="36" spans="1:10" x14ac:dyDescent="0.3">
      <c r="A36" s="64">
        <v>29</v>
      </c>
      <c r="B36" s="88" t="s">
        <v>250</v>
      </c>
      <c r="C36" s="48">
        <v>80313978.929999992</v>
      </c>
      <c r="D36" s="48">
        <f t="shared" si="0"/>
        <v>22951486.019999996</v>
      </c>
      <c r="E36" s="79">
        <f t="shared" si="2"/>
        <v>0.28577199543312426</v>
      </c>
      <c r="F36" s="48">
        <f t="shared" si="1"/>
        <v>9478749.2999999989</v>
      </c>
      <c r="G36" s="48">
        <v>1249548.03</v>
      </c>
      <c r="H36" s="48">
        <v>8229201.2699999996</v>
      </c>
      <c r="I36" s="48">
        <v>1757628.0499999998</v>
      </c>
      <c r="J36" s="47">
        <v>11715108.67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2"/>
        <v>0.77999623565921161</v>
      </c>
      <c r="F37" s="48">
        <f t="shared" si="1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76" t="s">
        <v>258</v>
      </c>
      <c r="C38" s="48">
        <v>45363475.720000006</v>
      </c>
      <c r="D38" s="48">
        <f t="shared" si="0"/>
        <v>20563416.280000001</v>
      </c>
      <c r="E38" s="79">
        <f t="shared" si="2"/>
        <v>0.45330336694050827</v>
      </c>
      <c r="F38" s="48">
        <f t="shared" si="1"/>
        <v>5688000</v>
      </c>
      <c r="G38" s="48">
        <v>615000</v>
      </c>
      <c r="H38" s="48">
        <v>5073000</v>
      </c>
      <c r="I38" s="48">
        <v>2444583.0300000003</v>
      </c>
      <c r="J38" s="47">
        <v>12430833.25</v>
      </c>
    </row>
    <row r="39" spans="1:10" x14ac:dyDescent="0.3">
      <c r="A39" s="64">
        <v>32</v>
      </c>
      <c r="B39" s="55" t="s">
        <v>264</v>
      </c>
      <c r="C39" s="54">
        <v>145830747</v>
      </c>
      <c r="D39" s="48">
        <f t="shared" si="0"/>
        <v>18050000</v>
      </c>
      <c r="E39" s="79">
        <f t="shared" si="2"/>
        <v>0.12377362367896257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3">
      <c r="A40" s="64">
        <v>33</v>
      </c>
      <c r="B40" s="55" t="s">
        <v>249</v>
      </c>
      <c r="C40" s="54">
        <v>63156288.730000004</v>
      </c>
      <c r="D40" s="48">
        <f t="shared" si="0"/>
        <v>15093320.08</v>
      </c>
      <c r="E40" s="79">
        <f t="shared" si="2"/>
        <v>0.23898364491500731</v>
      </c>
      <c r="F40" s="48">
        <f t="shared" si="1"/>
        <v>6257358.6100000003</v>
      </c>
      <c r="G40" s="48">
        <v>920255.11999999988</v>
      </c>
      <c r="H40" s="48">
        <v>5337103.49</v>
      </c>
      <c r="I40" s="48">
        <v>2879528.2399999998</v>
      </c>
      <c r="J40" s="47">
        <v>5956433.2300000004</v>
      </c>
    </row>
    <row r="41" spans="1:10" x14ac:dyDescent="0.3">
      <c r="A41" s="64">
        <v>34</v>
      </c>
      <c r="B41" s="76" t="s">
        <v>255</v>
      </c>
      <c r="C41" s="48">
        <v>62605758.940000005</v>
      </c>
      <c r="D41" s="48">
        <f t="shared" si="0"/>
        <v>13846450.08</v>
      </c>
      <c r="E41" s="79">
        <f t="shared" si="2"/>
        <v>0.22116895177758544</v>
      </c>
      <c r="F41" s="48">
        <f t="shared" si="1"/>
        <v>4726803.12</v>
      </c>
      <c r="G41" s="48">
        <v>876803.12</v>
      </c>
      <c r="H41" s="48">
        <v>3850000</v>
      </c>
      <c r="I41" s="48">
        <v>1609230.47</v>
      </c>
      <c r="J41" s="47">
        <v>7510416.4900000002</v>
      </c>
    </row>
    <row r="42" spans="1:10" x14ac:dyDescent="0.3">
      <c r="A42" s="64">
        <v>35</v>
      </c>
      <c r="B42" s="55" t="s">
        <v>260</v>
      </c>
      <c r="C42" s="54">
        <v>8199505.1699999999</v>
      </c>
      <c r="D42" s="48">
        <f t="shared" si="0"/>
        <v>8171271.8699999992</v>
      </c>
      <c r="E42" s="79">
        <f t="shared" si="2"/>
        <v>0.99655670684820108</v>
      </c>
      <c r="F42" s="48">
        <f t="shared" si="1"/>
        <v>8063273.8399999999</v>
      </c>
      <c r="G42" s="40">
        <v>0</v>
      </c>
      <c r="H42" s="54">
        <v>8063273.8399999999</v>
      </c>
      <c r="I42" s="48">
        <v>6258.64</v>
      </c>
      <c r="J42" s="47">
        <v>101739.39</v>
      </c>
    </row>
    <row r="43" spans="1:10" x14ac:dyDescent="0.3">
      <c r="A43" s="64">
        <v>36</v>
      </c>
      <c r="B43" s="55" t="s">
        <v>256</v>
      </c>
      <c r="C43" s="48">
        <v>342403011.34000003</v>
      </c>
      <c r="D43" s="48">
        <f t="shared" si="0"/>
        <v>4497807.63</v>
      </c>
      <c r="E43" s="79">
        <f t="shared" si="2"/>
        <v>1.3136004886165436E-2</v>
      </c>
      <c r="F43" s="48">
        <f t="shared" si="1"/>
        <v>1925515.63</v>
      </c>
      <c r="G43" s="48">
        <v>905312.68</v>
      </c>
      <c r="H43" s="48">
        <v>1020202.95</v>
      </c>
      <c r="I43" s="40">
        <v>0</v>
      </c>
      <c r="J43" s="47">
        <v>2572292</v>
      </c>
    </row>
    <row r="44" spans="1:10" x14ac:dyDescent="0.3">
      <c r="A44" s="64">
        <v>37</v>
      </c>
      <c r="B44" s="55" t="s">
        <v>259</v>
      </c>
      <c r="C44" s="54">
        <v>1426602.6400000001</v>
      </c>
      <c r="D44" s="48">
        <f t="shared" si="0"/>
        <v>1426602.6400000001</v>
      </c>
      <c r="E44" s="79">
        <f t="shared" si="2"/>
        <v>1</v>
      </c>
      <c r="F44" s="48">
        <f t="shared" si="1"/>
        <v>483333.34</v>
      </c>
      <c r="G44" s="40">
        <v>0</v>
      </c>
      <c r="H44" s="48">
        <v>483333.34</v>
      </c>
      <c r="I44" s="40">
        <v>0</v>
      </c>
      <c r="J44" s="48">
        <v>943269.3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2"/>
        <v>7.0591152401269161E-2</v>
      </c>
      <c r="F45" s="48">
        <f t="shared" si="1"/>
        <v>38459.370000000003</v>
      </c>
      <c r="G45" s="40">
        <v>0</v>
      </c>
      <c r="H45" s="48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22648125.969999999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263</v>
      </c>
      <c r="C47" s="48">
        <v>711862490.27999997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78">
        <v>64198960959.319984</v>
      </c>
      <c r="D49" s="59">
        <f t="shared" ref="D49" si="3">F49+I49+J49</f>
        <v>13586092704.07</v>
      </c>
      <c r="E49" s="80">
        <f t="shared" si="2"/>
        <v>0.21162480671110706</v>
      </c>
      <c r="F49" s="59">
        <f t="shared" ref="F49" si="4">G49+H49</f>
        <v>4206355823.8599997</v>
      </c>
      <c r="G49" s="78">
        <v>1770723379.9299998</v>
      </c>
      <c r="H49" s="78">
        <v>2435632443.9299998</v>
      </c>
      <c r="I49" s="78">
        <v>2444872979.8100009</v>
      </c>
      <c r="J49" s="78">
        <v>6934863900.3999996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3D01-43D2-4313-82E0-189076ACAA7F}">
  <dimension ref="A1:J52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321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5" t="s">
        <v>223</v>
      </c>
      <c r="C8" s="48">
        <v>11384717859.02</v>
      </c>
      <c r="D8" s="48">
        <f t="shared" ref="D8:D48" si="0">F8+I8+J8</f>
        <v>2332260548.6300001</v>
      </c>
      <c r="E8" s="79">
        <f t="shared" ref="E8:E48" si="1">D8/C8</f>
        <v>0.2048588799047113</v>
      </c>
      <c r="F8" s="48">
        <f t="shared" ref="F8:F48" si="2">G8+H8</f>
        <v>620286990.79000008</v>
      </c>
      <c r="G8" s="48">
        <v>238595933.64999998</v>
      </c>
      <c r="H8" s="48">
        <v>381691057.1400001</v>
      </c>
      <c r="I8" s="48">
        <v>531865869.28000003</v>
      </c>
      <c r="J8" s="47">
        <v>1180107688.5599999</v>
      </c>
    </row>
    <row r="9" spans="1:10" x14ac:dyDescent="0.3">
      <c r="A9" s="64">
        <v>2</v>
      </c>
      <c r="B9" s="55" t="s">
        <v>224</v>
      </c>
      <c r="C9" s="48">
        <v>7294945104.9200001</v>
      </c>
      <c r="D9" s="48">
        <f t="shared" si="0"/>
        <v>1693024315.9200001</v>
      </c>
      <c r="E9" s="79">
        <f t="shared" si="1"/>
        <v>0.23208184456085315</v>
      </c>
      <c r="F9" s="48">
        <f t="shared" si="2"/>
        <v>873236481</v>
      </c>
      <c r="G9" s="48">
        <v>391803744.56999993</v>
      </c>
      <c r="H9" s="48">
        <v>481432736.43000001</v>
      </c>
      <c r="I9" s="48">
        <v>381524680.77000004</v>
      </c>
      <c r="J9" s="48">
        <v>438263154.15000004</v>
      </c>
    </row>
    <row r="10" spans="1:10" x14ac:dyDescent="0.3">
      <c r="A10" s="64">
        <v>3</v>
      </c>
      <c r="B10" s="55" t="s">
        <v>225</v>
      </c>
      <c r="C10" s="48">
        <v>5960105767.2999992</v>
      </c>
      <c r="D10" s="48">
        <f t="shared" si="0"/>
        <v>1237903089.5</v>
      </c>
      <c r="E10" s="79">
        <f t="shared" si="1"/>
        <v>0.20769817480282488</v>
      </c>
      <c r="F10" s="48">
        <f t="shared" si="2"/>
        <v>134975328.58000001</v>
      </c>
      <c r="G10" s="54">
        <v>48606265.880000003</v>
      </c>
      <c r="H10" s="54">
        <v>86369062.700000018</v>
      </c>
      <c r="I10" s="54">
        <v>246270224.15999997</v>
      </c>
      <c r="J10" s="54">
        <v>856657536.75999999</v>
      </c>
    </row>
    <row r="11" spans="1:10" x14ac:dyDescent="0.3">
      <c r="A11" s="64">
        <v>4</v>
      </c>
      <c r="B11" s="55" t="s">
        <v>228</v>
      </c>
      <c r="C11" s="48">
        <v>5428218077.3299999</v>
      </c>
      <c r="D11" s="48">
        <f t="shared" si="0"/>
        <v>1021103166.8299999</v>
      </c>
      <c r="E11" s="79">
        <f t="shared" si="1"/>
        <v>0.18811019606866167</v>
      </c>
      <c r="F11" s="48">
        <f t="shared" si="2"/>
        <v>175858034.62</v>
      </c>
      <c r="G11" s="48">
        <v>38450411.109999999</v>
      </c>
      <c r="H11" s="48">
        <v>137407623.51000002</v>
      </c>
      <c r="I11" s="48">
        <v>233468410.16999996</v>
      </c>
      <c r="J11" s="48">
        <v>611776722.03999996</v>
      </c>
    </row>
    <row r="12" spans="1:10" x14ac:dyDescent="0.3">
      <c r="A12" s="64">
        <v>5</v>
      </c>
      <c r="B12" s="55" t="s">
        <v>234</v>
      </c>
      <c r="C12" s="48">
        <v>2126074493.3200002</v>
      </c>
      <c r="D12" s="48">
        <f t="shared" si="0"/>
        <v>985062894.55999994</v>
      </c>
      <c r="E12" s="79">
        <f t="shared" si="1"/>
        <v>0.46332473187322887</v>
      </c>
      <c r="F12" s="48">
        <f t="shared" si="2"/>
        <v>354211545.91999996</v>
      </c>
      <c r="G12" s="48">
        <v>123013059.98999998</v>
      </c>
      <c r="H12" s="48">
        <v>231198485.92999998</v>
      </c>
      <c r="I12" s="48">
        <v>162629988.52999997</v>
      </c>
      <c r="J12" s="48">
        <v>468221360.10999995</v>
      </c>
    </row>
    <row r="13" spans="1:10" x14ac:dyDescent="0.3">
      <c r="A13" s="64">
        <v>6</v>
      </c>
      <c r="B13" s="55" t="s">
        <v>226</v>
      </c>
      <c r="C13" s="48">
        <v>3491597869.5500002</v>
      </c>
      <c r="D13" s="48">
        <f t="shared" si="0"/>
        <v>846852436.22000003</v>
      </c>
      <c r="E13" s="79">
        <f t="shared" si="1"/>
        <v>0.24254008275275499</v>
      </c>
      <c r="F13" s="48">
        <f t="shared" si="2"/>
        <v>340367766.03999996</v>
      </c>
      <c r="G13" s="54">
        <v>141279613.66999999</v>
      </c>
      <c r="H13" s="54">
        <v>199088152.37</v>
      </c>
      <c r="I13" s="54">
        <v>177607900.68000004</v>
      </c>
      <c r="J13" s="54">
        <v>328876769.5</v>
      </c>
    </row>
    <row r="14" spans="1:10" x14ac:dyDescent="0.3">
      <c r="A14" s="64">
        <v>7</v>
      </c>
      <c r="B14" s="76" t="s">
        <v>229</v>
      </c>
      <c r="C14" s="48">
        <v>1772807771.7299998</v>
      </c>
      <c r="D14" s="48">
        <f t="shared" si="0"/>
        <v>640409823.64999998</v>
      </c>
      <c r="E14" s="79">
        <f t="shared" si="1"/>
        <v>0.36124041978056881</v>
      </c>
      <c r="F14" s="48">
        <f t="shared" si="2"/>
        <v>244087546.17000002</v>
      </c>
      <c r="G14" s="48">
        <v>119914157.18999998</v>
      </c>
      <c r="H14" s="48">
        <v>124173388.98000002</v>
      </c>
      <c r="I14" s="48">
        <v>83867718.479999974</v>
      </c>
      <c r="J14" s="47">
        <v>312454559</v>
      </c>
    </row>
    <row r="15" spans="1:10" x14ac:dyDescent="0.3">
      <c r="A15" s="64">
        <v>8</v>
      </c>
      <c r="B15" s="55" t="s">
        <v>251</v>
      </c>
      <c r="C15" s="48">
        <v>990694968.66999996</v>
      </c>
      <c r="D15" s="48">
        <f t="shared" si="0"/>
        <v>631196517.52999997</v>
      </c>
      <c r="E15" s="79">
        <f t="shared" si="1"/>
        <v>0.6371249854810267</v>
      </c>
      <c r="F15" s="48">
        <f t="shared" si="2"/>
        <v>238276582.47</v>
      </c>
      <c r="G15" s="48">
        <v>158253483.91</v>
      </c>
      <c r="H15" s="48">
        <v>80023098.560000002</v>
      </c>
      <c r="I15" s="48">
        <v>95838184.829999983</v>
      </c>
      <c r="J15" s="48">
        <v>297081750.23000008</v>
      </c>
    </row>
    <row r="16" spans="1:10" x14ac:dyDescent="0.3">
      <c r="A16" s="64">
        <v>9</v>
      </c>
      <c r="B16" s="88" t="s">
        <v>231</v>
      </c>
      <c r="C16" s="48">
        <v>2810609200.9499998</v>
      </c>
      <c r="D16" s="48">
        <f t="shared" si="0"/>
        <v>499572812.59000003</v>
      </c>
      <c r="E16" s="79">
        <f t="shared" si="1"/>
        <v>0.17774538431779913</v>
      </c>
      <c r="F16" s="48">
        <f t="shared" si="2"/>
        <v>252226285.69</v>
      </c>
      <c r="G16" s="48">
        <v>68789141.230000004</v>
      </c>
      <c r="H16" s="48">
        <v>183437144.45999998</v>
      </c>
      <c r="I16" s="48">
        <v>104808991.74000004</v>
      </c>
      <c r="J16" s="47">
        <v>142537535.16</v>
      </c>
    </row>
    <row r="17" spans="1:10" x14ac:dyDescent="0.3">
      <c r="A17" s="64">
        <v>10</v>
      </c>
      <c r="B17" s="76" t="s">
        <v>235</v>
      </c>
      <c r="C17" s="48">
        <v>2875642730.2599998</v>
      </c>
      <c r="D17" s="48">
        <f t="shared" si="0"/>
        <v>472707318.34999996</v>
      </c>
      <c r="E17" s="79">
        <f t="shared" si="1"/>
        <v>0.16438318758299311</v>
      </c>
      <c r="F17" s="48">
        <f t="shared" si="2"/>
        <v>201454422.93000001</v>
      </c>
      <c r="G17" s="48">
        <v>95211912.650000006</v>
      </c>
      <c r="H17" s="48">
        <v>106242510.28</v>
      </c>
      <c r="I17" s="48">
        <v>86364195.599999994</v>
      </c>
      <c r="J17" s="47">
        <v>184888699.81999999</v>
      </c>
    </row>
    <row r="18" spans="1:10" x14ac:dyDescent="0.3">
      <c r="A18" s="64">
        <v>11</v>
      </c>
      <c r="B18" s="76" t="s">
        <v>232</v>
      </c>
      <c r="C18" s="48">
        <v>6583625436.0600004</v>
      </c>
      <c r="D18" s="48">
        <f t="shared" si="0"/>
        <v>466773005.11999995</v>
      </c>
      <c r="E18" s="79">
        <f t="shared" si="1"/>
        <v>7.0899082831076474E-2</v>
      </c>
      <c r="F18" s="48">
        <f t="shared" si="2"/>
        <v>38852605.409999996</v>
      </c>
      <c r="G18" s="40">
        <v>0</v>
      </c>
      <c r="H18" s="48">
        <v>38852605.409999996</v>
      </c>
      <c r="I18" s="48">
        <v>26779606.100000001</v>
      </c>
      <c r="J18" s="47">
        <v>401140793.60999995</v>
      </c>
    </row>
    <row r="19" spans="1:10" x14ac:dyDescent="0.3">
      <c r="A19" s="64">
        <v>12</v>
      </c>
      <c r="B19" s="76" t="s">
        <v>242</v>
      </c>
      <c r="C19" s="48">
        <v>4938075142.1899996</v>
      </c>
      <c r="D19" s="48">
        <f t="shared" si="0"/>
        <v>357338369.03000003</v>
      </c>
      <c r="E19" s="79">
        <f t="shared" si="1"/>
        <v>7.2363898632681223E-2</v>
      </c>
      <c r="F19" s="48">
        <f t="shared" si="2"/>
        <v>105660931.20000002</v>
      </c>
      <c r="G19" s="48">
        <v>7982151.4000000004</v>
      </c>
      <c r="H19" s="48">
        <v>97678779.800000012</v>
      </c>
      <c r="I19" s="48">
        <v>11080880.23</v>
      </c>
      <c r="J19" s="47">
        <v>240596557.60000002</v>
      </c>
    </row>
    <row r="20" spans="1:10" x14ac:dyDescent="0.3">
      <c r="A20" s="64">
        <v>13</v>
      </c>
      <c r="B20" s="55" t="s">
        <v>233</v>
      </c>
      <c r="C20" s="48">
        <v>800125002.76999986</v>
      </c>
      <c r="D20" s="48">
        <f t="shared" si="0"/>
        <v>351126487.19999993</v>
      </c>
      <c r="E20" s="79">
        <f t="shared" si="1"/>
        <v>0.4388395388025802</v>
      </c>
      <c r="F20" s="48">
        <f t="shared" si="2"/>
        <v>44568939.629999995</v>
      </c>
      <c r="G20" s="54">
        <v>23090239.41</v>
      </c>
      <c r="H20" s="54">
        <v>21478700.219999995</v>
      </c>
      <c r="I20" s="54">
        <v>63482205.079999998</v>
      </c>
      <c r="J20" s="54">
        <v>243075342.48999995</v>
      </c>
    </row>
    <row r="21" spans="1:10" x14ac:dyDescent="0.3">
      <c r="A21" s="64">
        <v>14</v>
      </c>
      <c r="B21" s="55" t="s">
        <v>247</v>
      </c>
      <c r="C21" s="48">
        <v>809198096.93999994</v>
      </c>
      <c r="D21" s="48">
        <f t="shared" si="0"/>
        <v>292107451.14999998</v>
      </c>
      <c r="E21" s="79">
        <f t="shared" si="1"/>
        <v>0.36098385828465318</v>
      </c>
      <c r="F21" s="48">
        <f t="shared" si="2"/>
        <v>175489104.95999998</v>
      </c>
      <c r="G21" s="54">
        <v>151628258.78999999</v>
      </c>
      <c r="H21" s="54">
        <v>23860846.170000002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48">
        <v>411396346.94999999</v>
      </c>
      <c r="D22" s="48">
        <f t="shared" si="0"/>
        <v>212093245.69</v>
      </c>
      <c r="E22" s="79">
        <f t="shared" si="1"/>
        <v>0.51554479582138157</v>
      </c>
      <c r="F22" s="48">
        <f t="shared" si="2"/>
        <v>101094983.69000001</v>
      </c>
      <c r="G22" s="48">
        <v>39062642.770000003</v>
      </c>
      <c r="H22" s="48">
        <v>62032340.920000009</v>
      </c>
      <c r="I22" s="48">
        <v>15832846.9</v>
      </c>
      <c r="J22" s="47">
        <v>95165415.099999994</v>
      </c>
    </row>
    <row r="23" spans="1:10" x14ac:dyDescent="0.3">
      <c r="A23" s="64">
        <v>16</v>
      </c>
      <c r="B23" s="55" t="s">
        <v>238</v>
      </c>
      <c r="C23" s="48">
        <v>1379827080.54</v>
      </c>
      <c r="D23" s="48">
        <f t="shared" si="0"/>
        <v>190795836.95000002</v>
      </c>
      <c r="E23" s="79">
        <f t="shared" si="1"/>
        <v>0.13827517928937258</v>
      </c>
      <c r="F23" s="48">
        <f t="shared" si="2"/>
        <v>30295220.839999996</v>
      </c>
      <c r="G23" s="48">
        <v>8363441.04</v>
      </c>
      <c r="H23" s="48">
        <v>21931779.799999997</v>
      </c>
      <c r="I23" s="48">
        <v>96591897.540000021</v>
      </c>
      <c r="J23" s="47">
        <v>63908718.57</v>
      </c>
    </row>
    <row r="24" spans="1:10" x14ac:dyDescent="0.3">
      <c r="A24" s="64">
        <v>17</v>
      </c>
      <c r="B24" s="55" t="s">
        <v>239</v>
      </c>
      <c r="C24" s="48">
        <v>403794362.43000001</v>
      </c>
      <c r="D24" s="48">
        <f t="shared" si="0"/>
        <v>157362676.58000001</v>
      </c>
      <c r="E24" s="79">
        <f t="shared" si="1"/>
        <v>0.38970993956677569</v>
      </c>
      <c r="F24" s="48">
        <f t="shared" si="2"/>
        <v>39314841.689999998</v>
      </c>
      <c r="G24" s="48">
        <v>9398991.6599999983</v>
      </c>
      <c r="H24" s="48">
        <v>29915850.030000001</v>
      </c>
      <c r="I24" s="48">
        <v>2646705.4300000002</v>
      </c>
      <c r="J24" s="47">
        <v>115401129.46000001</v>
      </c>
    </row>
    <row r="25" spans="1:10" x14ac:dyDescent="0.3">
      <c r="A25" s="64">
        <v>18</v>
      </c>
      <c r="B25" s="55" t="s">
        <v>241</v>
      </c>
      <c r="C25" s="48">
        <v>258777980.56</v>
      </c>
      <c r="D25" s="48">
        <f t="shared" si="0"/>
        <v>156036521.53999999</v>
      </c>
      <c r="E25" s="79">
        <f t="shared" si="1"/>
        <v>0.60297449266098402</v>
      </c>
      <c r="F25" s="48">
        <f t="shared" si="2"/>
        <v>93376501.030000001</v>
      </c>
      <c r="G25" s="48">
        <v>42519147.43</v>
      </c>
      <c r="H25" s="48">
        <v>50857353.600000001</v>
      </c>
      <c r="I25" s="48">
        <v>8237359.8499999996</v>
      </c>
      <c r="J25" s="47">
        <v>54422660.660000004</v>
      </c>
    </row>
    <row r="26" spans="1:10" x14ac:dyDescent="0.3">
      <c r="A26" s="64">
        <v>19</v>
      </c>
      <c r="B26" s="76" t="s">
        <v>236</v>
      </c>
      <c r="C26" s="48">
        <v>331882067.60000002</v>
      </c>
      <c r="D26" s="48">
        <f t="shared" si="0"/>
        <v>151585089.98000002</v>
      </c>
      <c r="E26" s="79">
        <f t="shared" si="1"/>
        <v>0.45674383999167301</v>
      </c>
      <c r="F26" s="48">
        <f t="shared" si="2"/>
        <v>75093356.719999999</v>
      </c>
      <c r="G26" s="48">
        <v>30640383.890000001</v>
      </c>
      <c r="H26" s="48">
        <v>44452972.829999998</v>
      </c>
      <c r="I26" s="48">
        <v>12268865.65</v>
      </c>
      <c r="J26" s="47">
        <v>64222867.610000007</v>
      </c>
    </row>
    <row r="27" spans="1:10" x14ac:dyDescent="0.3">
      <c r="A27" s="64">
        <v>20</v>
      </c>
      <c r="B27" s="76" t="s">
        <v>240</v>
      </c>
      <c r="C27" s="48">
        <v>466183355.37</v>
      </c>
      <c r="D27" s="48">
        <f t="shared" si="0"/>
        <v>136968570.26000002</v>
      </c>
      <c r="E27" s="79">
        <f t="shared" si="1"/>
        <v>0.29380836677725425</v>
      </c>
      <c r="F27" s="48">
        <f t="shared" si="2"/>
        <v>17838891.440000001</v>
      </c>
      <c r="G27" s="48">
        <v>315207.75</v>
      </c>
      <c r="H27" s="48">
        <v>17523683.690000001</v>
      </c>
      <c r="I27" s="48">
        <v>13618136.83</v>
      </c>
      <c r="J27" s="47">
        <v>105511541.99000001</v>
      </c>
    </row>
    <row r="28" spans="1:10" x14ac:dyDescent="0.3">
      <c r="A28" s="64">
        <v>21</v>
      </c>
      <c r="B28" s="76" t="s">
        <v>105</v>
      </c>
      <c r="C28" s="48">
        <v>355818453.17999995</v>
      </c>
      <c r="D28" s="48">
        <f t="shared" si="0"/>
        <v>105228382.34999999</v>
      </c>
      <c r="E28" s="79">
        <f t="shared" si="1"/>
        <v>0.29573615817155918</v>
      </c>
      <c r="F28" s="48">
        <f t="shared" si="2"/>
        <v>21052044.279999997</v>
      </c>
      <c r="G28" s="48">
        <v>2340826.5</v>
      </c>
      <c r="H28" s="48">
        <v>18711217.779999997</v>
      </c>
      <c r="I28" s="48">
        <v>3563302.1999999997</v>
      </c>
      <c r="J28" s="47">
        <v>80613035.870000005</v>
      </c>
    </row>
    <row r="29" spans="1:10" x14ac:dyDescent="0.3">
      <c r="A29" s="64">
        <v>22</v>
      </c>
      <c r="B29" s="76" t="s">
        <v>252</v>
      </c>
      <c r="C29" s="48">
        <v>294447725.21999997</v>
      </c>
      <c r="D29" s="48">
        <f t="shared" si="0"/>
        <v>94390662.629999995</v>
      </c>
      <c r="E29" s="79">
        <f t="shared" si="1"/>
        <v>0.32056848990589054</v>
      </c>
      <c r="F29" s="48">
        <f t="shared" si="2"/>
        <v>46162310.629999995</v>
      </c>
      <c r="G29" s="48">
        <v>32355424.889999993</v>
      </c>
      <c r="H29" s="48">
        <v>13806885.739999998</v>
      </c>
      <c r="I29" s="48">
        <v>16552879.539999999</v>
      </c>
      <c r="J29" s="47">
        <v>31675472.460000001</v>
      </c>
    </row>
    <row r="30" spans="1:10" x14ac:dyDescent="0.3">
      <c r="A30" s="64">
        <v>23</v>
      </c>
      <c r="B30" s="55" t="s">
        <v>309</v>
      </c>
      <c r="C30" s="48">
        <v>101588793.02</v>
      </c>
      <c r="D30" s="48">
        <f t="shared" si="0"/>
        <v>87370542.780000001</v>
      </c>
      <c r="E30" s="79">
        <f t="shared" si="1"/>
        <v>0.86004115397649405</v>
      </c>
      <c r="F30" s="48">
        <f t="shared" si="2"/>
        <v>3205000</v>
      </c>
      <c r="G30" s="40">
        <v>0</v>
      </c>
      <c r="H30" s="48">
        <v>3205000</v>
      </c>
      <c r="I30" s="48">
        <v>2905070.84</v>
      </c>
      <c r="J30" s="48">
        <v>81260471.939999998</v>
      </c>
    </row>
    <row r="31" spans="1:10" x14ac:dyDescent="0.3">
      <c r="A31" s="64">
        <v>24</v>
      </c>
      <c r="B31" s="76" t="s">
        <v>243</v>
      </c>
      <c r="C31" s="48">
        <v>163508076.50000003</v>
      </c>
      <c r="D31" s="48">
        <f t="shared" si="0"/>
        <v>83626111.570000008</v>
      </c>
      <c r="E31" s="79">
        <f t="shared" si="1"/>
        <v>0.5114494241512284</v>
      </c>
      <c r="F31" s="48">
        <f t="shared" si="2"/>
        <v>551738.43999999994</v>
      </c>
      <c r="G31" s="40">
        <v>0</v>
      </c>
      <c r="H31" s="48">
        <v>551738.43999999994</v>
      </c>
      <c r="I31" s="48">
        <v>350536.74</v>
      </c>
      <c r="J31" s="47">
        <v>82723836.390000001</v>
      </c>
    </row>
    <row r="32" spans="1:10" x14ac:dyDescent="0.3">
      <c r="A32" s="64">
        <v>25</v>
      </c>
      <c r="B32" s="76" t="s">
        <v>245</v>
      </c>
      <c r="C32" s="48">
        <v>190652717.19</v>
      </c>
      <c r="D32" s="48">
        <f t="shared" si="0"/>
        <v>82142562.060910001</v>
      </c>
      <c r="E32" s="79">
        <f t="shared" si="1"/>
        <v>0.43084915479619768</v>
      </c>
      <c r="F32" s="48">
        <f t="shared" si="2"/>
        <v>2711245.1009099996</v>
      </c>
      <c r="G32" s="68">
        <v>0.19091</v>
      </c>
      <c r="H32" s="48">
        <v>2711244.9099999997</v>
      </c>
      <c r="I32" s="48">
        <v>5457299.1500000004</v>
      </c>
      <c r="J32" s="47">
        <v>73974017.810000002</v>
      </c>
    </row>
    <row r="33" spans="1:10" x14ac:dyDescent="0.3">
      <c r="A33" s="64">
        <v>26</v>
      </c>
      <c r="B33" s="55" t="s">
        <v>246</v>
      </c>
      <c r="C33" s="48">
        <v>206804032.47000003</v>
      </c>
      <c r="D33" s="48">
        <f t="shared" si="0"/>
        <v>65446033.730000004</v>
      </c>
      <c r="E33" s="79">
        <f t="shared" si="1"/>
        <v>0.31646401159752008</v>
      </c>
      <c r="F33" s="48">
        <f t="shared" si="2"/>
        <v>3659686.49</v>
      </c>
      <c r="G33" s="48">
        <v>2558081.38</v>
      </c>
      <c r="H33" s="54">
        <v>1101605.1100000001</v>
      </c>
      <c r="I33" s="48">
        <v>13219877.1</v>
      </c>
      <c r="J33" s="48">
        <v>48566470.140000001</v>
      </c>
    </row>
    <row r="34" spans="1:10" x14ac:dyDescent="0.3">
      <c r="A34" s="64">
        <v>27</v>
      </c>
      <c r="B34" s="55" t="s">
        <v>248</v>
      </c>
      <c r="C34" s="48">
        <v>123188689.45000002</v>
      </c>
      <c r="D34" s="48">
        <f t="shared" si="0"/>
        <v>58411946.289999999</v>
      </c>
      <c r="E34" s="79">
        <f t="shared" si="1"/>
        <v>0.47416647218824676</v>
      </c>
      <c r="F34" s="48">
        <f t="shared" si="2"/>
        <v>15920921.750000002</v>
      </c>
      <c r="G34" s="48">
        <v>8131820.5600000005</v>
      </c>
      <c r="H34" s="48">
        <v>7789101.1900000013</v>
      </c>
      <c r="I34" s="48">
        <v>15035760.569999998</v>
      </c>
      <c r="J34" s="48">
        <v>27455263.969999999</v>
      </c>
    </row>
    <row r="35" spans="1:10" x14ac:dyDescent="0.3">
      <c r="A35" s="64">
        <v>28</v>
      </c>
      <c r="B35" s="55" t="s">
        <v>254</v>
      </c>
      <c r="C35" s="48">
        <v>487158162.80999994</v>
      </c>
      <c r="D35" s="48">
        <f t="shared" si="0"/>
        <v>32851790.999999993</v>
      </c>
      <c r="E35" s="79">
        <f t="shared" si="1"/>
        <v>6.7435575359152414E-2</v>
      </c>
      <c r="F35" s="48">
        <f t="shared" si="2"/>
        <v>10955834.769999998</v>
      </c>
      <c r="G35" s="40">
        <v>0</v>
      </c>
      <c r="H35" s="48">
        <v>10955834.769999998</v>
      </c>
      <c r="I35" s="48">
        <v>729.7</v>
      </c>
      <c r="J35" s="47">
        <v>21895226.529999997</v>
      </c>
    </row>
    <row r="36" spans="1:10" x14ac:dyDescent="0.3">
      <c r="A36" s="64">
        <v>29</v>
      </c>
      <c r="B36" s="55" t="s">
        <v>250</v>
      </c>
      <c r="C36" s="48">
        <v>90374652.049999997</v>
      </c>
      <c r="D36" s="48">
        <f t="shared" si="0"/>
        <v>22632171.109999999</v>
      </c>
      <c r="E36" s="79">
        <f t="shared" si="1"/>
        <v>0.25042609400563665</v>
      </c>
      <c r="F36" s="48">
        <f t="shared" si="2"/>
        <v>9404050.8399999999</v>
      </c>
      <c r="G36" s="54">
        <v>1244841.54</v>
      </c>
      <c r="H36" s="54">
        <v>8159209.3000000007</v>
      </c>
      <c r="I36" s="54">
        <v>1762184.38</v>
      </c>
      <c r="J36" s="54">
        <v>11465935.890000001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1"/>
        <v>0.77999623565921161</v>
      </c>
      <c r="F37" s="48">
        <f t="shared" si="2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54" t="s">
        <v>258</v>
      </c>
      <c r="C38" s="48">
        <v>43902208.800000004</v>
      </c>
      <c r="D38" s="48">
        <f t="shared" si="0"/>
        <v>19185048.720000003</v>
      </c>
      <c r="E38" s="79">
        <f t="shared" si="1"/>
        <v>0.43699506800213661</v>
      </c>
      <c r="F38" s="48">
        <f t="shared" si="2"/>
        <v>4558455.6099999994</v>
      </c>
      <c r="G38" s="48">
        <v>250000</v>
      </c>
      <c r="H38" s="48">
        <v>4308455.6099999994</v>
      </c>
      <c r="I38" s="48">
        <v>2474103.41</v>
      </c>
      <c r="J38" s="47">
        <v>12152489.700000003</v>
      </c>
    </row>
    <row r="39" spans="1:10" x14ac:dyDescent="0.3">
      <c r="A39" s="64">
        <v>32</v>
      </c>
      <c r="B39" s="55" t="s">
        <v>264</v>
      </c>
      <c r="C39" s="48">
        <v>145830747</v>
      </c>
      <c r="D39" s="48">
        <f t="shared" si="0"/>
        <v>18050000</v>
      </c>
      <c r="E39" s="79">
        <f t="shared" si="1"/>
        <v>0.12377362367896257</v>
      </c>
      <c r="F39" s="40">
        <f t="shared" si="2"/>
        <v>0</v>
      </c>
      <c r="G39" s="40">
        <v>0</v>
      </c>
      <c r="H39" s="40">
        <v>0</v>
      </c>
      <c r="I39" s="48">
        <v>0</v>
      </c>
      <c r="J39" s="47">
        <v>18050000</v>
      </c>
    </row>
    <row r="40" spans="1:10" x14ac:dyDescent="0.3">
      <c r="A40" s="64">
        <v>33</v>
      </c>
      <c r="B40" s="76" t="s">
        <v>249</v>
      </c>
      <c r="C40" s="48">
        <v>62777870.61999999</v>
      </c>
      <c r="D40" s="48">
        <f t="shared" si="0"/>
        <v>14923399.52</v>
      </c>
      <c r="E40" s="79">
        <f t="shared" si="1"/>
        <v>0.23771751689911017</v>
      </c>
      <c r="F40" s="48">
        <f t="shared" si="2"/>
        <v>6189433.6599999992</v>
      </c>
      <c r="G40" s="48">
        <v>890344.92999999993</v>
      </c>
      <c r="H40" s="48">
        <v>5299088.7299999995</v>
      </c>
      <c r="I40" s="48">
        <v>2796277.5300000003</v>
      </c>
      <c r="J40" s="47">
        <v>5937688.3300000001</v>
      </c>
    </row>
    <row r="41" spans="1:10" x14ac:dyDescent="0.3">
      <c r="A41" s="64">
        <v>34</v>
      </c>
      <c r="B41" s="76" t="s">
        <v>255</v>
      </c>
      <c r="C41" s="48">
        <v>62466046.18</v>
      </c>
      <c r="D41" s="48">
        <f t="shared" si="0"/>
        <v>13642734.399999999</v>
      </c>
      <c r="E41" s="79">
        <f t="shared" si="1"/>
        <v>0.21840239993239793</v>
      </c>
      <c r="F41" s="48">
        <f t="shared" si="2"/>
        <v>4714087.4399999995</v>
      </c>
      <c r="G41" s="48">
        <v>864087.44</v>
      </c>
      <c r="H41" s="48">
        <v>3850000</v>
      </c>
      <c r="I41" s="48">
        <v>1453230.47</v>
      </c>
      <c r="J41" s="47">
        <v>7475416.4900000002</v>
      </c>
    </row>
    <row r="42" spans="1:10" x14ac:dyDescent="0.3">
      <c r="A42" s="64">
        <v>35</v>
      </c>
      <c r="B42" s="88" t="s">
        <v>256</v>
      </c>
      <c r="C42" s="48">
        <v>347626200.96000004</v>
      </c>
      <c r="D42" s="48">
        <f t="shared" si="0"/>
        <v>9770546.8399999999</v>
      </c>
      <c r="E42" s="79">
        <f t="shared" si="1"/>
        <v>2.8106474175472917E-2</v>
      </c>
      <c r="F42" s="48">
        <f t="shared" si="2"/>
        <v>1863278.69</v>
      </c>
      <c r="G42" s="48">
        <v>859603.63</v>
      </c>
      <c r="H42" s="48">
        <v>1003675.06</v>
      </c>
      <c r="I42" s="40">
        <v>0</v>
      </c>
      <c r="J42" s="47">
        <v>7907268.1500000004</v>
      </c>
    </row>
    <row r="43" spans="1:10" x14ac:dyDescent="0.3">
      <c r="A43" s="64">
        <v>36</v>
      </c>
      <c r="B43" s="88" t="s">
        <v>260</v>
      </c>
      <c r="C43" s="48">
        <v>8117519.0000000009</v>
      </c>
      <c r="D43" s="48">
        <f t="shared" si="0"/>
        <v>8089543.8600000003</v>
      </c>
      <c r="E43" s="79">
        <f t="shared" si="1"/>
        <v>0.99655373273533443</v>
      </c>
      <c r="F43" s="48">
        <f t="shared" si="2"/>
        <v>7982916.7000000002</v>
      </c>
      <c r="G43" s="40">
        <v>0</v>
      </c>
      <c r="H43" s="48">
        <v>7982916.7000000002</v>
      </c>
      <c r="I43" s="48">
        <v>5567.46</v>
      </c>
      <c r="J43" s="47">
        <v>101059.7</v>
      </c>
    </row>
    <row r="44" spans="1:10" x14ac:dyDescent="0.3">
      <c r="A44" s="64">
        <v>37</v>
      </c>
      <c r="B44" s="76" t="s">
        <v>259</v>
      </c>
      <c r="C44" s="48">
        <v>1352403.9300000002</v>
      </c>
      <c r="D44" s="48">
        <f t="shared" si="0"/>
        <v>1352403.9300000002</v>
      </c>
      <c r="E44" s="79">
        <f t="shared" si="1"/>
        <v>1</v>
      </c>
      <c r="F44" s="48">
        <f t="shared" si="2"/>
        <v>475000.01</v>
      </c>
      <c r="G44" s="40">
        <v>0</v>
      </c>
      <c r="H44" s="48">
        <v>475000.01</v>
      </c>
      <c r="I44" s="40">
        <v>0</v>
      </c>
      <c r="J44" s="47">
        <v>877403.92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1"/>
        <v>7.0591152401269161E-2</v>
      </c>
      <c r="F45" s="48">
        <f t="shared" si="2"/>
        <v>38459.370000000003</v>
      </c>
      <c r="G45" s="40">
        <v>0</v>
      </c>
      <c r="H45" s="54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22774110.16</v>
      </c>
      <c r="D46" s="40">
        <f t="shared" si="0"/>
        <v>0</v>
      </c>
      <c r="E46" s="79">
        <f t="shared" si="1"/>
        <v>0</v>
      </c>
      <c r="F46" s="40">
        <f t="shared" si="2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263</v>
      </c>
      <c r="C47" s="48">
        <v>711591221.8499999</v>
      </c>
      <c r="D47" s="40">
        <f t="shared" si="0"/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48">
        <v>73684132.420000002</v>
      </c>
      <c r="D48" s="40">
        <f t="shared" si="0"/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59">
        <f>SUM(C8:C48)</f>
        <v>64040058520.82</v>
      </c>
      <c r="D49" s="59">
        <f t="shared" ref="D49" si="3">F49+I49+J49</f>
        <v>13570922369.220909</v>
      </c>
      <c r="E49" s="80">
        <f t="shared" ref="E49" si="4">D49/C49</f>
        <v>0.21191302260926073</v>
      </c>
      <c r="F49" s="59">
        <f t="shared" ref="F49" si="5">G49+H49</f>
        <v>4317500676.3809118</v>
      </c>
      <c r="G49" s="78">
        <f>SUM(G8:G48)</f>
        <v>1789061166.8709109</v>
      </c>
      <c r="H49" s="78">
        <f>SUM(H8:H48)</f>
        <v>2528439509.5100012</v>
      </c>
      <c r="I49" s="78">
        <f>SUM(I8:I48)</f>
        <v>2450361486.9399996</v>
      </c>
      <c r="J49" s="78">
        <f>SUM(J8:J48)</f>
        <v>6803060205.8999987</v>
      </c>
    </row>
    <row r="52" spans="1:10" x14ac:dyDescent="0.3">
      <c r="C52" s="58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  <col min="11" max="11" width="11.9296875" bestFit="1" customWidth="1"/>
  </cols>
  <sheetData>
    <row r="1" spans="1:10" x14ac:dyDescent="0.45">
      <c r="A1" s="98" t="s">
        <v>118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D922-088F-4ED8-9995-9C82585FCC2E}">
  <dimension ref="A1:J49"/>
  <sheetViews>
    <sheetView tabSelected="1" workbookViewId="0">
      <selection activeCell="K2" sqref="K2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322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5" t="s">
        <v>223</v>
      </c>
      <c r="C8" s="48">
        <v>11371721086.529999</v>
      </c>
      <c r="D8" s="48">
        <f t="shared" ref="D8:D48" si="0">F8+I8+J8</f>
        <v>2329461850.2600002</v>
      </c>
      <c r="E8" s="79">
        <f>D8/C8</f>
        <v>0.20484690334335479</v>
      </c>
      <c r="F8" s="48">
        <f t="shared" ref="F8:F48" si="1">G8+H8</f>
        <v>618258588.25999999</v>
      </c>
      <c r="G8" s="54">
        <v>235707595.66000003</v>
      </c>
      <c r="H8" s="54">
        <v>382550992.5999999</v>
      </c>
      <c r="I8" s="54">
        <v>523264727.87000018</v>
      </c>
      <c r="J8" s="54">
        <v>1187938534.1299999</v>
      </c>
    </row>
    <row r="9" spans="1:10" x14ac:dyDescent="0.3">
      <c r="A9" s="64">
        <v>2</v>
      </c>
      <c r="B9" s="76" t="s">
        <v>224</v>
      </c>
      <c r="C9" s="48">
        <v>7284642624.3100004</v>
      </c>
      <c r="D9" s="48">
        <f t="shared" si="0"/>
        <v>1686257083.9900002</v>
      </c>
      <c r="E9" s="79">
        <f t="shared" ref="E9:E49" si="2">D9/C9</f>
        <v>0.23148109947943013</v>
      </c>
      <c r="F9" s="48">
        <f t="shared" si="1"/>
        <v>845885096.57000005</v>
      </c>
      <c r="G9" s="48">
        <v>383876043.12</v>
      </c>
      <c r="H9" s="48">
        <v>462009053.45000005</v>
      </c>
      <c r="I9" s="48">
        <v>389434913.60000008</v>
      </c>
      <c r="J9" s="47">
        <v>450937073.82000005</v>
      </c>
    </row>
    <row r="10" spans="1:10" x14ac:dyDescent="0.3">
      <c r="A10" s="64">
        <v>3</v>
      </c>
      <c r="B10" s="55" t="s">
        <v>225</v>
      </c>
      <c r="C10" s="48">
        <v>5983581360.1199999</v>
      </c>
      <c r="D10" s="48">
        <f t="shared" si="0"/>
        <v>1233565491.6699998</v>
      </c>
      <c r="E10" s="79">
        <f t="shared" si="2"/>
        <v>0.20615838866863187</v>
      </c>
      <c r="F10" s="48">
        <f t="shared" si="1"/>
        <v>136436362</v>
      </c>
      <c r="G10" s="48">
        <v>48542402.759999998</v>
      </c>
      <c r="H10" s="48">
        <v>87893959.24000001</v>
      </c>
      <c r="I10" s="48">
        <v>239280556.71999997</v>
      </c>
      <c r="J10" s="47">
        <v>857848572.94999993</v>
      </c>
    </row>
    <row r="11" spans="1:10" x14ac:dyDescent="0.3">
      <c r="A11" s="64">
        <v>4</v>
      </c>
      <c r="B11" s="55" t="s">
        <v>228</v>
      </c>
      <c r="C11" s="48">
        <v>5424004921.3599997</v>
      </c>
      <c r="D11" s="48">
        <f t="shared" si="0"/>
        <v>1023851230.0899999</v>
      </c>
      <c r="E11" s="79">
        <f t="shared" si="2"/>
        <v>0.18876296112085428</v>
      </c>
      <c r="F11" s="48">
        <f t="shared" si="1"/>
        <v>179836120.47999996</v>
      </c>
      <c r="G11" s="48">
        <v>37956650.859999999</v>
      </c>
      <c r="H11" s="48">
        <v>141879469.61999997</v>
      </c>
      <c r="I11" s="48">
        <v>235779027.35999995</v>
      </c>
      <c r="J11" s="47">
        <v>608236082.25</v>
      </c>
    </row>
    <row r="12" spans="1:10" x14ac:dyDescent="0.3">
      <c r="A12" s="64">
        <v>5</v>
      </c>
      <c r="B12" s="55" t="s">
        <v>234</v>
      </c>
      <c r="C12" s="48">
        <v>2107259502.9200001</v>
      </c>
      <c r="D12" s="48">
        <f t="shared" si="0"/>
        <v>969006621.82000005</v>
      </c>
      <c r="E12" s="79">
        <f t="shared" si="2"/>
        <v>0.4598420937133092</v>
      </c>
      <c r="F12" s="48">
        <f t="shared" si="1"/>
        <v>348237431.24000007</v>
      </c>
      <c r="G12" s="48">
        <v>125007661.10999998</v>
      </c>
      <c r="H12" s="48">
        <v>223229770.13000008</v>
      </c>
      <c r="I12" s="48">
        <v>158827701.28999999</v>
      </c>
      <c r="J12" s="48">
        <v>461941489.28999996</v>
      </c>
    </row>
    <row r="13" spans="1:10" x14ac:dyDescent="0.3">
      <c r="A13" s="64">
        <v>6</v>
      </c>
      <c r="B13" s="55" t="s">
        <v>226</v>
      </c>
      <c r="C13" s="54">
        <v>3495223387.0899997</v>
      </c>
      <c r="D13" s="48">
        <f t="shared" si="0"/>
        <v>848481179.48000002</v>
      </c>
      <c r="E13" s="79">
        <f t="shared" si="2"/>
        <v>0.24275449249222827</v>
      </c>
      <c r="F13" s="48">
        <f t="shared" si="1"/>
        <v>340574744.25999999</v>
      </c>
      <c r="G13" s="54">
        <v>141842828.66</v>
      </c>
      <c r="H13" s="54">
        <v>198731915.59999999</v>
      </c>
      <c r="I13" s="54">
        <v>184825953.87</v>
      </c>
      <c r="J13" s="54">
        <v>323080481.35000002</v>
      </c>
    </row>
    <row r="14" spans="1:10" x14ac:dyDescent="0.3">
      <c r="A14" s="64">
        <v>7</v>
      </c>
      <c r="B14" s="76" t="s">
        <v>229</v>
      </c>
      <c r="C14" s="48">
        <v>1841576249.6200001</v>
      </c>
      <c r="D14" s="48">
        <f t="shared" si="0"/>
        <v>705790982.77999997</v>
      </c>
      <c r="E14" s="79">
        <f t="shared" si="2"/>
        <v>0.38325373870652185</v>
      </c>
      <c r="F14" s="48">
        <f t="shared" si="1"/>
        <v>260051530.62</v>
      </c>
      <c r="G14" s="48">
        <v>129117734.24000001</v>
      </c>
      <c r="H14" s="48">
        <v>130933796.38</v>
      </c>
      <c r="I14" s="48">
        <v>91912555.529999942</v>
      </c>
      <c r="J14" s="47">
        <v>353826896.63</v>
      </c>
    </row>
    <row r="15" spans="1:10" x14ac:dyDescent="0.3">
      <c r="A15" s="64">
        <v>8</v>
      </c>
      <c r="B15" s="55" t="s">
        <v>251</v>
      </c>
      <c r="C15" s="48">
        <v>1007919882.3499999</v>
      </c>
      <c r="D15" s="48">
        <f t="shared" si="0"/>
        <v>643998288.81999993</v>
      </c>
      <c r="E15" s="79">
        <f t="shared" si="2"/>
        <v>0.63893797522725293</v>
      </c>
      <c r="F15" s="48">
        <f t="shared" si="1"/>
        <v>251496500.88</v>
      </c>
      <c r="G15" s="48">
        <v>170318290.13999999</v>
      </c>
      <c r="H15" s="48">
        <v>81178210.74000001</v>
      </c>
      <c r="I15" s="48">
        <v>91228715.010000005</v>
      </c>
      <c r="J15" s="48">
        <v>301273072.92999995</v>
      </c>
    </row>
    <row r="16" spans="1:10" x14ac:dyDescent="0.3">
      <c r="A16" s="64">
        <v>9</v>
      </c>
      <c r="B16" s="55" t="s">
        <v>235</v>
      </c>
      <c r="C16" s="48">
        <v>2980152209.79</v>
      </c>
      <c r="D16" s="48">
        <f t="shared" si="0"/>
        <v>528165017.05999994</v>
      </c>
      <c r="E16" s="79">
        <f t="shared" si="2"/>
        <v>0.1772275306358321</v>
      </c>
      <c r="F16" s="48">
        <f t="shared" si="1"/>
        <v>201967226.89999998</v>
      </c>
      <c r="G16" s="48">
        <v>94287685.219999999</v>
      </c>
      <c r="H16" s="48">
        <v>107679541.67999998</v>
      </c>
      <c r="I16" s="48">
        <v>93815964.689999998</v>
      </c>
      <c r="J16" s="48">
        <v>232381825.47</v>
      </c>
    </row>
    <row r="17" spans="1:10" x14ac:dyDescent="0.3">
      <c r="A17" s="64">
        <v>10</v>
      </c>
      <c r="B17" s="76" t="s">
        <v>231</v>
      </c>
      <c r="C17" s="48">
        <v>2848356975.98</v>
      </c>
      <c r="D17" s="48">
        <f t="shared" si="0"/>
        <v>510000088.09000003</v>
      </c>
      <c r="E17" s="79">
        <f t="shared" si="2"/>
        <v>0.17905062195181151</v>
      </c>
      <c r="F17" s="48">
        <f t="shared" si="1"/>
        <v>259843929.42000008</v>
      </c>
      <c r="G17" s="48">
        <v>73939287.890000015</v>
      </c>
      <c r="H17" s="48">
        <v>185904641.53000006</v>
      </c>
      <c r="I17" s="48">
        <v>114688300.11999999</v>
      </c>
      <c r="J17" s="47">
        <v>135467858.54999998</v>
      </c>
    </row>
    <row r="18" spans="1:10" x14ac:dyDescent="0.3">
      <c r="A18" s="64">
        <v>11</v>
      </c>
      <c r="B18" s="55" t="s">
        <v>232</v>
      </c>
      <c r="C18" s="48">
        <v>6596895088.170001</v>
      </c>
      <c r="D18" s="48">
        <f t="shared" si="0"/>
        <v>467134375.29000002</v>
      </c>
      <c r="E18" s="79">
        <f t="shared" si="2"/>
        <v>7.0811248177600553E-2</v>
      </c>
      <c r="F18" s="48">
        <f t="shared" si="1"/>
        <v>38734949.319999993</v>
      </c>
      <c r="G18" s="40">
        <v>0</v>
      </c>
      <c r="H18" s="48">
        <v>38734949.319999993</v>
      </c>
      <c r="I18" s="48">
        <v>26650290.750000011</v>
      </c>
      <c r="J18" s="47">
        <v>401749135.22000003</v>
      </c>
    </row>
    <row r="19" spans="1:10" x14ac:dyDescent="0.3">
      <c r="A19" s="64">
        <v>12</v>
      </c>
      <c r="B19" s="55" t="s">
        <v>233</v>
      </c>
      <c r="C19" s="48">
        <v>820292462.99000001</v>
      </c>
      <c r="D19" s="48">
        <f t="shared" si="0"/>
        <v>347087754.22000003</v>
      </c>
      <c r="E19" s="79">
        <f t="shared" si="2"/>
        <v>0.42312683570790199</v>
      </c>
      <c r="F19" s="48">
        <f t="shared" si="1"/>
        <v>38942024.380000003</v>
      </c>
      <c r="G19" s="54">
        <v>23394295.330000002</v>
      </c>
      <c r="H19" s="54">
        <v>15547729.049999999</v>
      </c>
      <c r="I19" s="54">
        <v>62966939.190000013</v>
      </c>
      <c r="J19" s="54">
        <v>245178790.64999998</v>
      </c>
    </row>
    <row r="20" spans="1:10" x14ac:dyDescent="0.3">
      <c r="A20" s="64">
        <v>13</v>
      </c>
      <c r="B20" s="55" t="s">
        <v>242</v>
      </c>
      <c r="C20" s="48">
        <v>4939255858.5600004</v>
      </c>
      <c r="D20" s="48">
        <f t="shared" si="0"/>
        <v>293311219.81</v>
      </c>
      <c r="E20" s="79">
        <f t="shared" si="2"/>
        <v>5.9383686168367977E-2</v>
      </c>
      <c r="F20" s="48">
        <f t="shared" si="1"/>
        <v>101440324.72</v>
      </c>
      <c r="G20" s="48">
        <v>4370657.92</v>
      </c>
      <c r="H20" s="48">
        <v>97069666.799999997</v>
      </c>
      <c r="I20" s="48">
        <v>10911975.239999998</v>
      </c>
      <c r="J20" s="48">
        <v>180958919.85000002</v>
      </c>
    </row>
    <row r="21" spans="1:10" x14ac:dyDescent="0.3">
      <c r="A21" s="64">
        <v>14</v>
      </c>
      <c r="B21" s="55" t="s">
        <v>247</v>
      </c>
      <c r="C21" s="48">
        <v>758844961.66000009</v>
      </c>
      <c r="D21" s="48">
        <f t="shared" si="0"/>
        <v>289026550.62</v>
      </c>
      <c r="E21" s="79">
        <f t="shared" si="2"/>
        <v>0.38087694486070545</v>
      </c>
      <c r="F21" s="48">
        <f t="shared" si="1"/>
        <v>176476962.59999999</v>
      </c>
      <c r="G21" s="54">
        <v>155865165.94</v>
      </c>
      <c r="H21" s="54">
        <v>20611796.66</v>
      </c>
      <c r="I21" s="54">
        <v>32260455.68</v>
      </c>
      <c r="J21" s="54">
        <v>80289132.339999989</v>
      </c>
    </row>
    <row r="22" spans="1:10" x14ac:dyDescent="0.3">
      <c r="A22" s="64">
        <v>15</v>
      </c>
      <c r="B22" s="76" t="s">
        <v>237</v>
      </c>
      <c r="C22" s="48">
        <v>402514461.79000002</v>
      </c>
      <c r="D22" s="48">
        <f t="shared" si="0"/>
        <v>208319318.41999999</v>
      </c>
      <c r="E22" s="79">
        <f t="shared" si="2"/>
        <v>0.51754492868056112</v>
      </c>
      <c r="F22" s="48">
        <f t="shared" si="1"/>
        <v>99151256.469999999</v>
      </c>
      <c r="G22" s="48">
        <v>37557602.869999997</v>
      </c>
      <c r="H22" s="48">
        <v>61593653.599999994</v>
      </c>
      <c r="I22" s="48">
        <v>15748285.85</v>
      </c>
      <c r="J22" s="47">
        <v>93419776.099999994</v>
      </c>
    </row>
    <row r="23" spans="1:10" x14ac:dyDescent="0.3">
      <c r="A23" s="64">
        <v>16</v>
      </c>
      <c r="B23" s="55" t="s">
        <v>238</v>
      </c>
      <c r="C23" s="48">
        <v>1387360247.5700002</v>
      </c>
      <c r="D23" s="48">
        <f t="shared" si="0"/>
        <v>200337343.63</v>
      </c>
      <c r="E23" s="79">
        <f t="shared" si="2"/>
        <v>0.14440181919648945</v>
      </c>
      <c r="F23" s="48">
        <f t="shared" si="1"/>
        <v>41413905.789999999</v>
      </c>
      <c r="G23" s="48">
        <v>11886129.530000001</v>
      </c>
      <c r="H23" s="48">
        <v>29527776.259999998</v>
      </c>
      <c r="I23" s="48">
        <v>96206298.079999998</v>
      </c>
      <c r="J23" s="47">
        <v>62717139.75999999</v>
      </c>
    </row>
    <row r="24" spans="1:10" x14ac:dyDescent="0.3">
      <c r="A24" s="64">
        <v>17</v>
      </c>
      <c r="B24" s="76" t="s">
        <v>239</v>
      </c>
      <c r="C24" s="48">
        <v>399534845.58999997</v>
      </c>
      <c r="D24" s="48">
        <f t="shared" si="0"/>
        <v>159661654.07999998</v>
      </c>
      <c r="E24" s="79">
        <f t="shared" si="2"/>
        <v>0.39961884637177236</v>
      </c>
      <c r="F24" s="48">
        <f t="shared" si="1"/>
        <v>41308088.799999997</v>
      </c>
      <c r="G24" s="48">
        <v>9027408.1799999997</v>
      </c>
      <c r="H24" s="48">
        <v>32280680.619999997</v>
      </c>
      <c r="I24" s="48">
        <v>2785161.61</v>
      </c>
      <c r="J24" s="47">
        <v>115568403.66999999</v>
      </c>
    </row>
    <row r="25" spans="1:10" x14ac:dyDescent="0.3">
      <c r="A25" s="64">
        <v>18</v>
      </c>
      <c r="B25" s="55" t="s">
        <v>241</v>
      </c>
      <c r="C25" s="48">
        <v>244318305.47999999</v>
      </c>
      <c r="D25" s="48">
        <f t="shared" si="0"/>
        <v>151907259.75999999</v>
      </c>
      <c r="E25" s="79">
        <f t="shared" si="2"/>
        <v>0.62175963222057951</v>
      </c>
      <c r="F25" s="48">
        <f t="shared" si="1"/>
        <v>93036088.909999996</v>
      </c>
      <c r="G25" s="48">
        <v>42355930.199999996</v>
      </c>
      <c r="H25" s="48">
        <v>50680158.709999993</v>
      </c>
      <c r="I25" s="48">
        <v>6447750.3300000001</v>
      </c>
      <c r="J25" s="48">
        <v>52423420.519999996</v>
      </c>
    </row>
    <row r="26" spans="1:10" x14ac:dyDescent="0.3">
      <c r="A26" s="64">
        <v>19</v>
      </c>
      <c r="B26" s="55" t="s">
        <v>236</v>
      </c>
      <c r="C26" s="48">
        <v>338692390.72000003</v>
      </c>
      <c r="D26" s="48">
        <f t="shared" si="0"/>
        <v>147888529.55000001</v>
      </c>
      <c r="E26" s="79">
        <f t="shared" si="2"/>
        <v>0.43664556276453448</v>
      </c>
      <c r="F26" s="48">
        <f t="shared" si="1"/>
        <v>73793864.610000014</v>
      </c>
      <c r="G26" s="48">
        <v>26039100.810000002</v>
      </c>
      <c r="H26" s="48">
        <v>47754763.800000004</v>
      </c>
      <c r="I26" s="48">
        <v>12225530.860000001</v>
      </c>
      <c r="J26" s="47">
        <v>61869134.079999998</v>
      </c>
    </row>
    <row r="27" spans="1:10" x14ac:dyDescent="0.3">
      <c r="A27" s="64">
        <v>20</v>
      </c>
      <c r="B27" s="76" t="s">
        <v>240</v>
      </c>
      <c r="C27" s="48">
        <v>457901393.71999997</v>
      </c>
      <c r="D27" s="48">
        <f t="shared" si="0"/>
        <v>136636469.20999998</v>
      </c>
      <c r="E27" s="79">
        <f t="shared" si="2"/>
        <v>0.29839714638115122</v>
      </c>
      <c r="F27" s="48">
        <f t="shared" si="1"/>
        <v>17990293.329999998</v>
      </c>
      <c r="G27" s="48">
        <v>303405.11</v>
      </c>
      <c r="H27" s="48">
        <v>17686888.219999999</v>
      </c>
      <c r="I27" s="48">
        <v>12751310.539999999</v>
      </c>
      <c r="J27" s="47">
        <v>105894865.33999999</v>
      </c>
    </row>
    <row r="28" spans="1:10" x14ac:dyDescent="0.3">
      <c r="A28" s="64">
        <v>21</v>
      </c>
      <c r="B28" s="55" t="s">
        <v>105</v>
      </c>
      <c r="C28" s="48">
        <v>352383227.75999999</v>
      </c>
      <c r="D28" s="48">
        <f t="shared" si="0"/>
        <v>103346218.45000002</v>
      </c>
      <c r="E28" s="79">
        <f t="shared" si="2"/>
        <v>0.29327791537339204</v>
      </c>
      <c r="F28" s="48">
        <f t="shared" si="1"/>
        <v>20968396.770000003</v>
      </c>
      <c r="G28" s="48">
        <v>2343897.5700000003</v>
      </c>
      <c r="H28" s="48">
        <v>18624499.200000003</v>
      </c>
      <c r="I28" s="48">
        <v>3635713.2499999991</v>
      </c>
      <c r="J28" s="47">
        <v>78742108.430000007</v>
      </c>
    </row>
    <row r="29" spans="1:10" x14ac:dyDescent="0.3">
      <c r="A29" s="64">
        <v>22</v>
      </c>
      <c r="B29" s="54" t="s">
        <v>252</v>
      </c>
      <c r="C29" s="48">
        <v>297768645.41999996</v>
      </c>
      <c r="D29" s="48">
        <f t="shared" si="0"/>
        <v>97226783.859999985</v>
      </c>
      <c r="E29" s="79">
        <f t="shared" si="2"/>
        <v>0.32651787001570459</v>
      </c>
      <c r="F29" s="48">
        <f t="shared" si="1"/>
        <v>41365325.61999999</v>
      </c>
      <c r="G29" s="48">
        <v>27941829.739999991</v>
      </c>
      <c r="H29" s="48">
        <v>13423495.880000001</v>
      </c>
      <c r="I29" s="48">
        <v>21725461.380000003</v>
      </c>
      <c r="J29" s="47">
        <v>34135996.859999999</v>
      </c>
    </row>
    <row r="30" spans="1:10" x14ac:dyDescent="0.3">
      <c r="A30" s="64">
        <v>23</v>
      </c>
      <c r="B30" s="76" t="s">
        <v>309</v>
      </c>
      <c r="C30" s="48">
        <v>102498165.05</v>
      </c>
      <c r="D30" s="48">
        <f t="shared" si="0"/>
        <v>88106468.459999993</v>
      </c>
      <c r="E30" s="79">
        <f t="shared" si="2"/>
        <v>0.85959069039938873</v>
      </c>
      <c r="F30" s="48">
        <f t="shared" si="1"/>
        <v>4028465.11</v>
      </c>
      <c r="G30" s="40">
        <v>0</v>
      </c>
      <c r="H30" s="48">
        <v>4028465.11</v>
      </c>
      <c r="I30" s="48">
        <v>2836168.2800000003</v>
      </c>
      <c r="J30" s="47">
        <v>81241835.069999993</v>
      </c>
    </row>
    <row r="31" spans="1:10" x14ac:dyDescent="0.3">
      <c r="A31" s="64">
        <v>24</v>
      </c>
      <c r="B31" s="76" t="s">
        <v>243</v>
      </c>
      <c r="C31" s="48">
        <v>168573816.37</v>
      </c>
      <c r="D31" s="48">
        <f t="shared" si="0"/>
        <v>83868308.900000006</v>
      </c>
      <c r="E31" s="79">
        <f t="shared" si="2"/>
        <v>0.49751681907656869</v>
      </c>
      <c r="F31" s="48">
        <f t="shared" si="1"/>
        <v>576472.81000000006</v>
      </c>
      <c r="G31" s="40">
        <v>0</v>
      </c>
      <c r="H31" s="48">
        <v>576472.81000000006</v>
      </c>
      <c r="I31" s="48">
        <v>345237.47</v>
      </c>
      <c r="J31" s="47">
        <v>82946598.620000005</v>
      </c>
    </row>
    <row r="32" spans="1:10" x14ac:dyDescent="0.3">
      <c r="A32" s="64">
        <v>25</v>
      </c>
      <c r="B32" s="76" t="s">
        <v>245</v>
      </c>
      <c r="C32" s="48">
        <v>156628619.29000002</v>
      </c>
      <c r="D32" s="48">
        <f t="shared" si="0"/>
        <v>66417430.679999992</v>
      </c>
      <c r="E32" s="79">
        <f t="shared" si="2"/>
        <v>0.42404402835874594</v>
      </c>
      <c r="F32" s="48">
        <f t="shared" si="1"/>
        <v>3174106.06</v>
      </c>
      <c r="G32" s="48">
        <v>2690.46</v>
      </c>
      <c r="H32" s="48">
        <v>3171415.6</v>
      </c>
      <c r="I32" s="48">
        <v>4136861.3</v>
      </c>
      <c r="J32" s="47">
        <v>59106463.319999993</v>
      </c>
    </row>
    <row r="33" spans="1:10" x14ac:dyDescent="0.3">
      <c r="A33" s="64">
        <v>26</v>
      </c>
      <c r="B33" s="55" t="s">
        <v>246</v>
      </c>
      <c r="C33" s="48">
        <v>205297942.88999999</v>
      </c>
      <c r="D33" s="48">
        <f t="shared" si="0"/>
        <v>65052619.289999992</v>
      </c>
      <c r="E33" s="79">
        <f t="shared" si="2"/>
        <v>0.31686931868019558</v>
      </c>
      <c r="F33" s="48">
        <f t="shared" si="1"/>
        <v>3539161.9</v>
      </c>
      <c r="G33" s="48">
        <v>2330457.5</v>
      </c>
      <c r="H33" s="48">
        <v>1208704.3999999999</v>
      </c>
      <c r="I33" s="48">
        <v>13094455.960000001</v>
      </c>
      <c r="J33" s="48">
        <v>48419001.429999992</v>
      </c>
    </row>
    <row r="34" spans="1:10" x14ac:dyDescent="0.3">
      <c r="A34" s="64">
        <v>27</v>
      </c>
      <c r="B34" s="55" t="s">
        <v>248</v>
      </c>
      <c r="C34" s="48">
        <v>108166959.44</v>
      </c>
      <c r="D34" s="48">
        <f t="shared" si="0"/>
        <v>43027003.710000008</v>
      </c>
      <c r="E34" s="79">
        <f t="shared" si="2"/>
        <v>0.39778324113720698</v>
      </c>
      <c r="F34" s="48">
        <f t="shared" si="1"/>
        <v>15858044.83</v>
      </c>
      <c r="G34" s="48">
        <v>8103834.6699999999</v>
      </c>
      <c r="H34" s="54">
        <v>7754210.1600000001</v>
      </c>
      <c r="I34" s="48">
        <v>11523594.300000001</v>
      </c>
      <c r="J34" s="48">
        <v>15645364.580000002</v>
      </c>
    </row>
    <row r="35" spans="1:10" x14ac:dyDescent="0.3">
      <c r="A35" s="64">
        <v>28</v>
      </c>
      <c r="B35" s="76" t="s">
        <v>254</v>
      </c>
      <c r="C35" s="48">
        <v>489429489.31000006</v>
      </c>
      <c r="D35" s="48">
        <f t="shared" si="0"/>
        <v>32867100.650000006</v>
      </c>
      <c r="E35" s="79">
        <f t="shared" si="2"/>
        <v>6.7153903407692492E-2</v>
      </c>
      <c r="F35" s="48">
        <f t="shared" si="1"/>
        <v>10960064.920000002</v>
      </c>
      <c r="G35" s="40">
        <v>0</v>
      </c>
      <c r="H35" s="48">
        <v>10960064.920000002</v>
      </c>
      <c r="I35" s="48">
        <v>887.06</v>
      </c>
      <c r="J35" s="47">
        <v>21906148.670000002</v>
      </c>
    </row>
    <row r="36" spans="1:10" x14ac:dyDescent="0.3">
      <c r="A36" s="64">
        <v>29</v>
      </c>
      <c r="B36" s="55" t="s">
        <v>250</v>
      </c>
      <c r="C36" s="48">
        <v>82455764.049999997</v>
      </c>
      <c r="D36" s="48">
        <f t="shared" si="0"/>
        <v>23672550.880000003</v>
      </c>
      <c r="E36" s="79">
        <f t="shared" si="2"/>
        <v>0.28709394852790771</v>
      </c>
      <c r="F36" s="48">
        <f t="shared" si="1"/>
        <v>9326847.0700000003</v>
      </c>
      <c r="G36" s="48">
        <v>1242440.99</v>
      </c>
      <c r="H36" s="48">
        <v>8084406.0800000001</v>
      </c>
      <c r="I36" s="48">
        <v>1766446.56</v>
      </c>
      <c r="J36" s="47">
        <v>12579257.250000002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2"/>
        <v>0.77999623565921161</v>
      </c>
      <c r="F37" s="48">
        <f t="shared" si="1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76" t="s">
        <v>258</v>
      </c>
      <c r="C38" s="48">
        <v>46560122.869999997</v>
      </c>
      <c r="D38" s="48">
        <f t="shared" si="0"/>
        <v>19458762.240000002</v>
      </c>
      <c r="E38" s="79">
        <f t="shared" si="2"/>
        <v>0.41792763937351701</v>
      </c>
      <c r="F38" s="48">
        <f t="shared" si="1"/>
        <v>4958455.62</v>
      </c>
      <c r="G38" s="48">
        <v>250000</v>
      </c>
      <c r="H38" s="48">
        <v>4708455.62</v>
      </c>
      <c r="I38" s="48">
        <v>2400004.4</v>
      </c>
      <c r="J38" s="47">
        <v>12100302.220000003</v>
      </c>
    </row>
    <row r="39" spans="1:10" x14ac:dyDescent="0.3">
      <c r="A39" s="64">
        <v>32</v>
      </c>
      <c r="B39" s="88" t="s">
        <v>264</v>
      </c>
      <c r="C39" s="48">
        <v>145830747</v>
      </c>
      <c r="D39" s="48">
        <f t="shared" si="0"/>
        <v>18050000</v>
      </c>
      <c r="E39" s="79">
        <f t="shared" si="2"/>
        <v>0.12377362367896257</v>
      </c>
      <c r="F39" s="48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3">
      <c r="A40" s="64">
        <v>33</v>
      </c>
      <c r="B40" s="76" t="s">
        <v>249</v>
      </c>
      <c r="C40" s="48">
        <v>62145760.120000005</v>
      </c>
      <c r="D40" s="48">
        <f t="shared" si="0"/>
        <v>14364482.389999999</v>
      </c>
      <c r="E40" s="79">
        <f t="shared" si="2"/>
        <v>0.23114179249337335</v>
      </c>
      <c r="F40" s="48">
        <f t="shared" si="1"/>
        <v>6118772.9099999992</v>
      </c>
      <c r="G40" s="48">
        <v>860081.62999999989</v>
      </c>
      <c r="H40" s="48">
        <v>5258691.2799999993</v>
      </c>
      <c r="I40" s="48">
        <v>2792175.95</v>
      </c>
      <c r="J40" s="47">
        <v>5453533.5299999993</v>
      </c>
    </row>
    <row r="41" spans="1:10" x14ac:dyDescent="0.3">
      <c r="A41" s="64">
        <v>34</v>
      </c>
      <c r="B41" s="55" t="s">
        <v>255</v>
      </c>
      <c r="C41" s="48">
        <v>62049406.990000002</v>
      </c>
      <c r="D41" s="48">
        <f t="shared" si="0"/>
        <v>13369055.920000002</v>
      </c>
      <c r="E41" s="79">
        <f t="shared" si="2"/>
        <v>0.21545823833827427</v>
      </c>
      <c r="F41" s="48">
        <f t="shared" si="1"/>
        <v>4650057.84</v>
      </c>
      <c r="G41" s="48">
        <v>800057.84</v>
      </c>
      <c r="H41" s="48">
        <v>3850000</v>
      </c>
      <c r="I41" s="48">
        <v>1271732.47</v>
      </c>
      <c r="J41" s="48">
        <v>7447265.6100000013</v>
      </c>
    </row>
    <row r="42" spans="1:10" x14ac:dyDescent="0.3">
      <c r="A42" s="64">
        <v>35</v>
      </c>
      <c r="B42" s="55" t="s">
        <v>256</v>
      </c>
      <c r="C42" s="48">
        <v>347509039.95000005</v>
      </c>
      <c r="D42" s="48">
        <f t="shared" si="0"/>
        <v>9708001.8000000007</v>
      </c>
      <c r="E42" s="79">
        <f t="shared" si="2"/>
        <v>2.7935969094204854E-2</v>
      </c>
      <c r="F42" s="48">
        <f t="shared" si="1"/>
        <v>1800733.65</v>
      </c>
      <c r="G42" s="54">
        <v>813670.55</v>
      </c>
      <c r="H42" s="54">
        <v>987063.1</v>
      </c>
      <c r="I42" s="40">
        <v>0</v>
      </c>
      <c r="J42" s="54">
        <v>7907268.1500000004</v>
      </c>
    </row>
    <row r="43" spans="1:10" x14ac:dyDescent="0.3">
      <c r="A43" s="64">
        <v>36</v>
      </c>
      <c r="B43" s="55" t="s">
        <v>260</v>
      </c>
      <c r="C43" s="48">
        <v>8044712.3800000008</v>
      </c>
      <c r="D43" s="48">
        <f t="shared" si="0"/>
        <v>8012459.1699999999</v>
      </c>
      <c r="E43" s="79">
        <f t="shared" si="2"/>
        <v>0.99599075660179148</v>
      </c>
      <c r="F43" s="48">
        <f t="shared" si="1"/>
        <v>7903809.5599999996</v>
      </c>
      <c r="G43" s="40">
        <v>0</v>
      </c>
      <c r="H43" s="54">
        <v>7903809.5599999996</v>
      </c>
      <c r="I43" s="54">
        <v>5832.99</v>
      </c>
      <c r="J43" s="54">
        <v>102816.62</v>
      </c>
    </row>
    <row r="44" spans="1:10" x14ac:dyDescent="0.3">
      <c r="A44" s="64">
        <v>37</v>
      </c>
      <c r="B44" s="76" t="s">
        <v>259</v>
      </c>
      <c r="C44" s="48">
        <v>1328205.22</v>
      </c>
      <c r="D44" s="48">
        <f t="shared" si="0"/>
        <v>1328205.22</v>
      </c>
      <c r="E44" s="79">
        <f t="shared" si="2"/>
        <v>1</v>
      </c>
      <c r="F44" s="48">
        <f t="shared" si="1"/>
        <v>466666.68</v>
      </c>
      <c r="G44" s="40">
        <v>0</v>
      </c>
      <c r="H44" s="48">
        <v>466666.68</v>
      </c>
      <c r="I44" s="40">
        <v>0</v>
      </c>
      <c r="J44" s="47">
        <v>861538.54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2"/>
        <v>7.0591152401269161E-2</v>
      </c>
      <c r="F45" s="48">
        <f t="shared" si="1"/>
        <v>38459.370000000003</v>
      </c>
      <c r="G45" s="40">
        <v>0</v>
      </c>
      <c r="H45" s="54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22868266.5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263</v>
      </c>
      <c r="C47" s="48">
        <v>712802884.25999999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78">
        <v>64164170167.160011</v>
      </c>
      <c r="D49" s="59">
        <f t="shared" ref="D49" si="3">F49+I49+J49</f>
        <v>13589292071.42</v>
      </c>
      <c r="E49" s="80">
        <f t="shared" si="2"/>
        <v>0.21178941512088878</v>
      </c>
      <c r="F49" s="59">
        <f t="shared" ref="F49" si="4">G49+H49</f>
        <v>4322098982.0599985</v>
      </c>
      <c r="G49" s="78">
        <v>1798732784.3199995</v>
      </c>
      <c r="H49" s="78">
        <v>2523366197.7399993</v>
      </c>
      <c r="I49" s="78">
        <v>2467546985.5600004</v>
      </c>
      <c r="J49" s="78">
        <v>6799646103.8000011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  <col min="11" max="11" width="11.9296875" bestFit="1" customWidth="1"/>
  </cols>
  <sheetData>
    <row r="1" spans="1:10" x14ac:dyDescent="0.45">
      <c r="A1" s="98" t="s">
        <v>119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  <col min="11" max="11" width="11.9296875" bestFit="1" customWidth="1"/>
  </cols>
  <sheetData>
    <row r="1" spans="1:10" x14ac:dyDescent="0.45">
      <c r="A1" s="98" t="s">
        <v>120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121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123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126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4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4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4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4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4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4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4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4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4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4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4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4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4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4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4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4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4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4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4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4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4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4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4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4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4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4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4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4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4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4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4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4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4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4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4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4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4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4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4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4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4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127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4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4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4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4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4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4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4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4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4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4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4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4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4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4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4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4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4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4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4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4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4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4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4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4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4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4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4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4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4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4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4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4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4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4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4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4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4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4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4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4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4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129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4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4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4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4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4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4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4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4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4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4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4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4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4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4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4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4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4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4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4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4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4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4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4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4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4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4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4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4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4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4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4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4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4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4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4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4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4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4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4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4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130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4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4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4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4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4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4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4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4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4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4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4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4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4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4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4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4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4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4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4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4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4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4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4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4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4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4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4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4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4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4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4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4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4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4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4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4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4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4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4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ht="15" customHeight="1" x14ac:dyDescent="0.45">
      <c r="A1" s="98" t="s">
        <v>107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131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4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4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4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4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4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4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4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4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4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4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4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4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4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4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4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4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4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4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4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4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4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4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4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4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4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4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4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4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4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4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4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4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4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4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4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4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4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4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4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4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4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4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132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4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4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4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4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4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4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4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4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4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4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4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4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4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4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4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4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4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4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4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4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4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4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4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4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4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4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4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4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4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4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4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4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4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4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4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4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4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134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4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4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4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4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4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4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4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4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4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4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4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4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4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4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4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4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4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4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4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4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4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4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4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4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4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4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4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4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4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4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4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4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4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4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4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4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4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135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4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4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4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4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4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4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4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4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4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4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4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4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4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4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4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4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4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4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4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4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4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4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4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4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4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4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4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4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4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4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4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4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4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4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4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4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4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4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4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136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4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4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4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4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4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4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4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4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4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4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4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4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4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4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4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4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4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4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4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4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4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4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4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4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4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4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4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4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4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4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4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4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4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4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4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4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4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4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4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4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138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4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4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4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4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4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4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4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4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4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4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4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4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4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4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4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4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4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4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4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4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4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4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4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4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4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4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4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4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4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4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4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4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4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4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4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4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4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4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4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4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139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4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4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4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4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4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4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4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4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4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4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4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4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4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4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4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4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4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4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4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4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4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4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4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4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4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4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4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4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4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4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4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4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4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4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4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4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4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4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4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4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4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4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4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4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4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4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4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4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4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4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4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4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4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4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4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4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4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4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4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4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4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4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4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4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4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4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4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4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4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4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4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4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4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4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4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4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141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4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4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4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4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4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4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4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4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4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4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4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4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4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4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4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4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4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4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4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4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4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4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4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4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4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4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4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4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4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4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4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4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4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4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4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4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4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4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142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4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4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4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4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4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4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4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4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4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4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4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4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4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4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4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4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4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4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4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4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4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4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4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4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4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4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4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4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4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4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4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4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4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4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4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4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4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4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4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4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4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ht="15" customHeight="1" x14ac:dyDescent="0.45">
      <c r="A1" s="98" t="s">
        <v>109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143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4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4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4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4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4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4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4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4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4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4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4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4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4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4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4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4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4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4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4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4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4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4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4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4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4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4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4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4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4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4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4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4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4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4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4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4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4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4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144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4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4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4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4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4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4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4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4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4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4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4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4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4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4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4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4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4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4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4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4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4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4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4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4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4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4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4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4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4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4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4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4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4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4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4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4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4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4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4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4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4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4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4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4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4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4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4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4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4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4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4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4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4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4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4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4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4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4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4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4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4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4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4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4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4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4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4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4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4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4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4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4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4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4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4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4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4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4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4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4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4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4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4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4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4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4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4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4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4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4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4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4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4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4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4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4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4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4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4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4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4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4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4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4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4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4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4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4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4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4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4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4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4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4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4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4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4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4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4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4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4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4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4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4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4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4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4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4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4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4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4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4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4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4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4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4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4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4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4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4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4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4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4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4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4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4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4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4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4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4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4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8" t="s">
        <v>148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4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4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4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4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4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4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4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4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4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4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4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4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4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4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4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4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4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4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4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4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4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4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4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4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4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4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4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4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4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4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4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4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4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4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4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4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4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149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4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4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4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4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4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4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4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4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4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4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4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4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4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4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4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4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4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4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4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4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4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4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4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4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4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4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4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4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4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4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4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4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4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4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4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4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4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4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150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4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4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4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4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4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4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4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4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4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4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4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4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4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4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4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4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4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4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4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4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4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4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4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4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4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4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4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4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4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4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4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4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4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4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4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4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4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151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4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4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4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4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4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4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4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4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4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4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4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4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4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4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4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4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4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4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4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4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4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4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4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4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4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4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4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4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4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4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4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4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4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4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4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4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4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152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4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4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4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4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4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4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4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4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4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4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4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4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4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4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4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4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4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4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4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4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4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4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4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4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4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4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4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4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4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4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4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4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4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4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4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4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ht="15" customHeight="1" x14ac:dyDescent="0.45">
      <c r="A1" s="98" t="s">
        <v>108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153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4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4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4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4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4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4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4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4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4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4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4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4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4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4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4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4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4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4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4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4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4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4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4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4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4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4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4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4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4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4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4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4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4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4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4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4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154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4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4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4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4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4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4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4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4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4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4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4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4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4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4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4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4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4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4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4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4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4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4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4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4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4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4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4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4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4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4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4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4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4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4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4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155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4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4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4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4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4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4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4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4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4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4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4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4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4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4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4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4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4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4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4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4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4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4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4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4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4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4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4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4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4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4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4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4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4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4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4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4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157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4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4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4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4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4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4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4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4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4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4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4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4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4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4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4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4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4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4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4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4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4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4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4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4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4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4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4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4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4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4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4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4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4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4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4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4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4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159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4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4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4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4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4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4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4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4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4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4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4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4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4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4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4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4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4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4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4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4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4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4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4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4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4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4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4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4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4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4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4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4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4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4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4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4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160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4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4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4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4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4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4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4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4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4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4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4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4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4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4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4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4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4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4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4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4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4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4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4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4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4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4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4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4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4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4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4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4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4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4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4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4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161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4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4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4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4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4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4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4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4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4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4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4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4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4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4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4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4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4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4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4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4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4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4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4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4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4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4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4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4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4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4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4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4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4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4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4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4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162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4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4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4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4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4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4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4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4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4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4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4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4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4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4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4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4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4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4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4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4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4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4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4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4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4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4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4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4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4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4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4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4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4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4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4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4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4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163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4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4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4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4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4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4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4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4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4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4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4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4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4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4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4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4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4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4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4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4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4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4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4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4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4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4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4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4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4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4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4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4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4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4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4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4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164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4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4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4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4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4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4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4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4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4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4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4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4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4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4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4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4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4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4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4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4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4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4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4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4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4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4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4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4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4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4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4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4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4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4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4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4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4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8" t="s">
        <v>111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165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4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4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4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4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4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4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4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4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4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4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4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4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4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4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4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4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4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4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4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4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4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4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4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4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4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4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4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4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4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4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4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4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4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4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4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4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166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4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4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4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4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4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4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4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4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4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4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4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4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4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4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4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4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4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4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4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4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4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4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4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4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4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4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4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4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4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4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4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4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4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4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4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4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4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5.9296875" style="57" customWidth="1"/>
    <col min="3" max="3" width="14" style="57" bestFit="1" customWidth="1"/>
    <col min="4" max="4" width="21.46484375" style="57" bestFit="1" customWidth="1"/>
    <col min="5" max="5" width="14.53125" style="57" customWidth="1"/>
    <col min="6" max="6" width="16.9296875" style="57" bestFit="1" customWidth="1"/>
    <col min="7" max="10" width="14.53125" style="57" customWidth="1"/>
    <col min="11" max="11" width="11.9296875" style="57" bestFit="1" customWidth="1"/>
    <col min="12" max="16384" width="11.46484375" style="57"/>
  </cols>
  <sheetData>
    <row r="1" spans="1:10" ht="12" customHeight="1" x14ac:dyDescent="0.3">
      <c r="A1" s="106" t="s">
        <v>167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2" customHeight="1" x14ac:dyDescent="0.3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3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3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3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3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3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3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3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3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3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3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3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3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3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3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3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3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3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3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3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3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3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3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3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3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3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3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3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3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3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3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3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3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3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3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3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3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3">
      <c r="B51" s="60"/>
    </row>
    <row r="52" spans="1:10" ht="12" customHeight="1" x14ac:dyDescent="0.3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5.9296875" style="57" customWidth="1"/>
    <col min="3" max="3" width="14.53125" style="57" customWidth="1"/>
    <col min="4" max="4" width="21.46484375" style="57" bestFit="1" customWidth="1"/>
    <col min="5" max="5" width="14.53125" style="57" customWidth="1"/>
    <col min="6" max="6" width="16.9296875" style="57" bestFit="1" customWidth="1"/>
    <col min="7" max="10" width="14.53125" style="57" customWidth="1"/>
    <col min="11" max="11" width="11.9296875" style="57" bestFit="1" customWidth="1"/>
    <col min="12" max="16384" width="11.46484375" style="57"/>
  </cols>
  <sheetData>
    <row r="1" spans="1:10" ht="12" customHeight="1" x14ac:dyDescent="0.3">
      <c r="A1" s="106" t="s">
        <v>168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2" customHeight="1" x14ac:dyDescent="0.3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3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3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3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3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3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3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3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3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3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3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3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3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3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3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3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3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3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3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3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3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3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3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3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3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3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3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3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3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3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3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3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3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3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3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3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3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3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169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4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4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4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4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4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4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4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4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4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4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4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4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4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4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4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4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4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4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4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4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4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4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4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4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4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4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4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4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4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4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4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4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4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4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4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4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4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170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4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4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4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4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4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4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4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4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4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4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4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4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4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4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4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4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4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4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4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4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4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4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4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4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4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4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4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4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4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4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4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4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4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4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4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4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4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8" t="s">
        <v>171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4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4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4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4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4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4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4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4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4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4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4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4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4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4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4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4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4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4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4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4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4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4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4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4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4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4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4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4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4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4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4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4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4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4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4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4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4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4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5.9296875" style="57" customWidth="1"/>
    <col min="3" max="3" width="14.53125" style="57" customWidth="1"/>
    <col min="4" max="4" width="24.9296875" style="57" customWidth="1"/>
    <col min="5" max="5" width="14.53125" style="57" customWidth="1"/>
    <col min="6" max="6" width="16.59765625" style="57" bestFit="1" customWidth="1"/>
    <col min="7" max="10" width="14.53125" style="57" customWidth="1"/>
    <col min="11" max="11" width="34.53125" style="57" customWidth="1"/>
    <col min="12" max="16384" width="11.46484375" style="57"/>
  </cols>
  <sheetData>
    <row r="1" spans="1:11" ht="12" customHeight="1" x14ac:dyDescent="0.3">
      <c r="A1" s="106" t="s">
        <v>172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1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1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1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1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1" ht="12" customHeight="1" x14ac:dyDescent="0.3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3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3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3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3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3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3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3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3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3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3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3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3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3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3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3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3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3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3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3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3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3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3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3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3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3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3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3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3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3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3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3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3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3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3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3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3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3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3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3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3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3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3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4.9296875" style="63" customWidth="1"/>
    <col min="5" max="5" width="14.53125" style="63" customWidth="1"/>
    <col min="6" max="6" width="16.59765625" style="63" bestFit="1" customWidth="1"/>
    <col min="7" max="10" width="14.53125" style="63" customWidth="1"/>
    <col min="11" max="11" width="34.53125" style="63" customWidth="1"/>
    <col min="12" max="16384" width="11.46484375" style="63"/>
  </cols>
  <sheetData>
    <row r="1" spans="1:10" ht="12" customHeight="1" x14ac:dyDescent="0.3">
      <c r="A1" s="96" t="s">
        <v>175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3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3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3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3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3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3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3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3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3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3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3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3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3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3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3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3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3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3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3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3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3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3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3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3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3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3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3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3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3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3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3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3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3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3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3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3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4.9296875" style="63" customWidth="1"/>
    <col min="5" max="5" width="14.53125" style="63" customWidth="1"/>
    <col min="6" max="6" width="16.59765625" style="63" bestFit="1" customWidth="1"/>
    <col min="7" max="10" width="14.53125" style="63" customWidth="1"/>
    <col min="11" max="11" width="34.53125" style="63" customWidth="1"/>
    <col min="12" max="16384" width="11.46484375" style="63"/>
  </cols>
  <sheetData>
    <row r="1" spans="1:10" ht="12" customHeight="1" x14ac:dyDescent="0.3">
      <c r="A1" s="96" t="s">
        <v>177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3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3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3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3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3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3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3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3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3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3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3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3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3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3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3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3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3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3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3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3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3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3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3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3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3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3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3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3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3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3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3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3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3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3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3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3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3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3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x14ac:dyDescent="0.3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8" t="s">
        <v>112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4.9296875" style="63" customWidth="1"/>
    <col min="5" max="5" width="14.53125" style="63" customWidth="1"/>
    <col min="6" max="6" width="16.59765625" style="63" bestFit="1" customWidth="1"/>
    <col min="7" max="10" width="14.53125" style="63" customWidth="1"/>
    <col min="11" max="16384" width="11.46484375" style="63"/>
  </cols>
  <sheetData>
    <row r="1" spans="1:10" ht="12" customHeight="1" x14ac:dyDescent="0.3">
      <c r="A1" s="96" t="s">
        <v>221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3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3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3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3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3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3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3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3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3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3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3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3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3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3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3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3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3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3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3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3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3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3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3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3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3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3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3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3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3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3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3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3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3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3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3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3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6.59765625" style="63" bestFit="1" customWidth="1"/>
    <col min="7" max="7" width="11.06640625" style="63" customWidth="1"/>
    <col min="8" max="9" width="14.53125" style="63" customWidth="1"/>
    <col min="10" max="10" width="13.46484375" style="63" customWidth="1"/>
    <col min="11" max="16384" width="11.46484375" style="63"/>
  </cols>
  <sheetData>
    <row r="1" spans="1:10" ht="12" customHeight="1" x14ac:dyDescent="0.3">
      <c r="A1" s="96" t="s">
        <v>222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3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3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3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3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3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3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3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3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3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3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3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3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3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3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3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3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3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3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3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3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3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3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3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3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3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3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3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3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3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3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3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3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3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3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3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3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3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6.59765625" style="63" bestFit="1" customWidth="1"/>
    <col min="7" max="7" width="11.06640625" style="63" customWidth="1"/>
    <col min="8" max="9" width="14.53125" style="63" customWidth="1"/>
    <col min="10" max="10" width="13.46484375" style="63" customWidth="1"/>
    <col min="11" max="16384" width="11.46484375" style="63"/>
  </cols>
  <sheetData>
    <row r="1" spans="1:10" ht="12" customHeight="1" x14ac:dyDescent="0.3">
      <c r="A1" s="96" t="s">
        <v>266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3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3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3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3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3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3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3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3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3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3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3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3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3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3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3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3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3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3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3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3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3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3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3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3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3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3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3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3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3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3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3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3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3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3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3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3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x14ac:dyDescent="0.3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6.59765625" style="63" bestFit="1" customWidth="1"/>
    <col min="7" max="7" width="11.06640625" style="63" customWidth="1"/>
    <col min="8" max="9" width="14.53125" style="63" customWidth="1"/>
    <col min="10" max="10" width="13.46484375" style="63" customWidth="1"/>
    <col min="11" max="16384" width="11.46484375" style="63"/>
  </cols>
  <sheetData>
    <row r="1" spans="1:10" ht="12" customHeight="1" x14ac:dyDescent="0.3">
      <c r="A1" s="96" t="s">
        <v>267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3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3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3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3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3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3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3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3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3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3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3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3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3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3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3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3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3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3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3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3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3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3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3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3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3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3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3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3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3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3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3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3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3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8.06640625" style="63" bestFit="1" customWidth="1"/>
    <col min="7" max="7" width="11.53125" style="63" bestFit="1" customWidth="1"/>
    <col min="8" max="8" width="13.59765625" style="63" bestFit="1" customWidth="1"/>
    <col min="9" max="9" width="12.59765625" style="63" bestFit="1" customWidth="1"/>
    <col min="10" max="10" width="9.53125" style="63" bestFit="1" customWidth="1"/>
    <col min="11" max="16384" width="11.46484375" style="63"/>
  </cols>
  <sheetData>
    <row r="1" spans="1:10" ht="12" customHeight="1" x14ac:dyDescent="0.3">
      <c r="A1" s="96" t="s">
        <v>268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3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3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3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3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3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3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3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3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3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3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3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3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3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3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3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3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3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3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3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3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3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3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3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3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3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3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3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3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3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3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3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3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3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3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3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8.06640625" style="63" bestFit="1" customWidth="1"/>
    <col min="7" max="7" width="7.06640625" style="63" bestFit="1" customWidth="1"/>
    <col min="8" max="8" width="13.59765625" style="63" bestFit="1" customWidth="1"/>
    <col min="9" max="9" width="12.59765625" style="63" bestFit="1" customWidth="1"/>
    <col min="10" max="10" width="9.53125" style="63" bestFit="1" customWidth="1"/>
    <col min="11" max="16384" width="11.46484375" style="63"/>
  </cols>
  <sheetData>
    <row r="1" spans="1:10" ht="12" customHeight="1" x14ac:dyDescent="0.3">
      <c r="A1" s="96" t="s">
        <v>269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3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3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3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3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3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3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3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3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3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3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3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3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3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3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3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3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3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3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3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3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3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3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3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3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3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3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3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3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3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3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3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3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3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3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6484375" defaultRowHeight="12" customHeight="1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8.06640625" style="63" bestFit="1" customWidth="1"/>
    <col min="7" max="7" width="7.06640625" style="63" bestFit="1" customWidth="1"/>
    <col min="8" max="8" width="13.59765625" style="63" bestFit="1" customWidth="1"/>
    <col min="9" max="9" width="12.59765625" style="63" bestFit="1" customWidth="1"/>
    <col min="10" max="10" width="9.53125" style="63" bestFit="1" customWidth="1"/>
    <col min="11" max="16384" width="11.46484375" style="63"/>
  </cols>
  <sheetData>
    <row r="1" spans="1:10" ht="12" customHeight="1" x14ac:dyDescent="0.3">
      <c r="A1" s="96" t="s">
        <v>270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3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3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3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3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3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3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3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3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3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3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3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3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3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3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3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3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3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3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3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3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3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3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3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3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3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3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3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3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3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3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3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3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3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3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3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3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3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3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3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25" x14ac:dyDescent="0.45"/>
  <cols>
    <col min="1" max="1" width="3.9296875" bestFit="1" customWidth="1"/>
    <col min="2" max="2" width="37.33203125" bestFit="1" customWidth="1"/>
    <col min="3" max="3" width="16.59765625" bestFit="1" customWidth="1"/>
    <col min="4" max="4" width="24.46484375" bestFit="1" customWidth="1"/>
    <col min="5" max="5" width="15.9296875" bestFit="1" customWidth="1"/>
    <col min="6" max="6" width="20" bestFit="1" customWidth="1"/>
    <col min="7" max="7" width="12.9296875" bestFit="1" customWidth="1"/>
    <col min="8" max="8" width="14.53125" bestFit="1" customWidth="1"/>
    <col min="9" max="9" width="13.9296875" bestFit="1" customWidth="1"/>
    <col min="10" max="10" width="12.9296875" bestFit="1" customWidth="1"/>
  </cols>
  <sheetData>
    <row r="1" spans="1:10" x14ac:dyDescent="0.4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4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4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4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4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4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4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4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4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4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4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4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4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4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4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4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4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4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4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4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4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4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4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4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4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4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4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4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4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4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4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4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4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4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4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4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4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4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4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4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4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4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6484375" defaultRowHeight="14.25" x14ac:dyDescent="0.45"/>
  <cols>
    <col min="1" max="1" width="3.9296875" bestFit="1" customWidth="1"/>
    <col min="2" max="2" width="37.33203125" bestFit="1" customWidth="1"/>
    <col min="3" max="3" width="16.59765625" bestFit="1" customWidth="1"/>
    <col min="4" max="4" width="24.46484375" bestFit="1" customWidth="1"/>
    <col min="5" max="5" width="15.9296875" bestFit="1" customWidth="1"/>
    <col min="6" max="6" width="20" bestFit="1" customWidth="1"/>
    <col min="7" max="7" width="12.9296875" bestFit="1" customWidth="1"/>
    <col min="8" max="8" width="14.53125" bestFit="1" customWidth="1"/>
    <col min="9" max="9" width="13.9296875" bestFit="1" customWidth="1"/>
    <col min="10" max="10" width="12.9296875" bestFit="1" customWidth="1"/>
  </cols>
  <sheetData>
    <row r="1" spans="1:10" x14ac:dyDescent="0.4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4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4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4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4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4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4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4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4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4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4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4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4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4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4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4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4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4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4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4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4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4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4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4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4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4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4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4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4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4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4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4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4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4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4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4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4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4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4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4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4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4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4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27" style="57" customWidth="1"/>
    <col min="3" max="3" width="15.06640625" style="57" bestFit="1" customWidth="1"/>
    <col min="4" max="4" width="24.46484375" style="57" bestFit="1" customWidth="1"/>
    <col min="5" max="5" width="14.59765625" style="57" bestFit="1" customWidth="1"/>
    <col min="6" max="6" width="18.06640625" style="57" bestFit="1" customWidth="1"/>
    <col min="7" max="7" width="7.06640625" style="57" bestFit="1" customWidth="1"/>
    <col min="8" max="8" width="13.59765625" style="57" bestFit="1" customWidth="1"/>
    <col min="9" max="9" width="12.796875" style="57" bestFit="1" customWidth="1"/>
    <col min="10" max="10" width="9.53125" style="57" bestFit="1" customWidth="1"/>
    <col min="11" max="16384" width="11.46484375" style="57"/>
  </cols>
  <sheetData>
    <row r="1" spans="1:10" x14ac:dyDescent="0.3">
      <c r="A1" s="96" t="s">
        <v>278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3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3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3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3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3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3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3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3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3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3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3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3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3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3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3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3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3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3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3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3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3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3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3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3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3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3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3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3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3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3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3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3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3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3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3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x14ac:dyDescent="0.3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8" t="s">
        <v>113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4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2.464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.06640625" style="57" bestFit="1" customWidth="1"/>
    <col min="7" max="7" width="12.796875" style="57" bestFit="1" customWidth="1"/>
    <col min="8" max="8" width="13.59765625" style="57" bestFit="1" customWidth="1"/>
    <col min="9" max="9" width="12.796875" style="57" bestFit="1" customWidth="1"/>
    <col min="10" max="10" width="9.53125" style="57" bestFit="1" customWidth="1"/>
    <col min="11" max="16384" width="11.46484375" style="57"/>
  </cols>
  <sheetData>
    <row r="1" spans="1:10" x14ac:dyDescent="0.3">
      <c r="A1" s="96" t="s">
        <v>280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3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3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3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3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3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3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3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3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3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3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3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3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3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3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3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3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3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3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3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3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3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3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3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3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3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3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3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3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3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3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3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3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3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3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3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2.464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.06640625" style="57" bestFit="1" customWidth="1"/>
    <col min="7" max="7" width="12.796875" style="57" bestFit="1" customWidth="1"/>
    <col min="8" max="8" width="13.59765625" style="57" bestFit="1" customWidth="1"/>
    <col min="9" max="9" width="12.796875" style="57" bestFit="1" customWidth="1"/>
    <col min="10" max="10" width="9.53125" style="57" bestFit="1" customWidth="1"/>
    <col min="11" max="16384" width="11.46484375" style="57"/>
  </cols>
  <sheetData>
    <row r="1" spans="1:10" x14ac:dyDescent="0.3">
      <c r="A1" s="96" t="s">
        <v>281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3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3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3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3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3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3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3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3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3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3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3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3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3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3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3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3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3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3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3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3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3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3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3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3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3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3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3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3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3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3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3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3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3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3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3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2.46484375" style="57" customWidth="1"/>
    <col min="3" max="3" width="15.06640625" style="57" bestFit="1" customWidth="1"/>
    <col min="4" max="4" width="22.59765625" style="57" bestFit="1" customWidth="1"/>
    <col min="5" max="5" width="14.59765625" style="57" bestFit="1" customWidth="1"/>
    <col min="6" max="6" width="18.06640625" style="57" bestFit="1" customWidth="1"/>
    <col min="7" max="7" width="7.9296875" style="57" bestFit="1" customWidth="1"/>
    <col min="8" max="8" width="13.796875" style="57" bestFit="1" customWidth="1"/>
    <col min="9" max="9" width="12.9296875" style="57" bestFit="1" customWidth="1"/>
    <col min="10" max="10" width="9.53125" style="57" bestFit="1" customWidth="1"/>
    <col min="11" max="16384" width="11.46484375" style="57"/>
  </cols>
  <sheetData>
    <row r="1" spans="1:10" x14ac:dyDescent="0.3">
      <c r="A1" s="96" t="s">
        <v>282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3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3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3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3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3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3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3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3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3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3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3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3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3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3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3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3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3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3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3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3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3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3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3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3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3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3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3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3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3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3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3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3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3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3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3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x14ac:dyDescent="0.3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x14ac:dyDescent="0.3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x14ac:dyDescent="0.3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283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3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3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3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3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3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3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3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3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3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3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3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3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3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3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3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3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3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3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3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3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3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3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3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3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3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3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3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3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3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3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3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3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3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3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3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3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3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284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3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3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3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3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3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3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3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3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3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3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3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3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3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3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3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3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3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3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3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3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3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3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3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3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3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3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3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3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3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3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3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3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3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3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3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286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3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3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3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3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3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3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3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3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3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3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3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3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3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3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3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3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3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3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3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3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3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3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3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3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3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3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3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3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3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3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3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3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3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3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3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287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3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3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3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3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3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3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3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3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3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3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3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3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3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3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3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3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3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3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3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3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3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3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3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3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3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3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3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3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3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3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3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3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3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3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3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288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3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3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3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3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3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3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3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3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3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3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3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3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3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3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3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3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3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3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3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3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3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3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3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3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3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3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3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3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3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3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3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3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3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3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3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3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289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3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3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3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3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3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3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3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3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3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3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3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3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3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3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3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3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3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3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3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3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3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3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3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3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3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3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3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3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3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3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3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3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3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3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3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3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3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3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3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3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3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3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3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3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3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3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3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3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3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3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3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3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3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3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3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3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3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3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3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3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3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3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3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3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3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3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3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3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3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3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3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8" t="s">
        <v>115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4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3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3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3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3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3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3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3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3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3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3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3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3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3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3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3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3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3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3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3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3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3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3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3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3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3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3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3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3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3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3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3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3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3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3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3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3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3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3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3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3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3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3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3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3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3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3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3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3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3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3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3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3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3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3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3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3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3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3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3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3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3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3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3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3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3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3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3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3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3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3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3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3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3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3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3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3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3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3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3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3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3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3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3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3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3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3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3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3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3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3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3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3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3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3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3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3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3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3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3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3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3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3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x14ac:dyDescent="0.3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3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3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3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3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3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3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3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3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3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3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3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3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3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3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3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3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3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3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3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3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3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3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3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3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3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3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3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3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3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3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3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3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3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3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3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3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3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3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3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3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3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3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3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3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3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3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3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3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3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3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3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3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3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3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3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3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3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3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3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3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3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3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3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3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3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3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3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3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3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3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3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3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3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3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3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3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3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3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3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3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3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3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3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3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3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3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3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3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3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3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3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3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3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3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3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3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3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3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3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3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3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3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3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3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3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3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3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3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3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3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3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3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3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3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3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3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3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3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3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3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3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3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3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3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3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3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3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3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3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3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3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3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3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3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3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3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3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3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3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3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3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3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3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3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3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3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3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3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3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3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3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3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3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3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3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3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3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3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3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3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3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3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3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3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3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3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3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3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x14ac:dyDescent="0.3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299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3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3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3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3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3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3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3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3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3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3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3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3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3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3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3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3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3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3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3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3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3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3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3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3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3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3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3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3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3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3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3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3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3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3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x14ac:dyDescent="0.3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96" t="s">
        <v>300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3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3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3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3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3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3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3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3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3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3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3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3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3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3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3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3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3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3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3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3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3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3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3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3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3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3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3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3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3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3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3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3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3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3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3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8" t="s">
        <v>116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45">
      <c r="A56" s="9" t="s">
        <v>102</v>
      </c>
    </row>
    <row r="58" spans="1:10" x14ac:dyDescent="0.4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7.26562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301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3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3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3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3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3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3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3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3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3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3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3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3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3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3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3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3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3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3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3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3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3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3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3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3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3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3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3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3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3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3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3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3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3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3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8.3320312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302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3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3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3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3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3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3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3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3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3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3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3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3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3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3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3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3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3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3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3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3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3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3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3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3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3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3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3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3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3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3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3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3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3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11.79687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303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3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3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3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3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3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3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3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3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3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3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3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3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3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3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3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3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3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3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3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3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3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3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3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3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3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3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3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3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3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3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3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3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11.79687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304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3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3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3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3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3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3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3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3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3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3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3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3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3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3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3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3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3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3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3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3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3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3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3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3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3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3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3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3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3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3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3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3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3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3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3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3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11.79687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305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3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3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3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3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3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3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3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3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3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3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3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3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3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3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3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3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3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3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3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3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3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3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3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3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3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3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3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3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3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3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3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3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3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3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7.26562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306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3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3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3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3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3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3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3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3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3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3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3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3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3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3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3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3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3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3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3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3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3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3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3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3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3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3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3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3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3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3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3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3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3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3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307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3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3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3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3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3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3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3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3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3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3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3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3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3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3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3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3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3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3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3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3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3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3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3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3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3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3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3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3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3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3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3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3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3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3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308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3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3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3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3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3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3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3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3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3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3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3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3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3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3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3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3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3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3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3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3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3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3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3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3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3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3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3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3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3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3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3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3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3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3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3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3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3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3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3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3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3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3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3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3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3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3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3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3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3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3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3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3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3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3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3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3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3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3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3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3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3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3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3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3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3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3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3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3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3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3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96" t="s">
        <v>311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3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3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3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3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3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3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3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3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3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3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3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3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3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3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3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3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3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3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3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3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3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3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3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3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3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3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3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3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3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3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3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3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3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3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3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110</vt:i4>
      </vt:variant>
    </vt:vector>
  </HeadingPairs>
  <TitlesOfParts>
    <vt:vector size="110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2026-03-20T12:47:30Z</dcterms:modified>
</cp:coreProperties>
</file>