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DICIEMBRE 2025/"/>
    </mc:Choice>
  </mc:AlternateContent>
  <xr:revisionPtr revIDLastSave="489" documentId="13_ncr:1_{8C4DAD61-4A57-4E5B-9156-323E67AB6BEF}" xr6:coauthVersionLast="47" xr6:coauthVersionMax="47" xr10:uidLastSave="{5D5B6995-AE1F-458F-9B9F-B3A0190E659A}"/>
  <bookViews>
    <workbookView xWindow="-110" yWindow="-110" windowWidth="19420" windowHeight="10420" tabRatio="737" firstSheet="102" activeTab="107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  <sheet name="Junio 2025" sheetId="106" r:id="rId102"/>
    <sheet name="Julio 2025" sheetId="107" r:id="rId103"/>
    <sheet name="Agosto 2025" sheetId="108" r:id="rId104"/>
    <sheet name="Septiembre 2025" sheetId="109" r:id="rId105"/>
    <sheet name="Octubre 2025" sheetId="110" r:id="rId106"/>
    <sheet name="Noviembre 2025" sheetId="111" r:id="rId107"/>
    <sheet name="Diciembre 2025" sheetId="112" r:id="rId108"/>
  </sheets>
  <externalReferences>
    <externalReference r:id="rId109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2" l="1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8" i="112"/>
  <c r="D25" i="112"/>
  <c r="D15" i="112"/>
  <c r="D21" i="112"/>
  <c r="D29" i="112"/>
  <c r="D34" i="112"/>
  <c r="D35" i="112"/>
  <c r="D36" i="112"/>
  <c r="D20" i="112"/>
  <c r="D37" i="112"/>
  <c r="D32" i="112"/>
  <c r="D38" i="112"/>
  <c r="D16" i="112"/>
  <c r="D23" i="112"/>
  <c r="D9" i="112"/>
  <c r="D12" i="112"/>
  <c r="D27" i="112"/>
  <c r="D11" i="112"/>
  <c r="D28" i="112"/>
  <c r="D39" i="112"/>
  <c r="D26" i="112"/>
  <c r="D24" i="112"/>
  <c r="D14" i="112"/>
  <c r="D40" i="112"/>
  <c r="D19" i="112"/>
  <c r="D18" i="112"/>
  <c r="D33" i="112"/>
  <c r="D41" i="112"/>
  <c r="D31" i="112"/>
  <c r="D42" i="112"/>
  <c r="D22" i="112"/>
  <c r="D30" i="112"/>
  <c r="D43" i="112"/>
  <c r="D44" i="112"/>
  <c r="D45" i="112"/>
  <c r="D46" i="112"/>
  <c r="D13" i="112"/>
  <c r="D17" i="112"/>
  <c r="D47" i="112"/>
  <c r="D10" i="112"/>
  <c r="D48" i="112"/>
  <c r="D49" i="112"/>
  <c r="D8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25" i="111"/>
  <c r="D15" i="111"/>
  <c r="D20" i="111"/>
  <c r="D30" i="111"/>
  <c r="D35" i="111"/>
  <c r="D36" i="111"/>
  <c r="D37" i="111"/>
  <c r="D29" i="111"/>
  <c r="D21" i="111"/>
  <c r="D38" i="111"/>
  <c r="D33" i="111"/>
  <c r="D39" i="111"/>
  <c r="D16" i="111"/>
  <c r="D23" i="111"/>
  <c r="D9" i="111"/>
  <c r="D12" i="111"/>
  <c r="D27" i="111"/>
  <c r="D11" i="111"/>
  <c r="D28" i="111"/>
  <c r="D40" i="111"/>
  <c r="D26" i="111"/>
  <c r="D24" i="111"/>
  <c r="D14" i="111"/>
  <c r="D41" i="111"/>
  <c r="D19" i="111"/>
  <c r="D18" i="111"/>
  <c r="D34" i="111"/>
  <c r="D42" i="111"/>
  <c r="D31" i="111"/>
  <c r="D43" i="111"/>
  <c r="D22" i="111"/>
  <c r="D32" i="111"/>
  <c r="D44" i="111"/>
  <c r="D45" i="111"/>
  <c r="D46" i="111"/>
  <c r="D47" i="111"/>
  <c r="D13" i="111"/>
  <c r="D17" i="111"/>
  <c r="D48" i="111"/>
  <c r="D10" i="111"/>
  <c r="D49" i="111"/>
  <c r="D50" i="111"/>
  <c r="D8" i="111"/>
  <c r="E14" i="110"/>
  <c r="E30" i="110"/>
  <c r="E40" i="110"/>
  <c r="D33" i="110"/>
  <c r="E33" i="110" s="1"/>
  <c r="D15" i="110"/>
  <c r="E15" i="110" s="1"/>
  <c r="D21" i="110"/>
  <c r="E21" i="110" s="1"/>
  <c r="D29" i="110"/>
  <c r="E29" i="110" s="1"/>
  <c r="D34" i="110"/>
  <c r="E34" i="110" s="1"/>
  <c r="D35" i="110"/>
  <c r="E35" i="110" s="1"/>
  <c r="D36" i="110"/>
  <c r="E36" i="110" s="1"/>
  <c r="D28" i="110"/>
  <c r="E28" i="110" s="1"/>
  <c r="D20" i="110"/>
  <c r="E20" i="110" s="1"/>
  <c r="D37" i="110"/>
  <c r="E37" i="110" s="1"/>
  <c r="D32" i="110"/>
  <c r="E32" i="110" s="1"/>
  <c r="D38" i="110"/>
  <c r="E38" i="110" s="1"/>
  <c r="D16" i="110"/>
  <c r="E16" i="110" s="1"/>
  <c r="D23" i="110"/>
  <c r="E23" i="110" s="1"/>
  <c r="D9" i="110"/>
  <c r="E9" i="110" s="1"/>
  <c r="D12" i="110"/>
  <c r="E12" i="110" s="1"/>
  <c r="D26" i="110"/>
  <c r="E26" i="110" s="1"/>
  <c r="D11" i="110"/>
  <c r="E11" i="110" s="1"/>
  <c r="D27" i="110"/>
  <c r="E27" i="110" s="1"/>
  <c r="D39" i="110"/>
  <c r="E39" i="110" s="1"/>
  <c r="D25" i="110"/>
  <c r="E25" i="110" s="1"/>
  <c r="D24" i="110"/>
  <c r="E24" i="110" s="1"/>
  <c r="D14" i="110"/>
  <c r="D40" i="110"/>
  <c r="D19" i="110"/>
  <c r="E19" i="110" s="1"/>
  <c r="D18" i="110"/>
  <c r="E18" i="110" s="1"/>
  <c r="D41" i="110"/>
  <c r="E41" i="110" s="1"/>
  <c r="D42" i="110"/>
  <c r="E42" i="110" s="1"/>
  <c r="D31" i="110"/>
  <c r="E31" i="110" s="1"/>
  <c r="D43" i="110"/>
  <c r="E43" i="110" s="1"/>
  <c r="D22" i="110"/>
  <c r="E22" i="110" s="1"/>
  <c r="D30" i="110"/>
  <c r="D44" i="110"/>
  <c r="E44" i="110" s="1"/>
  <c r="D45" i="110"/>
  <c r="E45" i="110" s="1"/>
  <c r="D46" i="110"/>
  <c r="E46" i="110" s="1"/>
  <c r="D47" i="110"/>
  <c r="E47" i="110" s="1"/>
  <c r="D13" i="110"/>
  <c r="E13" i="110" s="1"/>
  <c r="D17" i="110"/>
  <c r="E17" i="110" s="1"/>
  <c r="D48" i="110"/>
  <c r="E48" i="110" s="1"/>
  <c r="D10" i="110"/>
  <c r="E10" i="110" s="1"/>
  <c r="D49" i="110"/>
  <c r="E49" i="110" s="1"/>
  <c r="D50" i="110"/>
  <c r="E50" i="110" s="1"/>
  <c r="D8" i="110"/>
  <c r="E8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33" i="109"/>
  <c r="D15" i="109"/>
  <c r="D20" i="109"/>
  <c r="D28" i="109"/>
  <c r="D34" i="109"/>
  <c r="D35" i="109"/>
  <c r="D36" i="109"/>
  <c r="D27" i="109"/>
  <c r="D21" i="109"/>
  <c r="D37" i="109"/>
  <c r="D31" i="109"/>
  <c r="D38" i="109"/>
  <c r="D16" i="109"/>
  <c r="D23" i="109"/>
  <c r="D9" i="109"/>
  <c r="D12" i="109"/>
  <c r="D26" i="109"/>
  <c r="D11" i="109"/>
  <c r="D39" i="109"/>
  <c r="D40" i="109"/>
  <c r="D25" i="109"/>
  <c r="D24" i="109"/>
  <c r="D14" i="109"/>
  <c r="D41" i="109"/>
  <c r="D19" i="109"/>
  <c r="D18" i="109"/>
  <c r="D32" i="109"/>
  <c r="D42" i="109"/>
  <c r="D30" i="109"/>
  <c r="D43" i="109"/>
  <c r="D22" i="109"/>
  <c r="D29" i="109"/>
  <c r="D44" i="109"/>
  <c r="D45" i="109"/>
  <c r="D46" i="109"/>
  <c r="D47" i="109"/>
  <c r="D13" i="109"/>
  <c r="D17" i="109"/>
  <c r="D48" i="109"/>
  <c r="D10" i="109"/>
  <c r="D49" i="109"/>
  <c r="D50" i="109"/>
  <c r="D8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28" i="108"/>
  <c r="D15" i="108"/>
  <c r="D19" i="108"/>
  <c r="D29" i="108"/>
  <c r="D34" i="108"/>
  <c r="D35" i="108"/>
  <c r="D36" i="108"/>
  <c r="D27" i="108"/>
  <c r="D20" i="108"/>
  <c r="D37" i="108"/>
  <c r="D32" i="108"/>
  <c r="D38" i="108"/>
  <c r="D16" i="108"/>
  <c r="D24" i="108"/>
  <c r="D9" i="108"/>
  <c r="D12" i="108"/>
  <c r="D26" i="108"/>
  <c r="D11" i="108"/>
  <c r="D39" i="108"/>
  <c r="D40" i="108"/>
  <c r="D25" i="108"/>
  <c r="D23" i="108"/>
  <c r="D14" i="108"/>
  <c r="D41" i="108"/>
  <c r="D21" i="108"/>
  <c r="D18" i="108"/>
  <c r="D33" i="108"/>
  <c r="D42" i="108"/>
  <c r="D31" i="108"/>
  <c r="D43" i="108"/>
  <c r="D22" i="108"/>
  <c r="D30" i="108"/>
  <c r="D44" i="108"/>
  <c r="D45" i="108"/>
  <c r="D46" i="108"/>
  <c r="D47" i="108"/>
  <c r="D13" i="108"/>
  <c r="D17" i="108"/>
  <c r="D48" i="108"/>
  <c r="D10" i="108"/>
  <c r="D49" i="108"/>
  <c r="D50" i="108"/>
  <c r="D8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29" i="107"/>
  <c r="D15" i="107"/>
  <c r="D20" i="107"/>
  <c r="D30" i="107"/>
  <c r="D34" i="107"/>
  <c r="D35" i="107"/>
  <c r="D36" i="107"/>
  <c r="D28" i="107"/>
  <c r="D19" i="107"/>
  <c r="D37" i="107"/>
  <c r="D33" i="107"/>
  <c r="D38" i="107"/>
  <c r="D16" i="107"/>
  <c r="D23" i="107"/>
  <c r="D9" i="107"/>
  <c r="D12" i="107"/>
  <c r="D26" i="107"/>
  <c r="D11" i="107"/>
  <c r="D39" i="107"/>
  <c r="D40" i="107"/>
  <c r="D25" i="107"/>
  <c r="D24" i="107"/>
  <c r="D14" i="107"/>
  <c r="D41" i="107"/>
  <c r="D21" i="107"/>
  <c r="D18" i="107"/>
  <c r="D32" i="107"/>
  <c r="D42" i="107"/>
  <c r="D27" i="107"/>
  <c r="D43" i="107"/>
  <c r="D22" i="107"/>
  <c r="D31" i="107"/>
  <c r="D44" i="107"/>
  <c r="D45" i="107"/>
  <c r="D46" i="107"/>
  <c r="D47" i="107"/>
  <c r="D13" i="107"/>
  <c r="D17" i="107"/>
  <c r="D48" i="107"/>
  <c r="D10" i="107"/>
  <c r="D49" i="107"/>
  <c r="D50" i="107"/>
  <c r="D8" i="107"/>
  <c r="E49" i="106"/>
  <c r="E50" i="106"/>
  <c r="D50" i="106"/>
  <c r="D29" i="106"/>
  <c r="E29" i="106" s="1"/>
  <c r="D15" i="106"/>
  <c r="E15" i="106" s="1"/>
  <c r="D19" i="106"/>
  <c r="E19" i="106" s="1"/>
  <c r="D30" i="106"/>
  <c r="E30" i="106" s="1"/>
  <c r="D34" i="106"/>
  <c r="E34" i="106" s="1"/>
  <c r="D35" i="106"/>
  <c r="E35" i="106" s="1"/>
  <c r="D36" i="106"/>
  <c r="E36" i="106" s="1"/>
  <c r="D28" i="106"/>
  <c r="E28" i="106" s="1"/>
  <c r="D21" i="106"/>
  <c r="E21" i="106" s="1"/>
  <c r="D37" i="106"/>
  <c r="E37" i="106" s="1"/>
  <c r="D32" i="106"/>
  <c r="E32" i="106" s="1"/>
  <c r="D38" i="106"/>
  <c r="E38" i="106" s="1"/>
  <c r="D16" i="106"/>
  <c r="E16" i="106" s="1"/>
  <c r="D24" i="106"/>
  <c r="E24" i="106" s="1"/>
  <c r="D9" i="106"/>
  <c r="E9" i="106" s="1"/>
  <c r="D14" i="106"/>
  <c r="E14" i="106" s="1"/>
  <c r="D26" i="106"/>
  <c r="E26" i="106" s="1"/>
  <c r="D11" i="106"/>
  <c r="E11" i="106" s="1"/>
  <c r="D39" i="106"/>
  <c r="E39" i="106" s="1"/>
  <c r="D40" i="106"/>
  <c r="E40" i="106" s="1"/>
  <c r="D25" i="106"/>
  <c r="E25" i="106" s="1"/>
  <c r="D23" i="106"/>
  <c r="E23" i="106" s="1"/>
  <c r="D13" i="106"/>
  <c r="E13" i="106" s="1"/>
  <c r="D41" i="106"/>
  <c r="E41" i="106" s="1"/>
  <c r="D20" i="106"/>
  <c r="E20" i="106" s="1"/>
  <c r="D18" i="106"/>
  <c r="E18" i="106" s="1"/>
  <c r="D33" i="106"/>
  <c r="E33" i="106" s="1"/>
  <c r="D42" i="106"/>
  <c r="E42" i="106" s="1"/>
  <c r="D27" i="106"/>
  <c r="E27" i="106" s="1"/>
  <c r="D43" i="106"/>
  <c r="E43" i="106" s="1"/>
  <c r="D22" i="106"/>
  <c r="E22" i="106" s="1"/>
  <c r="D31" i="106"/>
  <c r="E31" i="106" s="1"/>
  <c r="D44" i="106"/>
  <c r="E44" i="106" s="1"/>
  <c r="D45" i="106"/>
  <c r="E45" i="106" s="1"/>
  <c r="D46" i="106"/>
  <c r="E46" i="106" s="1"/>
  <c r="D47" i="106"/>
  <c r="E47" i="106" s="1"/>
  <c r="D12" i="106"/>
  <c r="E12" i="106" s="1"/>
  <c r="D17" i="106"/>
  <c r="E17" i="106" s="1"/>
  <c r="D48" i="106"/>
  <c r="E48" i="106" s="1"/>
  <c r="D10" i="106"/>
  <c r="E10" i="106" s="1"/>
  <c r="D8" i="106"/>
  <c r="E8" i="106" s="1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<sst xmlns="http://schemas.openxmlformats.org/spreadsheetml/2006/main" count="7625" uniqueCount="328">
  <si>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</si>
  <si>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</si>
  <si>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</si>
  <si>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</si>
  <si>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</si>
  <si>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</si>
  <si>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</si>
  <si>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</si>
  <si>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</si>
  <si>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</si>
  <si>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</si>
  <si>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</si>
  <si>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</si>
  <si>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</si>
  <si>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</si>
  <si>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</si>
  <si>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</si>
  <si>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</si>
  <si>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</si>
  <si>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</si>
  <si>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</si>
  <si>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</si>
  <si>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</si>
  <si>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</si>
  <si>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</si>
  <si>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</si>
  <si>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</si>
  <si>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</si>
  <si>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</si>
  <si>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</si>
  <si>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</si>
  <si>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</si>
  <si>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</si>
  <si>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</si>
  <si>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</si>
  <si>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</si>
  <si>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</si>
  <si>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</si>
  <si>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</si>
  <si>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</si>
  <si>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</si>
  <si>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</si>
  <si>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</si>
  <si>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</si>
  <si>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</si>
  <si>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</si>
  <si>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</si>
  <si>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</si>
  <si>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</si>
  <si>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</si>
  <si>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</si>
  <si>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</si>
  <si>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</si>
  <si>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</si>
  <si>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</si>
  <si>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</si>
  <si>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</si>
  <si>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</si>
  <si>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</si>
  <si>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</si>
  <si>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</si>
  <si>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</si>
  <si>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</si>
  <si>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</si>
  <si>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</si>
  <si>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</si>
  <si>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</si>
  <si>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</si>
  <si>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</si>
  <si>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</si>
  <si>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</si>
  <si>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</si>
  <si>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</si>
  <si>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</si>
  <si>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</si>
  <si>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</si>
  <si>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</si>
  <si>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</si>
  <si>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</si>
  <si>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</si>
  <si>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</si>
  <si>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</si>
  <si>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</si>
  <si>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</si>
  <si>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</si>
  <si>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</si>
  <si>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</si>
  <si>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</si>
  <si>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</si>
  <si>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</si>
  <si>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</si>
  <si>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</si>
  <si>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</si>
  <si>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</si>
  <si>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</si>
  <si>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</si>
  <si>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</si>
  <si>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</si>
  <si>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</si>
  <si>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</si>
  <si>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</si>
  <si>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</si>
  <si>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</si>
  <si>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</si>
  <si>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</si>
  <si>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</si>
  <si>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</si>
  <si>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</si>
  <si>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</si>
  <si>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</si>
  <si>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</si>
  <si>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</si>
  <si>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</si>
  <si>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</si>
  <si>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</si>
  <si>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</si>
  <si>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</si>
  <si>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</si>
  <si>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</si>
  <si>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</si>
  <si>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</si>
  <si>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</si>
  <si>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</si>
  <si>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</si>
  <si>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</si>
  <si>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</si>
  <si>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</si>
  <si>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</si>
  <si>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</si>
  <si>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</si>
  <si>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</si>
  <si>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</si>
  <si>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</si>
  <si>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</si>
  <si>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</si>
  <si>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</si>
  <si>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</si>
  <si>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</si>
  <si>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</si>
  <si>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</si>
  <si>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</si>
  <si>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</si>
  <si>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</si>
  <si>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</si>
  <si>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</si>
  <si>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</si>
  <si>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</si>
  <si>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</si>
  <si>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</si>
  <si>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</si>
  <si>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</si>
  <si>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</si>
  <si>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</si>
  <si>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</si>
  <si>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</si>
  <si>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</si>
  <si>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</si>
  <si>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</si>
  <si>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</si>
  <si>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</si>
  <si>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</si>
  <si>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</si>
  <si>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</si>
  <si>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</si>
  <si>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</si>
  <si>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</si>
  <si>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</si>
  <si>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</si>
  <si>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</si>
  <si>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</si>
  <si>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</si>
  <si>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</si>
  <si>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</si>
  <si>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</si>
  <si>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</si>
  <si>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</si>
  <si>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</si>
  <si>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</si>
  <si>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</si>
  <si>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</si>
  <si>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</si>
  <si>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</si>
  <si>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</si>
  <si>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</si>
  <si>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</si>
  <si>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</si>
  <si>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</si>
  <si>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</si>
  <si>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</si>
  <si>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</si>
  <si>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</si>
  <si>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</si>
  <si>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</si>
  <si>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</si>
  <si>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</si>
  <si>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</si>
  <si>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</si>
  <si>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</si>
  <si>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</si>
  <si>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</si>
  <si>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</si>
  <si>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</si>
  <si>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</si>
  <si>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</si>
  <si>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</si>
  <si>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</si>
  <si>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</si>
  <si>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</si>
  <si>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</si>
  <si>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</si>
  <si>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</si>
  <si>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</si>
  <si>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</si>
  <si>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</si>
  <si>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</si>
  <si>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</si>
  <si>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</si>
  <si>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</si>
  <si>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</si>
  <si>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</si>
  <si>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</si>
  <si>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</si>
  <si>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</si>
  <si>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</si>
  <si>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</si>
  <si>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</si>
  <si>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</si>
  <si>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</si>
  <si>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</si>
  <si>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</si>
  <si>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</si>
  <si>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</si>
  <si>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</si>
  <si>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</si>
  <si>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</si>
  <si>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</si>
  <si>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</si>
  <si>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</si>
  <si>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</si>
  <si>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</si>
  <si>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</si>
  <si>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</si>
  <si>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</si>
  <si>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</si>
  <si>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</si>
  <si>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</si>
  <si>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</si>
  <si>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</si>
  <si>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</si>
  <si>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</si>
  <si>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</si>
  <si>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</si>
  <si>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</si>
  <si>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</si>
  <si>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</si>
  <si>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</si>
  <si>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</si>
  <si>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</si>
  <si>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</si>
  <si>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</si>
  <si>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</si>
  <si>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</si>
  <si>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</si>
  <si>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</si>
  <si>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</si>
  <si>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</si>
  <si>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</si>
  <si>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</si>
  <si>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</si>
  <si>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</si>
  <si>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</si>
  <si>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</si>
  <si>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</si>
  <si>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</si>
  <si>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</si>
  <si>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</si>
  <si>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</si>
  <si>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</si>
  <si>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</si>
  <si>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</si>
  <si>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</si>
  <si>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</si>
  <si>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</si>
  <si>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</si>
  <si>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</si>
  <si>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</si>
  <si>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</si>
  <si>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</si>
  <si>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</si>
  <si>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</si>
  <si>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</si>
  <si>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</si>
  <si>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</si>
  <si>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</si>
  <si>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</si>
  <si>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</si>
  <si>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</si>
  <si>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</si>
  <si>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</si>
  <si>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</si>
  <si>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</si>
  <si>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</si>
  <si>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</si>
  <si>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</si>
  <si>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</si>
  <si>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</si>
  <si>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</si>
  <si>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</si>
  <si>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</si>
  <si>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</si>
  <si>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</si>
  <si>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</si>
  <si>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</si>
  <si>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</si>
  <si>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</si>
  <si>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</si>
  <si>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</si>
  <si>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</si>
  <si>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</si>
  <si>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</si>
  <si>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</si>
  <si>
    <t>SISTEMA BANCARIO NACIONAL
SALDO DE CREDITOS AGROPECUARIOS  LOCALES
JUNIO 2025
(En Miles de Balboas)</t>
  </si>
  <si>
    <t>SISTEMA BANCARIO NACIONAL
SALDO DE CREDITOS AGROPECUARIOS  LOCALES
JULIO 2025
(En Miles de Balboas)</t>
  </si>
  <si>
    <t>SISTEMA BANCARIO NACIONAL
SALDO DE CREDITOS AGROPECUARIOS  LOCALES
AGOSTO 2025
(En Miles de Balboas)</t>
  </si>
  <si>
    <t>SISTEMA BANCARIO NACIONAL
SALDO DE CREDITOS AGROPECUARIOS  LOCALES
SEPTIEMBRE 2025
(En Miles de Balboas)</t>
  </si>
  <si>
    <t>SISTEMA BANCARIO NACIONAL
SALDO DE CREDITOS AGROPECUARIOS  LOCALES
OCTUBRE 2025
(En Miles de Balboas)</t>
  </si>
  <si>
    <t>SISTEMA BANCARIO NACIONAL
SALDO DE CREDITOS AGROPECUARIOS  LOCALES
NOVIEMBRE 2025
(En Miles de Balboas)</t>
  </si>
  <si>
    <t>SISTEMA BANCARIO NACIONAL
SALDO DE CREDITOS AGROPECUARIOS  LOCALES
DICIEMBRE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</si>
</sst>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1" spans="1:9" x14ac:dyDescent="0.35">
      <c r="A1" s="123"/>
      <c r="B1" s="123"/>
      <c r="C1" s="123"/>
      <c r="D1" s="123"/>
      <c r="E1" s="123"/>
      <c r="F1" s="123"/>
      <c r="G1" s="123"/>
      <c r="H1" s="123"/>
      <c r="I1" s="123"/>
    </row>
    <row r="2" spans="1:9" x14ac:dyDescent="0.35">
      <c r="A2" s="124" t="s">
        <v>103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4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4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4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4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2.6328125" bestFit="1" customWidth="1"/>
    <col min="4" max="4" width="12.54296875" customWidth="1"/>
    <col min="5" max="5" width="11.54296875" bestFit="1" customWidth="1"/>
    <col min="6" max="6" width="11.08984375" bestFit="1" customWidth="1"/>
    <col min="7" max="7" width="10.453125" bestFit="1" customWidth="1"/>
    <col min="8" max="8" width="8.08984375" bestFit="1" customWidth="1"/>
    <col min="9" max="9" width="8.36328125" bestFit="1" customWidth="1"/>
    <col min="10" max="10" width="11.90625" bestFit="1" customWidth="1"/>
  </cols>
  <sheetData>
    <row r="2" spans="1:9" x14ac:dyDescent="0.35">
      <c r="A2" s="124" t="s">
        <v>116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4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4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2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2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2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2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2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2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2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2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2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2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2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2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2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2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2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ht="10.5" x14ac:dyDescent="0.25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2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7845073303.3899994</v>
      </c>
      <c r="D8" s="98">
        <f t="shared" ref="D8:D49" si="0"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5724603127.7700005</v>
      </c>
      <c r="D9" s="98">
        <f t="shared" si="0"/>
        <v>316908112.61000001</v>
      </c>
      <c r="E9" s="100">
        <f t="shared" ref="E9:E50" si="1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x14ac:dyDescent="0.2">
      <c r="A10" s="70">
        <v>3</v>
      </c>
      <c r="B10" s="63" t="s">
        <v>231</v>
      </c>
      <c r="C10" s="106">
        <v>3469572721</v>
      </c>
      <c r="D10" s="98">
        <f t="shared" si="0"/>
        <v>282911230.54000002</v>
      </c>
      <c r="E10" s="100">
        <f t="shared" si="1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x14ac:dyDescent="0.2">
      <c r="A11" s="70">
        <v>4</v>
      </c>
      <c r="B11" s="93" t="s">
        <v>232</v>
      </c>
      <c r="C11" s="106">
        <v>7427158837.170001</v>
      </c>
      <c r="D11" s="98">
        <f t="shared" si="0"/>
        <v>211340807.07000002</v>
      </c>
      <c r="E11" s="100">
        <f t="shared" si="1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x14ac:dyDescent="0.2">
      <c r="A12" s="70">
        <v>5</v>
      </c>
      <c r="B12" s="93" t="s">
        <v>233</v>
      </c>
      <c r="C12" s="98">
        <v>2725765219.8499999</v>
      </c>
      <c r="D12" s="98">
        <f t="shared" si="0"/>
        <v>81643556.070000008</v>
      </c>
      <c r="E12" s="100">
        <f t="shared" si="1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x14ac:dyDescent="0.2">
      <c r="A13" s="70">
        <v>6</v>
      </c>
      <c r="B13" s="93" t="s">
        <v>105</v>
      </c>
      <c r="C13" s="98">
        <v>352167346.16000003</v>
      </c>
      <c r="D13" s="98">
        <f t="shared" si="0"/>
        <v>79852076.219999999</v>
      </c>
      <c r="E13" s="100">
        <f t="shared" si="1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x14ac:dyDescent="0.2">
      <c r="A14" s="70">
        <v>7</v>
      </c>
      <c r="B14" s="93" t="s">
        <v>238</v>
      </c>
      <c r="C14" s="98">
        <v>5004764784.2600002</v>
      </c>
      <c r="D14" s="98">
        <f t="shared" si="0"/>
        <v>78027773.090000004</v>
      </c>
      <c r="E14" s="100">
        <f t="shared" si="1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10990069966.220001</v>
      </c>
      <c r="D15" s="98">
        <f t="shared" si="0"/>
        <v>65896725.479999997</v>
      </c>
      <c r="E15" s="100">
        <f t="shared" si="1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x14ac:dyDescent="0.2">
      <c r="A16" s="70">
        <v>9</v>
      </c>
      <c r="B16" s="93" t="s">
        <v>236</v>
      </c>
      <c r="C16" s="98">
        <v>799380039.21000004</v>
      </c>
      <c r="D16" s="98">
        <f t="shared" si="0"/>
        <v>59064540.75</v>
      </c>
      <c r="E16" s="100">
        <f t="shared" si="1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795358154.53000009</v>
      </c>
      <c r="D17" s="98">
        <f t="shared" si="0"/>
        <v>36756678.239999995</v>
      </c>
      <c r="E17" s="100">
        <f t="shared" si="1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315997466.77000004</v>
      </c>
      <c r="D18" s="98">
        <f t="shared" si="0"/>
        <v>25765263.059999999</v>
      </c>
      <c r="E18" s="100">
        <f t="shared" si="1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x14ac:dyDescent="0.2">
      <c r="A19" s="70">
        <v>12</v>
      </c>
      <c r="B19" s="93" t="s">
        <v>243</v>
      </c>
      <c r="C19" s="98">
        <v>838282868.74000001</v>
      </c>
      <c r="D19" s="98">
        <f t="shared" si="0"/>
        <v>18904240.66</v>
      </c>
      <c r="E19" s="100">
        <f t="shared" si="1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1990409697.5900002</v>
      </c>
      <c r="D20" s="98">
        <f t="shared" si="0"/>
        <v>17606069.259999998</v>
      </c>
      <c r="E20" s="100">
        <f t="shared" si="1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x14ac:dyDescent="0.2">
      <c r="A21" s="70">
        <v>14</v>
      </c>
      <c r="B21" s="93" t="s">
        <v>242</v>
      </c>
      <c r="C21" s="82">
        <v>1973726245.8600001</v>
      </c>
      <c r="D21" s="98">
        <f t="shared" si="0"/>
        <v>13930282.32</v>
      </c>
      <c r="E21" s="100">
        <f t="shared" si="1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x14ac:dyDescent="0.2">
      <c r="A22" s="70">
        <v>15</v>
      </c>
      <c r="B22" s="93" t="s">
        <v>240</v>
      </c>
      <c r="C22" s="106">
        <v>409419335.06999999</v>
      </c>
      <c r="D22" s="98">
        <f t="shared" si="0"/>
        <v>12596212.16</v>
      </c>
      <c r="E22" s="100">
        <f t="shared" si="1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x14ac:dyDescent="0.2">
      <c r="A23" s="70">
        <v>16</v>
      </c>
      <c r="B23" s="93" t="s">
        <v>245</v>
      </c>
      <c r="C23" s="98">
        <v>1340361562.4700003</v>
      </c>
      <c r="D23" s="98">
        <f t="shared" si="0"/>
        <v>6928227.8100000005</v>
      </c>
      <c r="E23" s="100">
        <f t="shared" si="1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204150591.84</v>
      </c>
      <c r="D24" s="98">
        <f t="shared" si="0"/>
        <v>6724541.71</v>
      </c>
      <c r="E24" s="100">
        <f t="shared" si="1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x14ac:dyDescent="0.2">
      <c r="A25" s="70">
        <v>18</v>
      </c>
      <c r="B25" s="93" t="s">
        <v>252</v>
      </c>
      <c r="C25" s="82">
        <v>69225924.449999988</v>
      </c>
      <c r="D25" s="98">
        <f t="shared" si="0"/>
        <v>5578781.25</v>
      </c>
      <c r="E25" s="100">
        <f t="shared" si="1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74581807.830000013</v>
      </c>
      <c r="D26" s="98">
        <f t="shared" si="0"/>
        <v>4371831.7300000004</v>
      </c>
      <c r="E26" s="100">
        <f t="shared" si="1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x14ac:dyDescent="0.2">
      <c r="A27" s="70">
        <v>20</v>
      </c>
      <c r="B27" s="93" t="s">
        <v>256</v>
      </c>
      <c r="C27" s="98">
        <v>262297933.47999999</v>
      </c>
      <c r="D27" s="98">
        <f t="shared" si="0"/>
        <v>1091091.8699999999</v>
      </c>
      <c r="E27" s="100">
        <f t="shared" si="1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2911384355.1800003</v>
      </c>
      <c r="D28" s="98">
        <f t="shared" si="0"/>
        <v>628575.93999999994</v>
      </c>
      <c r="E28" s="100">
        <f t="shared" si="1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4738483744.3899994</v>
      </c>
      <c r="D29" s="98">
        <f t="shared" si="0"/>
        <v>460913.16</v>
      </c>
      <c r="E29" s="100">
        <f t="shared" si="1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x14ac:dyDescent="0.2">
      <c r="A30" s="70">
        <v>23</v>
      </c>
      <c r="B30" s="93" t="s">
        <v>257</v>
      </c>
      <c r="C30" s="98">
        <v>226183657.79000005</v>
      </c>
      <c r="D30" s="98">
        <f t="shared" si="0"/>
        <v>157195.56999999998</v>
      </c>
      <c r="E30" s="100">
        <f t="shared" si="1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27722022.140000001</v>
      </c>
      <c r="D31" s="98">
        <f t="shared" si="0"/>
        <v>107330.59</v>
      </c>
      <c r="E31" s="100">
        <f t="shared" si="1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401021521.94</v>
      </c>
      <c r="D32" s="98">
        <f t="shared" si="0"/>
        <v>35835.360000000001</v>
      </c>
      <c r="E32" s="100">
        <f t="shared" si="1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x14ac:dyDescent="0.2">
      <c r="A33" s="70">
        <v>26</v>
      </c>
      <c r="B33" s="63" t="s">
        <v>263</v>
      </c>
      <c r="C33" s="106">
        <v>8483832.0999999996</v>
      </c>
      <c r="D33" s="98">
        <f t="shared" si="0"/>
        <v>2858.7</v>
      </c>
      <c r="E33" s="100">
        <f t="shared" si="1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x14ac:dyDescent="0.2">
      <c r="A34" s="70">
        <v>27</v>
      </c>
      <c r="B34" s="93" t="s">
        <v>239</v>
      </c>
      <c r="C34" s="98">
        <v>846016500.67999995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258</v>
      </c>
      <c r="C35" s="106">
        <v>161722268.88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63" t="s">
        <v>251</v>
      </c>
      <c r="C36" s="106">
        <v>73052363.650000006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259</v>
      </c>
      <c r="C37" s="98">
        <v>112672028.43000001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260</v>
      </c>
      <c r="C38" s="98">
        <v>192585320.63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247</v>
      </c>
      <c r="C39" s="98">
        <v>467137605.16000003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21645072.77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x14ac:dyDescent="0.2">
      <c r="A41" s="70">
        <v>34</v>
      </c>
      <c r="B41" s="93" t="s">
        <v>262</v>
      </c>
      <c r="C41" s="98">
        <v>451638350.64000005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93" t="s">
        <v>255</v>
      </c>
      <c r="C42" s="98">
        <v>170439148.09999999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641368105.94999993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266</v>
      </c>
      <c r="C44" s="98">
        <v>146780747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93" t="s">
        <v>316</v>
      </c>
      <c r="C45" s="98">
        <v>91850569.680000007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93" t="s">
        <v>268</v>
      </c>
      <c r="C46" s="106">
        <v>272538222.31999999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x14ac:dyDescent="0.2">
      <c r="A47" s="70">
        <v>40</v>
      </c>
      <c r="B47" s="93" t="s">
        <v>269</v>
      </c>
      <c r="C47" s="98">
        <v>1366826.96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64652379218.720001</v>
      </c>
      <c r="D50" s="99">
        <f t="shared" ref="D50" si="2">F50+G50+H50+I50</f>
        <v>1964284256.4200003</v>
      </c>
      <c r="E50" s="101">
        <f t="shared" si="1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E65-A64A-4BEE-8484-1D81D0D899BE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7773962059.5199995</v>
      </c>
      <c r="D8" s="98">
        <f t="shared" ref="D8:D48" si="0">F8+G8+H8+I8</f>
        <v>638200502.22000003</v>
      </c>
      <c r="E8" s="100">
        <f>D8/C8</f>
        <v>8.2094625280356145E-2</v>
      </c>
      <c r="F8" s="98">
        <v>145037388.15000001</v>
      </c>
      <c r="G8" s="98">
        <v>492256417.50999999</v>
      </c>
      <c r="H8" s="98">
        <v>903513.08000000007</v>
      </c>
      <c r="I8" s="98">
        <v>3183.48</v>
      </c>
    </row>
    <row r="9" spans="1:9" x14ac:dyDescent="0.2">
      <c r="A9" s="70">
        <v>2</v>
      </c>
      <c r="B9" s="93" t="s">
        <v>230</v>
      </c>
      <c r="C9" s="98">
        <v>5726178913.3499994</v>
      </c>
      <c r="D9" s="98">
        <f t="shared" si="0"/>
        <v>314134950.82999992</v>
      </c>
      <c r="E9" s="100">
        <f t="shared" ref="E9:E50" si="1">D9/C9</f>
        <v>5.4859436909598908E-2</v>
      </c>
      <c r="F9" s="98">
        <v>106785550.51999998</v>
      </c>
      <c r="G9" s="98">
        <v>206949747.04999998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3469276930.4000001</v>
      </c>
      <c r="D10" s="98">
        <f t="shared" si="0"/>
        <v>286964388.62</v>
      </c>
      <c r="E10" s="100">
        <f t="shared" si="1"/>
        <v>8.2715907198251143E-2</v>
      </c>
      <c r="F10" s="106">
        <v>77826140.520000011</v>
      </c>
      <c r="G10" s="106">
        <v>197563230.34999999</v>
      </c>
      <c r="H10" s="106">
        <v>11575017.75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7429319867.3500004</v>
      </c>
      <c r="D11" s="98">
        <f t="shared" si="0"/>
        <v>226131305.00000003</v>
      </c>
      <c r="E11" s="100">
        <f t="shared" si="1"/>
        <v>3.0437685957471081E-2</v>
      </c>
      <c r="F11" s="98">
        <v>95525364.770000011</v>
      </c>
      <c r="G11" s="82">
        <v>124615563.46000001</v>
      </c>
      <c r="H11" s="82">
        <v>5301185.0599999996</v>
      </c>
      <c r="I11" s="98">
        <v>689191.71</v>
      </c>
    </row>
    <row r="12" spans="1:9" x14ac:dyDescent="0.2">
      <c r="A12" s="70">
        <v>5</v>
      </c>
      <c r="B12" s="93" t="s">
        <v>105</v>
      </c>
      <c r="C12" s="98">
        <v>351110988</v>
      </c>
      <c r="D12" s="98">
        <f t="shared" si="0"/>
        <v>80063499.99000001</v>
      </c>
      <c r="E12" s="100">
        <f t="shared" si="1"/>
        <v>0.22802903562220619</v>
      </c>
      <c r="F12" s="98">
        <v>29074784.910000004</v>
      </c>
      <c r="G12" s="98">
        <v>49262624.890000008</v>
      </c>
      <c r="H12" s="98">
        <v>1520329.47</v>
      </c>
      <c r="I12" s="98">
        <v>205760.72</v>
      </c>
    </row>
    <row r="13" spans="1:9" x14ac:dyDescent="0.2">
      <c r="A13" s="70">
        <v>6</v>
      </c>
      <c r="B13" s="93" t="s">
        <v>233</v>
      </c>
      <c r="C13" s="98">
        <v>2738820158.02</v>
      </c>
      <c r="D13" s="98">
        <f t="shared" si="0"/>
        <v>79945834.100000009</v>
      </c>
      <c r="E13" s="100">
        <f t="shared" si="1"/>
        <v>2.9189880856505736E-2</v>
      </c>
      <c r="F13" s="98">
        <v>19107140.82</v>
      </c>
      <c r="G13" s="98">
        <v>52249316.179999992</v>
      </c>
      <c r="H13" s="98">
        <v>6858140.3099999996</v>
      </c>
      <c r="I13" s="98">
        <v>1731236.79</v>
      </c>
    </row>
    <row r="14" spans="1:9" x14ac:dyDescent="0.2">
      <c r="A14" s="70">
        <v>7</v>
      </c>
      <c r="B14" s="93" t="s">
        <v>238</v>
      </c>
      <c r="C14" s="98">
        <v>5231488599.4599991</v>
      </c>
      <c r="D14" s="98">
        <f t="shared" si="0"/>
        <v>79002675.439999998</v>
      </c>
      <c r="E14" s="100">
        <f t="shared" si="1"/>
        <v>1.5101375820288466E-2</v>
      </c>
      <c r="F14" s="98">
        <v>31921840.989999998</v>
      </c>
      <c r="G14" s="98">
        <v>38078296.82</v>
      </c>
      <c r="H14" s="98">
        <v>9002537.6300000008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11005155842.460001</v>
      </c>
      <c r="D15" s="98">
        <f t="shared" si="0"/>
        <v>66084824.719999999</v>
      </c>
      <c r="E15" s="100">
        <f t="shared" si="1"/>
        <v>6.0048967652990498E-3</v>
      </c>
      <c r="F15" s="106">
        <v>23216521.579999998</v>
      </c>
      <c r="G15" s="106">
        <v>38582082.880000003</v>
      </c>
      <c r="H15" s="106">
        <v>267553.64</v>
      </c>
      <c r="I15" s="82">
        <v>4018666.62</v>
      </c>
    </row>
    <row r="16" spans="1:9" x14ac:dyDescent="0.2">
      <c r="A16" s="70">
        <v>9</v>
      </c>
      <c r="B16" s="93" t="s">
        <v>236</v>
      </c>
      <c r="C16" s="82">
        <v>788907052.46000004</v>
      </c>
      <c r="D16" s="98">
        <f t="shared" si="0"/>
        <v>56609664.280000001</v>
      </c>
      <c r="E16" s="100">
        <f t="shared" si="1"/>
        <v>7.1757077216482709E-2</v>
      </c>
      <c r="F16" s="82">
        <v>17914814.289999999</v>
      </c>
      <c r="G16" s="82">
        <v>24861516.990000002</v>
      </c>
      <c r="H16" s="82">
        <v>13833333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829583925.74000001</v>
      </c>
      <c r="D17" s="98">
        <f t="shared" si="0"/>
        <v>36467735.640000001</v>
      </c>
      <c r="E17" s="100">
        <f t="shared" si="1"/>
        <v>4.3959067320970921E-2</v>
      </c>
      <c r="F17" s="82">
        <v>19725632.950000003</v>
      </c>
      <c r="G17" s="82">
        <v>8359869.4000000004</v>
      </c>
      <c r="H17" s="82">
        <v>8382233.290000001</v>
      </c>
      <c r="I17" s="83">
        <v>0</v>
      </c>
    </row>
    <row r="18" spans="1:9" x14ac:dyDescent="0.2">
      <c r="A18" s="70">
        <v>11</v>
      </c>
      <c r="B18" s="93" t="s">
        <v>237</v>
      </c>
      <c r="C18" s="106">
        <v>315409484.95999998</v>
      </c>
      <c r="D18" s="98">
        <f t="shared" si="0"/>
        <v>25700715.440000001</v>
      </c>
      <c r="E18" s="100">
        <f t="shared" si="1"/>
        <v>8.1483647973552065E-2</v>
      </c>
      <c r="F18" s="82">
        <v>3374608.8099999996</v>
      </c>
      <c r="G18" s="82">
        <v>10536259.42</v>
      </c>
      <c r="H18" s="82">
        <v>11509577.300000001</v>
      </c>
      <c r="I18" s="82">
        <v>280269.90999999997</v>
      </c>
    </row>
    <row r="19" spans="1:9" x14ac:dyDescent="0.2">
      <c r="A19" s="70">
        <v>12</v>
      </c>
      <c r="B19" s="93" t="s">
        <v>243</v>
      </c>
      <c r="C19" s="106">
        <v>855183487.49999988</v>
      </c>
      <c r="D19" s="98">
        <f t="shared" si="0"/>
        <v>19168837.110000003</v>
      </c>
      <c r="E19" s="100">
        <f t="shared" si="1"/>
        <v>2.2414882174628056E-2</v>
      </c>
      <c r="F19" s="82">
        <v>5195729.7700000005</v>
      </c>
      <c r="G19" s="82">
        <v>10973100.520000001</v>
      </c>
      <c r="H19" s="82">
        <v>3000006.82</v>
      </c>
      <c r="I19" s="94">
        <v>0</v>
      </c>
    </row>
    <row r="20" spans="1:9" x14ac:dyDescent="0.2">
      <c r="A20" s="70">
        <v>13</v>
      </c>
      <c r="B20" s="93" t="s">
        <v>246</v>
      </c>
      <c r="C20" s="98">
        <v>2048175598.2499998</v>
      </c>
      <c r="D20" s="98">
        <f t="shared" si="0"/>
        <v>17493393.079999998</v>
      </c>
      <c r="E20" s="100">
        <f t="shared" si="1"/>
        <v>8.5409635262458389E-3</v>
      </c>
      <c r="F20" s="98">
        <v>2705282.3499999996</v>
      </c>
      <c r="G20" s="98">
        <v>9662897.5</v>
      </c>
      <c r="H20" s="98">
        <v>5125213.2299999995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1945589230.28</v>
      </c>
      <c r="D21" s="98">
        <f t="shared" si="0"/>
        <v>17316356.73</v>
      </c>
      <c r="E21" s="100">
        <f t="shared" si="1"/>
        <v>8.9003148560335699E-3</v>
      </c>
      <c r="F21" s="98">
        <v>5032595.2299999995</v>
      </c>
      <c r="G21" s="98">
        <v>12143804.02</v>
      </c>
      <c r="H21" s="94">
        <v>0</v>
      </c>
      <c r="I21" s="98">
        <v>139957.48000000001</v>
      </c>
    </row>
    <row r="22" spans="1:9" x14ac:dyDescent="0.2">
      <c r="A22" s="70">
        <v>15</v>
      </c>
      <c r="B22" s="93" t="s">
        <v>240</v>
      </c>
      <c r="C22" s="106">
        <v>419300554.65000004</v>
      </c>
      <c r="D22" s="98">
        <f t="shared" si="0"/>
        <v>11106487.800000001</v>
      </c>
      <c r="E22" s="100">
        <f t="shared" si="1"/>
        <v>2.6488130475455358E-2</v>
      </c>
      <c r="F22" s="82">
        <v>2531751.0099999998</v>
      </c>
      <c r="G22" s="82">
        <v>4837360.09</v>
      </c>
      <c r="H22" s="82">
        <v>3737376.7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206403261.02000001</v>
      </c>
      <c r="D23" s="98">
        <f t="shared" si="0"/>
        <v>7108121.2199999988</v>
      </c>
      <c r="E23" s="100">
        <f t="shared" si="1"/>
        <v>3.4438027698173036E-2</v>
      </c>
      <c r="F23" s="98">
        <v>5418866.209999999</v>
      </c>
      <c r="G23" s="98">
        <v>1539926.7500000002</v>
      </c>
      <c r="H23" s="98">
        <v>149328.26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1368471681.02</v>
      </c>
      <c r="D24" s="98">
        <f t="shared" si="0"/>
        <v>7014848.4300000006</v>
      </c>
      <c r="E24" s="100">
        <f t="shared" si="1"/>
        <v>5.1260457394130612E-3</v>
      </c>
      <c r="F24" s="82">
        <v>2861483.55</v>
      </c>
      <c r="G24" s="82">
        <v>4093577.19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98">
        <v>64669223.610000007</v>
      </c>
      <c r="D25" s="98">
        <f t="shared" si="0"/>
        <v>5566935.9299999997</v>
      </c>
      <c r="E25" s="100">
        <f t="shared" si="1"/>
        <v>8.6083234330637096E-2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82">
        <v>74517586.719999999</v>
      </c>
      <c r="D26" s="98">
        <f t="shared" si="0"/>
        <v>4336353.71</v>
      </c>
      <c r="E26" s="100">
        <f t="shared" si="1"/>
        <v>5.8192352984992105E-2</v>
      </c>
      <c r="F26" s="94">
        <v>0</v>
      </c>
      <c r="G26" s="98">
        <v>4333376.16</v>
      </c>
      <c r="H26" s="94">
        <v>0</v>
      </c>
      <c r="I26" s="98">
        <v>2977.55</v>
      </c>
    </row>
    <row r="27" spans="1:9" x14ac:dyDescent="0.2">
      <c r="A27" s="70">
        <v>20</v>
      </c>
      <c r="B27" s="93" t="s">
        <v>256</v>
      </c>
      <c r="C27" s="98">
        <v>279700343.88999999</v>
      </c>
      <c r="D27" s="98">
        <f t="shared" si="0"/>
        <v>1094630.9400000002</v>
      </c>
      <c r="E27" s="100">
        <f t="shared" si="1"/>
        <v>3.913584533991472E-3</v>
      </c>
      <c r="F27" s="98">
        <v>50470.83</v>
      </c>
      <c r="G27" s="98">
        <v>1000000</v>
      </c>
      <c r="H27" s="98">
        <v>44160.11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2775585502.8400002</v>
      </c>
      <c r="D28" s="98">
        <f t="shared" si="0"/>
        <v>685335.98</v>
      </c>
      <c r="E28" s="100">
        <f t="shared" si="1"/>
        <v>2.4691582345373939E-4</v>
      </c>
      <c r="F28" s="98">
        <v>443773.82</v>
      </c>
      <c r="G28" s="98">
        <v>241562.15999999997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4748229505.7699995</v>
      </c>
      <c r="D29" s="98">
        <f t="shared" si="0"/>
        <v>459643.75</v>
      </c>
      <c r="E29" s="100">
        <f t="shared" si="1"/>
        <v>9.680318725989249E-5</v>
      </c>
      <c r="F29" s="94">
        <v>0</v>
      </c>
      <c r="G29" s="94">
        <v>0</v>
      </c>
      <c r="H29" s="94">
        <v>0</v>
      </c>
      <c r="I29" s="98">
        <v>459643.75</v>
      </c>
    </row>
    <row r="30" spans="1:9" x14ac:dyDescent="0.2">
      <c r="A30" s="70">
        <v>23</v>
      </c>
      <c r="B30" s="93" t="s">
        <v>257</v>
      </c>
      <c r="C30" s="98">
        <v>228845160.32999998</v>
      </c>
      <c r="D30" s="98">
        <f t="shared" si="0"/>
        <v>203321.2</v>
      </c>
      <c r="E30" s="100">
        <f t="shared" si="1"/>
        <v>8.8846624375541155E-4</v>
      </c>
      <c r="F30" s="98">
        <v>203321.2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27744913.890000004</v>
      </c>
      <c r="D31" s="98">
        <f t="shared" si="0"/>
        <v>106405.97</v>
      </c>
      <c r="E31" s="100">
        <f t="shared" si="1"/>
        <v>3.8351522885191405E-3</v>
      </c>
      <c r="F31" s="98">
        <v>106405.97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408657992.21000004</v>
      </c>
      <c r="D32" s="98">
        <f t="shared" si="0"/>
        <v>8077.08</v>
      </c>
      <c r="E32" s="100">
        <f t="shared" si="1"/>
        <v>1.9764889354835797E-5</v>
      </c>
      <c r="F32" s="94">
        <v>0</v>
      </c>
      <c r="G32" s="98">
        <v>8077.08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8442171.7599999998</v>
      </c>
      <c r="D33" s="98">
        <f t="shared" si="0"/>
        <v>1957.73</v>
      </c>
      <c r="E33" s="100">
        <f t="shared" si="1"/>
        <v>2.3189885916275176E-4</v>
      </c>
      <c r="F33" s="83">
        <v>0</v>
      </c>
      <c r="G33" s="83">
        <v>0</v>
      </c>
      <c r="H33" s="82">
        <v>1957.73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745322706.05999994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187791090.84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68424779.030000001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106584645.33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192458947.53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461905029.01999998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21617640.039999999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106">
        <v>448658362.64999998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171282618.20000002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675896736.96000004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93649838.49000001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257744790.59999996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106">
        <v>1350961.58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83"/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64773643949.459984</v>
      </c>
      <c r="D50" s="73">
        <f>SUM(F50:I50)</f>
        <v>1980976802.9400001</v>
      </c>
      <c r="E50" s="101">
        <f t="shared" si="1"/>
        <v>3.0583068701301858E-2</v>
      </c>
      <c r="F50" s="73">
        <v>594059468.25</v>
      </c>
      <c r="G50" s="73">
        <v>1292148606.4200001</v>
      </c>
      <c r="H50" s="73">
        <v>86778399.309999987</v>
      </c>
      <c r="I50" s="73">
        <v>7990328.96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57AF-0A62-4B60-AB20-C74C97E77A5C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7547943083.6399994</v>
      </c>
      <c r="D8" s="98">
        <f t="shared" ref="D8:D49" si="0">F8+G8+H8+I8</f>
        <v>640141336.49000001</v>
      </c>
      <c r="E8" s="100">
        <f>D8/C8</f>
        <v>8.4810037568710903E-2</v>
      </c>
      <c r="F8" s="98">
        <v>146196890.11000001</v>
      </c>
      <c r="G8" s="98">
        <v>493038900.15000004</v>
      </c>
      <c r="H8" s="98">
        <v>903351.96000000008</v>
      </c>
      <c r="I8" s="98">
        <v>2194.27</v>
      </c>
    </row>
    <row r="9" spans="1:9" x14ac:dyDescent="0.2">
      <c r="A9" s="70">
        <v>2</v>
      </c>
      <c r="B9" s="93" t="s">
        <v>230</v>
      </c>
      <c r="C9" s="98">
        <v>5658678173.8000002</v>
      </c>
      <c r="D9" s="98">
        <f t="shared" si="0"/>
        <v>310020682.81999999</v>
      </c>
      <c r="E9" s="100">
        <f t="shared" ref="E9:E50" si="1">D9/C9</f>
        <v>5.4786767032522415E-2</v>
      </c>
      <c r="F9" s="98">
        <v>105518438.24000001</v>
      </c>
      <c r="G9" s="98">
        <v>204109091.13</v>
      </c>
      <c r="H9" s="94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3482666636.0700002</v>
      </c>
      <c r="D10" s="98">
        <f t="shared" si="0"/>
        <v>285739483.04000002</v>
      </c>
      <c r="E10" s="100">
        <f t="shared" si="1"/>
        <v>8.2046176938267476E-2</v>
      </c>
      <c r="F10" s="106">
        <v>76851330.010000005</v>
      </c>
      <c r="G10" s="106">
        <v>197430884.16</v>
      </c>
      <c r="H10" s="106">
        <v>11457268.869999999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7414752166.1400003</v>
      </c>
      <c r="D11" s="98">
        <f t="shared" si="0"/>
        <v>240621436.43999997</v>
      </c>
      <c r="E11" s="100">
        <f t="shared" si="1"/>
        <v>3.2451716665435573E-2</v>
      </c>
      <c r="F11" s="98">
        <v>99644069.989999995</v>
      </c>
      <c r="G11" s="98">
        <v>134563395.53999999</v>
      </c>
      <c r="H11" s="98">
        <v>5724408.79</v>
      </c>
      <c r="I11" s="98">
        <v>689562.12000000011</v>
      </c>
    </row>
    <row r="12" spans="1:9" x14ac:dyDescent="0.2">
      <c r="A12" s="70">
        <v>5</v>
      </c>
      <c r="B12" s="93" t="s">
        <v>238</v>
      </c>
      <c r="C12" s="106">
        <v>5259861393.6000004</v>
      </c>
      <c r="D12" s="98">
        <f t="shared" si="0"/>
        <v>80854651.069999993</v>
      </c>
      <c r="E12" s="100">
        <f t="shared" si="1"/>
        <v>1.5372011735590763E-2</v>
      </c>
      <c r="F12" s="82">
        <v>32370921.839999996</v>
      </c>
      <c r="G12" s="82">
        <v>40933109.18</v>
      </c>
      <c r="H12" s="82">
        <v>7550620.0500000007</v>
      </c>
      <c r="I12" s="83">
        <v>0</v>
      </c>
    </row>
    <row r="13" spans="1:9" x14ac:dyDescent="0.2">
      <c r="A13" s="70">
        <v>6</v>
      </c>
      <c r="B13" s="93" t="s">
        <v>105</v>
      </c>
      <c r="C13" s="106">
        <v>361593227.65000004</v>
      </c>
      <c r="D13" s="98">
        <f t="shared" si="0"/>
        <v>77510766.679999992</v>
      </c>
      <c r="E13" s="100">
        <f t="shared" si="1"/>
        <v>0.21435901104604105</v>
      </c>
      <c r="F13" s="82">
        <v>29688755.030000001</v>
      </c>
      <c r="G13" s="82">
        <v>46097167.5</v>
      </c>
      <c r="H13" s="82">
        <v>1520528.49</v>
      </c>
      <c r="I13" s="82">
        <v>204315.66</v>
      </c>
    </row>
    <row r="14" spans="1:9" x14ac:dyDescent="0.2">
      <c r="A14" s="70">
        <v>7</v>
      </c>
      <c r="B14" s="93" t="s">
        <v>233</v>
      </c>
      <c r="C14" s="98">
        <v>2775264355.5</v>
      </c>
      <c r="D14" s="98">
        <f t="shared" si="0"/>
        <v>76351079.549999997</v>
      </c>
      <c r="E14" s="100">
        <f t="shared" si="1"/>
        <v>2.7511281726617483E-2</v>
      </c>
      <c r="F14" s="98">
        <v>18627224.710000001</v>
      </c>
      <c r="G14" s="98">
        <v>49676657.369999997</v>
      </c>
      <c r="H14" s="98">
        <v>6733294.5899999999</v>
      </c>
      <c r="I14" s="98">
        <v>1313902.8799999999</v>
      </c>
    </row>
    <row r="15" spans="1:9" x14ac:dyDescent="0.2">
      <c r="A15" s="70">
        <v>8</v>
      </c>
      <c r="B15" s="63" t="s">
        <v>234</v>
      </c>
      <c r="C15" s="106">
        <v>11059717850.67</v>
      </c>
      <c r="D15" s="98">
        <f t="shared" si="0"/>
        <v>67552327.579999998</v>
      </c>
      <c r="E15" s="100">
        <f t="shared" si="1"/>
        <v>6.1079612058916729E-3</v>
      </c>
      <c r="F15" s="106">
        <v>22582194.689999998</v>
      </c>
      <c r="G15" s="106">
        <v>40785465.449999996</v>
      </c>
      <c r="H15" s="106">
        <v>170795.35</v>
      </c>
      <c r="I15" s="82">
        <v>4013872.09</v>
      </c>
    </row>
    <row r="16" spans="1:9" x14ac:dyDescent="0.2">
      <c r="A16" s="70">
        <v>9</v>
      </c>
      <c r="B16" s="93" t="s">
        <v>236</v>
      </c>
      <c r="C16" s="98">
        <v>760434994.13999999</v>
      </c>
      <c r="D16" s="98">
        <f t="shared" si="0"/>
        <v>46420179.350000001</v>
      </c>
      <c r="E16" s="100">
        <f t="shared" si="1"/>
        <v>6.1044244028377534E-2</v>
      </c>
      <c r="F16" s="98">
        <v>8823446.7100000009</v>
      </c>
      <c r="G16" s="98">
        <v>24096732.640000001</v>
      </c>
      <c r="H16" s="98">
        <v>13500000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855885995.28999996</v>
      </c>
      <c r="D17" s="98">
        <f t="shared" si="0"/>
        <v>34380055.719999999</v>
      </c>
      <c r="E17" s="100">
        <f t="shared" si="1"/>
        <v>4.0168966321678157E-2</v>
      </c>
      <c r="F17" s="82">
        <v>16495379.51</v>
      </c>
      <c r="G17" s="82">
        <v>9580806.8599999994</v>
      </c>
      <c r="H17" s="82">
        <v>8303869.3499999996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327551175.97000003</v>
      </c>
      <c r="D18" s="98">
        <f t="shared" si="0"/>
        <v>25778958.029999997</v>
      </c>
      <c r="E18" s="100">
        <f t="shared" si="1"/>
        <v>7.8702077480439447E-2</v>
      </c>
      <c r="F18" s="98">
        <v>2962896.0300000003</v>
      </c>
      <c r="G18" s="98">
        <v>11089878.039999999</v>
      </c>
      <c r="H18" s="98">
        <v>11446110.470000001</v>
      </c>
      <c r="I18" s="98">
        <v>280073.49</v>
      </c>
    </row>
    <row r="19" spans="1:9" x14ac:dyDescent="0.2">
      <c r="A19" s="70">
        <v>12</v>
      </c>
      <c r="B19" s="63" t="s">
        <v>242</v>
      </c>
      <c r="C19" s="106">
        <v>1922489073.2400002</v>
      </c>
      <c r="D19" s="98">
        <f t="shared" si="0"/>
        <v>18046500.530000001</v>
      </c>
      <c r="E19" s="100">
        <f t="shared" si="1"/>
        <v>9.387049726938608E-3</v>
      </c>
      <c r="F19" s="82">
        <v>5888457.2200000007</v>
      </c>
      <c r="G19" s="82">
        <v>12013484.369999999</v>
      </c>
      <c r="H19" s="83">
        <v>0</v>
      </c>
      <c r="I19" s="82">
        <v>144558.94</v>
      </c>
    </row>
    <row r="20" spans="1:9" x14ac:dyDescent="0.2">
      <c r="A20" s="70">
        <v>13</v>
      </c>
      <c r="B20" s="93" t="s">
        <v>243</v>
      </c>
      <c r="C20" s="82">
        <v>866598268.26000011</v>
      </c>
      <c r="D20" s="98">
        <f t="shared" si="0"/>
        <v>17888668.119999997</v>
      </c>
      <c r="E20" s="100">
        <f t="shared" si="1"/>
        <v>2.0642400031467605E-2</v>
      </c>
      <c r="F20" s="98">
        <v>4951832.8</v>
      </c>
      <c r="G20" s="82">
        <v>9936471.4199999999</v>
      </c>
      <c r="H20" s="82">
        <v>3000363.9</v>
      </c>
      <c r="I20" s="94">
        <v>0</v>
      </c>
    </row>
    <row r="21" spans="1:9" x14ac:dyDescent="0.2">
      <c r="A21" s="70">
        <v>14</v>
      </c>
      <c r="B21" s="93" t="s">
        <v>246</v>
      </c>
      <c r="C21" s="98">
        <v>2032565397.98</v>
      </c>
      <c r="D21" s="98">
        <f t="shared" si="0"/>
        <v>16931109.109999999</v>
      </c>
      <c r="E21" s="100">
        <f t="shared" si="1"/>
        <v>8.3299209594074764E-3</v>
      </c>
      <c r="F21" s="98">
        <v>2315204.6100000003</v>
      </c>
      <c r="G21" s="98">
        <v>9605957.4299999997</v>
      </c>
      <c r="H21" s="98">
        <v>5009947.0700000012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421111849.66000003</v>
      </c>
      <c r="D22" s="98">
        <f t="shared" si="0"/>
        <v>11034777.1</v>
      </c>
      <c r="E22" s="100">
        <f t="shared" si="1"/>
        <v>2.6203910217462007E-2</v>
      </c>
      <c r="F22" s="98">
        <v>2504824.6800000002</v>
      </c>
      <c r="G22" s="98">
        <v>4834395.9499999993</v>
      </c>
      <c r="H22" s="98">
        <v>3695556.47</v>
      </c>
      <c r="I22" s="94">
        <v>0</v>
      </c>
    </row>
    <row r="23" spans="1:9" x14ac:dyDescent="0.2">
      <c r="A23" s="70">
        <v>16</v>
      </c>
      <c r="B23" s="93" t="s">
        <v>245</v>
      </c>
      <c r="C23" s="106">
        <v>1355162634.46</v>
      </c>
      <c r="D23" s="98">
        <f t="shared" si="0"/>
        <v>7094289.1299999999</v>
      </c>
      <c r="E23" s="100">
        <f t="shared" si="1"/>
        <v>5.2350094000539679E-3</v>
      </c>
      <c r="F23" s="82">
        <v>2892065.38</v>
      </c>
      <c r="G23" s="82">
        <v>4142436.06</v>
      </c>
      <c r="H23" s="83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208049495.57999998</v>
      </c>
      <c r="D24" s="98">
        <f t="shared" si="0"/>
        <v>6889055.3700000001</v>
      </c>
      <c r="E24" s="100">
        <f t="shared" si="1"/>
        <v>3.3112579056222675E-2</v>
      </c>
      <c r="F24" s="98">
        <v>5229741.3099999996</v>
      </c>
      <c r="G24" s="98">
        <v>1514361.1500000001</v>
      </c>
      <c r="H24" s="98">
        <v>144952.91</v>
      </c>
      <c r="I24" s="94">
        <v>0</v>
      </c>
    </row>
    <row r="25" spans="1:9" x14ac:dyDescent="0.2">
      <c r="A25" s="70">
        <v>18</v>
      </c>
      <c r="B25" s="93" t="s">
        <v>252</v>
      </c>
      <c r="C25" s="98">
        <v>67486814.399999991</v>
      </c>
      <c r="D25" s="98">
        <f t="shared" si="0"/>
        <v>5566935.9299999997</v>
      </c>
      <c r="E25" s="100">
        <f t="shared" si="1"/>
        <v>8.2489238520050814E-2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78204854.770000011</v>
      </c>
      <c r="D26" s="98">
        <f t="shared" si="0"/>
        <v>4309608.08</v>
      </c>
      <c r="E26" s="100">
        <f t="shared" si="1"/>
        <v>5.5106656647781402E-2</v>
      </c>
      <c r="F26" s="94">
        <v>0</v>
      </c>
      <c r="G26" s="98">
        <v>4302522.49</v>
      </c>
      <c r="H26" s="94">
        <v>0</v>
      </c>
      <c r="I26" s="98">
        <v>7085.59</v>
      </c>
    </row>
    <row r="27" spans="1:9" x14ac:dyDescent="0.2">
      <c r="A27" s="70">
        <v>20</v>
      </c>
      <c r="B27" s="93" t="s">
        <v>256</v>
      </c>
      <c r="C27" s="98">
        <v>286131469.67000002</v>
      </c>
      <c r="D27" s="98">
        <f t="shared" si="0"/>
        <v>1090891.3900000001</v>
      </c>
      <c r="E27" s="100">
        <f t="shared" si="1"/>
        <v>3.8125529892190555E-3</v>
      </c>
      <c r="F27" s="98">
        <v>49788.61</v>
      </c>
      <c r="G27" s="98">
        <v>1000000</v>
      </c>
      <c r="H27" s="98">
        <v>41102.78</v>
      </c>
      <c r="I27" s="94">
        <v>0</v>
      </c>
    </row>
    <row r="28" spans="1:9" x14ac:dyDescent="0.2">
      <c r="A28" s="70">
        <v>21</v>
      </c>
      <c r="B28" s="93" t="s">
        <v>250</v>
      </c>
      <c r="C28" s="82">
        <v>2782093515.9200001</v>
      </c>
      <c r="D28" s="98">
        <f t="shared" si="0"/>
        <v>683124.22</v>
      </c>
      <c r="E28" s="100">
        <f t="shared" si="1"/>
        <v>2.4554322710252253E-4</v>
      </c>
      <c r="F28" s="82">
        <v>442092.77</v>
      </c>
      <c r="G28" s="82">
        <v>241031.44999999998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4796044649.5199995</v>
      </c>
      <c r="D29" s="98">
        <f t="shared" si="0"/>
        <v>458263.45</v>
      </c>
      <c r="E29" s="100">
        <f t="shared" si="1"/>
        <v>9.5550288516572549E-5</v>
      </c>
      <c r="F29" s="94">
        <v>0</v>
      </c>
      <c r="G29" s="94">
        <v>0</v>
      </c>
      <c r="H29" s="94">
        <v>0</v>
      </c>
      <c r="I29" s="98">
        <v>458263.45</v>
      </c>
    </row>
    <row r="30" spans="1:9" x14ac:dyDescent="0.2">
      <c r="A30" s="70">
        <v>23</v>
      </c>
      <c r="B30" s="93" t="s">
        <v>257</v>
      </c>
      <c r="C30" s="98">
        <v>243685230.50999999</v>
      </c>
      <c r="D30" s="98">
        <f t="shared" si="0"/>
        <v>202063.96</v>
      </c>
      <c r="E30" s="100">
        <f t="shared" si="1"/>
        <v>8.2920068474034167E-4</v>
      </c>
      <c r="F30" s="98">
        <v>202063.96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106">
        <v>27355570.140000001</v>
      </c>
      <c r="D31" s="98">
        <f t="shared" si="0"/>
        <v>105474.17</v>
      </c>
      <c r="E31" s="100">
        <f t="shared" si="1"/>
        <v>3.8556743456709397E-3</v>
      </c>
      <c r="F31" s="82">
        <v>105474.17</v>
      </c>
      <c r="G31" s="83">
        <v>0</v>
      </c>
      <c r="H31" s="83">
        <v>0</v>
      </c>
      <c r="I31" s="83">
        <v>0</v>
      </c>
    </row>
    <row r="32" spans="1:9" x14ac:dyDescent="0.2">
      <c r="A32" s="70">
        <v>25</v>
      </c>
      <c r="B32" s="63" t="s">
        <v>263</v>
      </c>
      <c r="C32" s="106">
        <v>8369808.6199999992</v>
      </c>
      <c r="D32" s="98">
        <f t="shared" si="0"/>
        <v>9957.69</v>
      </c>
      <c r="E32" s="100">
        <f t="shared" si="1"/>
        <v>1.1897153748779506E-3</v>
      </c>
      <c r="F32" s="83">
        <v>0</v>
      </c>
      <c r="G32" s="83">
        <v>0</v>
      </c>
      <c r="H32" s="82">
        <v>9957.69</v>
      </c>
      <c r="I32" s="83">
        <v>0</v>
      </c>
    </row>
    <row r="33" spans="1:9" x14ac:dyDescent="0.2">
      <c r="A33" s="70">
        <v>26</v>
      </c>
      <c r="B33" s="93" t="s">
        <v>254</v>
      </c>
      <c r="C33" s="106">
        <v>410715189.25999999</v>
      </c>
      <c r="D33" s="98">
        <f t="shared" si="0"/>
        <v>8200.7199999999993</v>
      </c>
      <c r="E33" s="100">
        <f t="shared" si="1"/>
        <v>1.996692650879439E-5</v>
      </c>
      <c r="F33" s="83">
        <v>0</v>
      </c>
      <c r="G33" s="82">
        <v>8200.7199999999993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680624211.7700001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187040975.72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68185749.36999999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106191042.37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192322916.32999998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465858064.65999997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21806144.870000001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454256118.36000001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160323639.06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682027973.39999998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95933634.320000008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243714109.38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1245096.2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84"/>
      <c r="B50" s="84" t="s">
        <v>276</v>
      </c>
      <c r="C50" s="73">
        <v>64592168317.940002</v>
      </c>
      <c r="D50" s="99">
        <f t="shared" ref="D50" si="2">F50+G50+H50+I50</f>
        <v>1975689875.7400002</v>
      </c>
      <c r="E50" s="101">
        <f t="shared" si="1"/>
        <v>3.0587142794388386E-2</v>
      </c>
      <c r="F50" s="73">
        <v>584343092.38</v>
      </c>
      <c r="G50" s="73">
        <v>1299000949.0599999</v>
      </c>
      <c r="H50" s="73">
        <v>84779064.670000002</v>
      </c>
      <c r="I50" s="73">
        <v>7566769.6300000008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7576-C189-46F5-B9B5-9886D11F6EF3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7579896950.8100004</v>
      </c>
      <c r="D8" s="98">
        <f t="shared" ref="D8:D49" si="0">F8+G8+H8+I8</f>
        <v>637618658.58000004</v>
      </c>
      <c r="E8" s="100">
        <f>D8/C8</f>
        <v>8.4119700138121672E-2</v>
      </c>
      <c r="F8" s="98">
        <v>146219927.55000001</v>
      </c>
      <c r="G8" s="98">
        <v>490493184.80000001</v>
      </c>
      <c r="H8" s="98">
        <v>903351.96000000008</v>
      </c>
      <c r="I8" s="98">
        <v>2194.27</v>
      </c>
    </row>
    <row r="9" spans="1:9" x14ac:dyDescent="0.2">
      <c r="A9" s="70">
        <v>2</v>
      </c>
      <c r="B9" s="93" t="s">
        <v>230</v>
      </c>
      <c r="C9" s="106">
        <v>5667138604.2399998</v>
      </c>
      <c r="D9" s="98">
        <f t="shared" si="0"/>
        <v>312423556.93000001</v>
      </c>
      <c r="E9" s="100">
        <f t="shared" ref="E9:E50" si="1">D9/C9</f>
        <v>5.5128977557784301E-2</v>
      </c>
      <c r="F9" s="82">
        <v>105926741.86</v>
      </c>
      <c r="G9" s="82">
        <v>206103661.62</v>
      </c>
      <c r="H9" s="83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3506112619.2399998</v>
      </c>
      <c r="D10" s="98">
        <f t="shared" si="0"/>
        <v>285402361.22000003</v>
      </c>
      <c r="E10" s="100">
        <f t="shared" si="1"/>
        <v>8.1401367330255658E-2</v>
      </c>
      <c r="F10" s="106">
        <v>76741631.780000001</v>
      </c>
      <c r="G10" s="106">
        <v>197257572.25000003</v>
      </c>
      <c r="H10" s="106">
        <v>11403157.189999999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7360828581.2599983</v>
      </c>
      <c r="D11" s="98">
        <f t="shared" si="0"/>
        <v>239926228.10999998</v>
      </c>
      <c r="E11" s="100">
        <f t="shared" si="1"/>
        <v>3.2595002785532921E-2</v>
      </c>
      <c r="F11" s="98">
        <v>99188483.13000001</v>
      </c>
      <c r="G11" s="98">
        <v>133178723.81</v>
      </c>
      <c r="H11" s="98">
        <v>6869805.9100000001</v>
      </c>
      <c r="I11" s="98">
        <v>689215.26</v>
      </c>
    </row>
    <row r="12" spans="1:9" x14ac:dyDescent="0.2">
      <c r="A12" s="70">
        <v>5</v>
      </c>
      <c r="B12" s="93" t="s">
        <v>238</v>
      </c>
      <c r="C12" s="98">
        <v>5291216612.3599997</v>
      </c>
      <c r="D12" s="98">
        <f t="shared" si="0"/>
        <v>82940432.909999996</v>
      </c>
      <c r="E12" s="100">
        <f t="shared" si="1"/>
        <v>1.567511576000415E-2</v>
      </c>
      <c r="F12" s="98">
        <v>32644793.800000001</v>
      </c>
      <c r="G12" s="98">
        <v>43356842.670000002</v>
      </c>
      <c r="H12" s="98">
        <v>6938796.4400000013</v>
      </c>
      <c r="I12" s="94">
        <v>0</v>
      </c>
    </row>
    <row r="13" spans="1:9" x14ac:dyDescent="0.2">
      <c r="A13" s="70">
        <v>6</v>
      </c>
      <c r="B13" s="93" t="s">
        <v>105</v>
      </c>
      <c r="C13" s="98">
        <v>367009569.38000005</v>
      </c>
      <c r="D13" s="98">
        <f t="shared" si="0"/>
        <v>79118470.320000008</v>
      </c>
      <c r="E13" s="100">
        <f t="shared" si="1"/>
        <v>0.21557604193715477</v>
      </c>
      <c r="F13" s="98">
        <v>29576825.530000001</v>
      </c>
      <c r="G13" s="98">
        <v>47818010.129999995</v>
      </c>
      <c r="H13" s="98">
        <v>1520731.54</v>
      </c>
      <c r="I13" s="98">
        <v>202903.12</v>
      </c>
    </row>
    <row r="14" spans="1:9" x14ac:dyDescent="0.2">
      <c r="A14" s="70">
        <v>7</v>
      </c>
      <c r="B14" s="93" t="s">
        <v>233</v>
      </c>
      <c r="C14" s="106">
        <v>2798950276.5500002</v>
      </c>
      <c r="D14" s="98">
        <f t="shared" si="0"/>
        <v>75823691.359999999</v>
      </c>
      <c r="E14" s="100">
        <f t="shared" si="1"/>
        <v>2.7090045863001413E-2</v>
      </c>
      <c r="F14" s="82">
        <v>18221597.050000001</v>
      </c>
      <c r="G14" s="82">
        <v>49202263.570000008</v>
      </c>
      <c r="H14" s="82">
        <v>6608389.7999999998</v>
      </c>
      <c r="I14" s="82">
        <v>1791440.94</v>
      </c>
    </row>
    <row r="15" spans="1:9" x14ac:dyDescent="0.2">
      <c r="A15" s="70">
        <v>8</v>
      </c>
      <c r="B15" s="63" t="s">
        <v>234</v>
      </c>
      <c r="C15" s="106">
        <v>11140668221.4</v>
      </c>
      <c r="D15" s="98">
        <f t="shared" si="0"/>
        <v>69612283.540000007</v>
      </c>
      <c r="E15" s="100">
        <f t="shared" si="1"/>
        <v>6.2484836776920127E-3</v>
      </c>
      <c r="F15" s="106">
        <v>21279999.140000001</v>
      </c>
      <c r="G15" s="106">
        <v>44213906.670000002</v>
      </c>
      <c r="H15" s="106">
        <v>154494.17000000001</v>
      </c>
      <c r="I15" s="82">
        <v>3963883.56</v>
      </c>
    </row>
    <row r="16" spans="1:9" x14ac:dyDescent="0.2">
      <c r="A16" s="70">
        <v>9</v>
      </c>
      <c r="B16" s="93" t="s">
        <v>236</v>
      </c>
      <c r="C16" s="98">
        <v>773733606.11000001</v>
      </c>
      <c r="D16" s="98">
        <f t="shared" si="0"/>
        <v>47269974.460000001</v>
      </c>
      <c r="E16" s="100">
        <f t="shared" si="1"/>
        <v>6.1093345418526041E-2</v>
      </c>
      <c r="F16" s="98">
        <v>8866619.2400000002</v>
      </c>
      <c r="G16" s="98">
        <v>24903355.219999999</v>
      </c>
      <c r="H16" s="98">
        <v>13500000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878841353.92000008</v>
      </c>
      <c r="D17" s="98">
        <f t="shared" si="0"/>
        <v>37579853.579999998</v>
      </c>
      <c r="E17" s="100">
        <f t="shared" si="1"/>
        <v>4.2760679629353045E-2</v>
      </c>
      <c r="F17" s="82">
        <v>19653736.48</v>
      </c>
      <c r="G17" s="82">
        <v>9701143.1300000008</v>
      </c>
      <c r="H17" s="82">
        <v>8224973.9700000007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327129842.85000002</v>
      </c>
      <c r="D18" s="98">
        <f t="shared" si="0"/>
        <v>25731437.359999999</v>
      </c>
      <c r="E18" s="100">
        <f t="shared" si="1"/>
        <v>7.8658177853246872E-2</v>
      </c>
      <c r="F18" s="98">
        <v>3027741.3</v>
      </c>
      <c r="G18" s="98">
        <v>11042795.99</v>
      </c>
      <c r="H18" s="98">
        <v>11379107.449999999</v>
      </c>
      <c r="I18" s="98">
        <v>281792.62</v>
      </c>
    </row>
    <row r="19" spans="1:9" x14ac:dyDescent="0.2">
      <c r="A19" s="70">
        <v>12</v>
      </c>
      <c r="B19" s="93" t="s">
        <v>243</v>
      </c>
      <c r="C19" s="82">
        <v>866268022.37</v>
      </c>
      <c r="D19" s="98">
        <f t="shared" si="0"/>
        <v>18588858.699999999</v>
      </c>
      <c r="E19" s="100">
        <f t="shared" si="1"/>
        <v>2.1458553496114547E-2</v>
      </c>
      <c r="F19" s="98">
        <v>4781655.49</v>
      </c>
      <c r="G19" s="98">
        <v>10968886.810000001</v>
      </c>
      <c r="H19" s="98">
        <v>2838316.4</v>
      </c>
      <c r="I19" s="94">
        <v>0</v>
      </c>
    </row>
    <row r="20" spans="1:9" x14ac:dyDescent="0.2">
      <c r="A20" s="70">
        <v>13</v>
      </c>
      <c r="B20" s="63" t="s">
        <v>242</v>
      </c>
      <c r="C20" s="106">
        <v>1920491592.9799998</v>
      </c>
      <c r="D20" s="98">
        <f t="shared" si="0"/>
        <v>17932757.840000004</v>
      </c>
      <c r="E20" s="100">
        <f t="shared" si="1"/>
        <v>9.3375872644013997E-3</v>
      </c>
      <c r="F20" s="82">
        <v>5911001.2199999997</v>
      </c>
      <c r="G20" s="82">
        <v>11874426.450000001</v>
      </c>
      <c r="H20" s="83">
        <v>0</v>
      </c>
      <c r="I20" s="82">
        <v>147330.17000000001</v>
      </c>
    </row>
    <row r="21" spans="1:9" x14ac:dyDescent="0.2">
      <c r="A21" s="70">
        <v>14</v>
      </c>
      <c r="B21" s="93" t="s">
        <v>246</v>
      </c>
      <c r="C21" s="98">
        <v>2068860801.27</v>
      </c>
      <c r="D21" s="98">
        <f t="shared" si="0"/>
        <v>16970258.900000002</v>
      </c>
      <c r="E21" s="100">
        <f t="shared" si="1"/>
        <v>8.2027069629733249E-3</v>
      </c>
      <c r="F21" s="98">
        <v>2020720.71</v>
      </c>
      <c r="G21" s="98">
        <v>9954382.4600000009</v>
      </c>
      <c r="H21" s="98">
        <v>4995155.7299999995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406605065.23000002</v>
      </c>
      <c r="D22" s="98">
        <f t="shared" si="0"/>
        <v>10772074.859999999</v>
      </c>
      <c r="E22" s="100">
        <f t="shared" si="1"/>
        <v>2.6492721761610799E-2</v>
      </c>
      <c r="F22" s="98">
        <v>2502419.9000000004</v>
      </c>
      <c r="G22" s="98">
        <v>4733490.83</v>
      </c>
      <c r="H22" s="98">
        <v>3536164.13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209455121.22000003</v>
      </c>
      <c r="D23" s="98">
        <f t="shared" si="0"/>
        <v>6795197.4799999995</v>
      </c>
      <c r="E23" s="100">
        <f t="shared" si="1"/>
        <v>3.244225989997495E-2</v>
      </c>
      <c r="F23" s="98">
        <v>5159242.7399999993</v>
      </c>
      <c r="G23" s="98">
        <v>1493856.3399999999</v>
      </c>
      <c r="H23" s="98">
        <v>142098.4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1370047634.3099999</v>
      </c>
      <c r="D24" s="98">
        <f t="shared" si="0"/>
        <v>6694806.7000000002</v>
      </c>
      <c r="E24" s="100">
        <f t="shared" si="1"/>
        <v>4.8865503157280513E-3</v>
      </c>
      <c r="F24" s="98">
        <v>2750600.01</v>
      </c>
      <c r="G24" s="98">
        <v>3884419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71607085.38000001</v>
      </c>
      <c r="D25" s="98">
        <f t="shared" si="0"/>
        <v>5686935.9299999997</v>
      </c>
      <c r="E25" s="100">
        <f t="shared" si="1"/>
        <v>7.9418620375636337E-2</v>
      </c>
      <c r="F25" s="94">
        <v>0</v>
      </c>
      <c r="G25" s="94">
        <v>0</v>
      </c>
      <c r="H25" s="98">
        <v>5686935.9299999997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78044174.930000022</v>
      </c>
      <c r="D26" s="98">
        <f t="shared" si="0"/>
        <v>4376662.83</v>
      </c>
      <c r="E26" s="100">
        <f t="shared" si="1"/>
        <v>5.6079301676589574E-2</v>
      </c>
      <c r="F26" s="94">
        <v>0</v>
      </c>
      <c r="G26" s="98">
        <v>4370229.6399999997</v>
      </c>
      <c r="H26" s="94">
        <v>0</v>
      </c>
      <c r="I26" s="98">
        <v>6433.1900000000005</v>
      </c>
    </row>
    <row r="27" spans="1:9" x14ac:dyDescent="0.2">
      <c r="A27" s="70">
        <v>20</v>
      </c>
      <c r="B27" s="93" t="s">
        <v>250</v>
      </c>
      <c r="C27" s="98">
        <v>2776326551.1899996</v>
      </c>
      <c r="D27" s="98">
        <f t="shared" si="0"/>
        <v>676841.23</v>
      </c>
      <c r="E27" s="100">
        <f t="shared" si="1"/>
        <v>2.4379020893989929E-4</v>
      </c>
      <c r="F27" s="98">
        <v>436320.6</v>
      </c>
      <c r="G27" s="98">
        <v>240520.63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4823280904.29</v>
      </c>
      <c r="D28" s="98">
        <f t="shared" si="0"/>
        <v>457026.7</v>
      </c>
      <c r="E28" s="100">
        <f t="shared" si="1"/>
        <v>9.4754319532479233E-5</v>
      </c>
      <c r="F28" s="94">
        <v>0</v>
      </c>
      <c r="G28" s="94">
        <v>0</v>
      </c>
      <c r="H28" s="94">
        <v>0</v>
      </c>
      <c r="I28" s="98">
        <v>457026.7</v>
      </c>
    </row>
    <row r="29" spans="1:9" x14ac:dyDescent="0.2">
      <c r="A29" s="70">
        <v>22</v>
      </c>
      <c r="B29" s="93" t="s">
        <v>257</v>
      </c>
      <c r="C29" s="106">
        <v>236149908.23000005</v>
      </c>
      <c r="D29" s="98">
        <f t="shared" si="0"/>
        <v>200774.63</v>
      </c>
      <c r="E29" s="100">
        <f t="shared" si="1"/>
        <v>8.5019990693561477E-4</v>
      </c>
      <c r="F29" s="82">
        <v>200774.63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98">
        <v>27392614.059999999</v>
      </c>
      <c r="D30" s="98">
        <f t="shared" si="0"/>
        <v>104551.98</v>
      </c>
      <c r="E30" s="100">
        <f t="shared" si="1"/>
        <v>3.8167945480118226E-3</v>
      </c>
      <c r="F30" s="98">
        <v>104551.98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285871966.98000002</v>
      </c>
      <c r="D31" s="98">
        <f t="shared" si="0"/>
        <v>93598.35</v>
      </c>
      <c r="E31" s="100">
        <f t="shared" si="1"/>
        <v>3.274135305703069E-4</v>
      </c>
      <c r="F31" s="98">
        <v>49669.13</v>
      </c>
      <c r="G31" s="94">
        <v>0</v>
      </c>
      <c r="H31" s="98">
        <v>43929.22</v>
      </c>
      <c r="I31" s="94">
        <v>0</v>
      </c>
    </row>
    <row r="32" spans="1:9" x14ac:dyDescent="0.2">
      <c r="A32" s="70">
        <v>25</v>
      </c>
      <c r="B32" s="63" t="s">
        <v>254</v>
      </c>
      <c r="C32" s="106">
        <v>404136578.75</v>
      </c>
      <c r="D32" s="98">
        <f t="shared" si="0"/>
        <v>8366.6</v>
      </c>
      <c r="E32" s="100">
        <f t="shared" si="1"/>
        <v>2.0702407156209443E-5</v>
      </c>
      <c r="F32" s="83">
        <v>0</v>
      </c>
      <c r="G32" s="82">
        <v>8366.6</v>
      </c>
      <c r="H32" s="83">
        <v>0</v>
      </c>
      <c r="I32" s="83">
        <v>0</v>
      </c>
    </row>
    <row r="33" spans="1:9" x14ac:dyDescent="0.2">
      <c r="A33" s="70">
        <v>26</v>
      </c>
      <c r="B33" s="63" t="s">
        <v>263</v>
      </c>
      <c r="C33" s="106">
        <v>8497732.1799999997</v>
      </c>
      <c r="D33" s="114">
        <f t="shared" si="0"/>
        <v>3.9199999999999999E-3</v>
      </c>
      <c r="E33" s="100">
        <f t="shared" si="1"/>
        <v>4.6129954639262354E-10</v>
      </c>
      <c r="F33" s="83">
        <v>0</v>
      </c>
      <c r="G33" s="83">
        <v>0</v>
      </c>
      <c r="H33" s="81">
        <v>3.9199999999999999E-3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581508100.78999996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147035577.58000001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68905589.450000003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106054342.34999999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82">
        <v>192198567.41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465483024.52999997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82">
        <v>21905645.559999999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9" x14ac:dyDescent="0.2">
      <c r="A41" s="70">
        <v>34</v>
      </c>
      <c r="B41" s="63" t="s">
        <v>262</v>
      </c>
      <c r="C41" s="106">
        <v>457886531.96999997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106">
        <v>157796299.93000004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687780508.81999993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96391536.570000023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253820187.32999998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1229230.8199999998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64704782902.269989</v>
      </c>
      <c r="D50" s="99">
        <f t="shared" ref="D50" si="2">F50+G50+H50+I50</f>
        <v>1982805665.0200005</v>
      </c>
      <c r="E50" s="101">
        <f t="shared" si="1"/>
        <v>3.0643880963403081E-2</v>
      </c>
      <c r="F50" s="73">
        <v>585265053.26999998</v>
      </c>
      <c r="G50" s="73">
        <v>1304800038.6200004</v>
      </c>
      <c r="H50" s="73">
        <v>84745412.159999996</v>
      </c>
      <c r="I50" s="73">
        <v>7995160.9700000007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CDA8-DE61-48A4-A71C-D781FB55FAD5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7084784674.6500015</v>
      </c>
      <c r="D8" s="98">
        <f t="shared" ref="D8:D49" si="0">F8+G8+H8+I8</f>
        <v>631530275.90999997</v>
      </c>
      <c r="E8" s="100">
        <f>D8/C8</f>
        <v>8.9138951275353817E-2</v>
      </c>
      <c r="F8" s="98">
        <v>143728710.47</v>
      </c>
      <c r="G8" s="98">
        <v>486896830.30000001</v>
      </c>
      <c r="H8" s="98">
        <v>903037.09000000008</v>
      </c>
      <c r="I8" s="98">
        <v>1698.05</v>
      </c>
    </row>
    <row r="9" spans="1:9" x14ac:dyDescent="0.2">
      <c r="A9" s="70">
        <v>2</v>
      </c>
      <c r="B9" s="93" t="s">
        <v>230</v>
      </c>
      <c r="C9" s="98">
        <v>5658530775.3100004</v>
      </c>
      <c r="D9" s="98">
        <f t="shared" si="0"/>
        <v>309899171.38999999</v>
      </c>
      <c r="E9" s="100">
        <f t="shared" ref="E9:E50" si="1">D9/C9</f>
        <v>5.4766720142654393E-2</v>
      </c>
      <c r="F9" s="98">
        <v>105089522.06000002</v>
      </c>
      <c r="G9" s="98">
        <v>204416495.88</v>
      </c>
      <c r="H9" s="94">
        <v>0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3535688463.7000003</v>
      </c>
      <c r="D10" s="98">
        <f t="shared" si="0"/>
        <v>276258766.05000001</v>
      </c>
      <c r="E10" s="100">
        <f t="shared" si="1"/>
        <v>7.8134363048746339E-2</v>
      </c>
      <c r="F10" s="106">
        <v>76442729.739999995</v>
      </c>
      <c r="G10" s="106">
        <v>188661551.13</v>
      </c>
      <c r="H10" s="106">
        <v>11154485.18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7435050145.1500015</v>
      </c>
      <c r="D11" s="98">
        <f t="shared" si="0"/>
        <v>239297842.94999999</v>
      </c>
      <c r="E11" s="100">
        <f t="shared" si="1"/>
        <v>3.2185101415368081E-2</v>
      </c>
      <c r="F11" s="98">
        <v>100875789.98</v>
      </c>
      <c r="G11" s="98">
        <v>131717084.16</v>
      </c>
      <c r="H11" s="98">
        <v>6004292.7199999997</v>
      </c>
      <c r="I11" s="98">
        <v>700676.09000000008</v>
      </c>
    </row>
    <row r="12" spans="1:9" x14ac:dyDescent="0.2">
      <c r="A12" s="70">
        <v>5</v>
      </c>
      <c r="B12" s="93" t="s">
        <v>238</v>
      </c>
      <c r="C12" s="98">
        <v>5399902965.9199991</v>
      </c>
      <c r="D12" s="98">
        <f t="shared" si="0"/>
        <v>82676983.959999993</v>
      </c>
      <c r="E12" s="100">
        <f t="shared" si="1"/>
        <v>1.5310827709644603E-2</v>
      </c>
      <c r="F12" s="98">
        <v>32161342.149999999</v>
      </c>
      <c r="G12" s="98">
        <v>43186503.089999996</v>
      </c>
      <c r="H12" s="98">
        <v>7329138.7200000007</v>
      </c>
      <c r="I12" s="94">
        <v>0</v>
      </c>
    </row>
    <row r="13" spans="1:9" x14ac:dyDescent="0.2">
      <c r="A13" s="70">
        <v>6</v>
      </c>
      <c r="B13" s="93" t="s">
        <v>105</v>
      </c>
      <c r="C13" s="98">
        <v>367097376.63999999</v>
      </c>
      <c r="D13" s="98">
        <f t="shared" si="0"/>
        <v>78794040.919999987</v>
      </c>
      <c r="E13" s="100">
        <f t="shared" si="1"/>
        <v>0.21464070825346879</v>
      </c>
      <c r="F13" s="98">
        <v>29146147.560000002</v>
      </c>
      <c r="G13" s="98">
        <v>47925482.709999993</v>
      </c>
      <c r="H13" s="98">
        <v>1520932.24</v>
      </c>
      <c r="I13" s="98">
        <v>201478.41</v>
      </c>
    </row>
    <row r="14" spans="1:9" x14ac:dyDescent="0.2">
      <c r="A14" s="70">
        <v>7</v>
      </c>
      <c r="B14" s="93" t="s">
        <v>233</v>
      </c>
      <c r="C14" s="98">
        <v>2836944148.5900002</v>
      </c>
      <c r="D14" s="98">
        <f t="shared" si="0"/>
        <v>76658150.049999997</v>
      </c>
      <c r="E14" s="100">
        <f t="shared" si="1"/>
        <v>2.7021381470657482E-2</v>
      </c>
      <c r="F14" s="98">
        <v>18470698.850000001</v>
      </c>
      <c r="G14" s="98">
        <v>48739725.780000001</v>
      </c>
      <c r="H14" s="98">
        <v>6933706.2599999998</v>
      </c>
      <c r="I14" s="98">
        <v>2514019.16</v>
      </c>
    </row>
    <row r="15" spans="1:9" x14ac:dyDescent="0.2">
      <c r="A15" s="70">
        <v>8</v>
      </c>
      <c r="B15" s="63" t="s">
        <v>234</v>
      </c>
      <c r="C15" s="106">
        <v>11215706251.85</v>
      </c>
      <c r="D15" s="98">
        <f t="shared" si="0"/>
        <v>71398993.049999997</v>
      </c>
      <c r="E15" s="100">
        <f t="shared" si="1"/>
        <v>6.3659827965111809E-3</v>
      </c>
      <c r="F15" s="106">
        <v>20871989.670000002</v>
      </c>
      <c r="G15" s="106">
        <v>46455750.770000003</v>
      </c>
      <c r="H15" s="106">
        <v>151052.31999999998</v>
      </c>
      <c r="I15" s="82">
        <v>3920200.29</v>
      </c>
    </row>
    <row r="16" spans="1:9" x14ac:dyDescent="0.2">
      <c r="A16" s="70">
        <v>9</v>
      </c>
      <c r="B16" s="93" t="s">
        <v>236</v>
      </c>
      <c r="C16" s="98">
        <v>780182898.86000013</v>
      </c>
      <c r="D16" s="98">
        <f t="shared" si="0"/>
        <v>46267869.460000001</v>
      </c>
      <c r="E16" s="100">
        <f t="shared" si="1"/>
        <v>5.9303875447162979E-2</v>
      </c>
      <c r="F16" s="98">
        <v>9172077.8100000005</v>
      </c>
      <c r="G16" s="98">
        <v>23845791.649999999</v>
      </c>
      <c r="H16" s="98">
        <v>13250000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927148431.41000009</v>
      </c>
      <c r="D17" s="98">
        <f t="shared" si="0"/>
        <v>37535327.380000003</v>
      </c>
      <c r="E17" s="100">
        <f t="shared" si="1"/>
        <v>4.0484701379386007E-2</v>
      </c>
      <c r="F17" s="82">
        <v>19620899.710000001</v>
      </c>
      <c r="G17" s="82">
        <v>9768884.1300000008</v>
      </c>
      <c r="H17" s="82">
        <v>8145543.540000001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332065337.54000002</v>
      </c>
      <c r="D18" s="98">
        <f t="shared" si="0"/>
        <v>23414065.449999999</v>
      </c>
      <c r="E18" s="100">
        <f t="shared" si="1"/>
        <v>7.0510417086756552E-2</v>
      </c>
      <c r="F18" s="98">
        <v>1560406.7899999998</v>
      </c>
      <c r="G18" s="98">
        <v>10254990.85</v>
      </c>
      <c r="H18" s="98">
        <v>11318491.1</v>
      </c>
      <c r="I18" s="98">
        <v>280176.71000000002</v>
      </c>
    </row>
    <row r="19" spans="1:9" x14ac:dyDescent="0.2">
      <c r="A19" s="70">
        <v>12</v>
      </c>
      <c r="B19" s="93" t="s">
        <v>246</v>
      </c>
      <c r="C19" s="106">
        <v>2101027574.7700002</v>
      </c>
      <c r="D19" s="98">
        <f t="shared" si="0"/>
        <v>18860365.219999999</v>
      </c>
      <c r="E19" s="100">
        <f t="shared" si="1"/>
        <v>8.9767337880202001E-3</v>
      </c>
      <c r="F19" s="82">
        <v>4113419.2399999998</v>
      </c>
      <c r="G19" s="82">
        <v>9879758.2699999996</v>
      </c>
      <c r="H19" s="82">
        <v>4867187.71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871183747.06999993</v>
      </c>
      <c r="D20" s="98">
        <f t="shared" si="0"/>
        <v>18217827.580000002</v>
      </c>
      <c r="E20" s="100">
        <f t="shared" si="1"/>
        <v>2.0911578804438134E-2</v>
      </c>
      <c r="F20" s="98">
        <v>4709999.17</v>
      </c>
      <c r="G20" s="98">
        <v>10669512.010000002</v>
      </c>
      <c r="H20" s="98">
        <v>2838316.4</v>
      </c>
      <c r="I20" s="94">
        <v>0</v>
      </c>
    </row>
    <row r="21" spans="1:9" x14ac:dyDescent="0.2">
      <c r="A21" s="70">
        <v>14</v>
      </c>
      <c r="B21" s="63" t="s">
        <v>242</v>
      </c>
      <c r="C21" s="106">
        <v>1829277265.2499998</v>
      </c>
      <c r="D21" s="98">
        <f t="shared" si="0"/>
        <v>17751604.07</v>
      </c>
      <c r="E21" s="100">
        <f t="shared" si="1"/>
        <v>9.7041626259833074E-3</v>
      </c>
      <c r="F21" s="82">
        <v>5904496.75</v>
      </c>
      <c r="G21" s="82">
        <v>11710427.73</v>
      </c>
      <c r="H21" s="83">
        <v>0</v>
      </c>
      <c r="I21" s="82">
        <v>136679.59</v>
      </c>
    </row>
    <row r="22" spans="1:9" x14ac:dyDescent="0.2">
      <c r="A22" s="70">
        <v>15</v>
      </c>
      <c r="B22" s="93" t="s">
        <v>240</v>
      </c>
      <c r="C22" s="82">
        <v>406151808.51000005</v>
      </c>
      <c r="D22" s="98">
        <f t="shared" si="0"/>
        <v>10590411.200000001</v>
      </c>
      <c r="E22" s="100">
        <f t="shared" si="1"/>
        <v>2.6075006876989566E-2</v>
      </c>
      <c r="F22" s="82">
        <v>2500020.66</v>
      </c>
      <c r="G22" s="82">
        <v>4729526.7300000004</v>
      </c>
      <c r="H22" s="82">
        <v>3360863.81</v>
      </c>
      <c r="I22" s="94">
        <v>0</v>
      </c>
    </row>
    <row r="23" spans="1:9" x14ac:dyDescent="0.2">
      <c r="A23" s="70">
        <v>16</v>
      </c>
      <c r="B23" s="93" t="s">
        <v>245</v>
      </c>
      <c r="C23" s="98">
        <v>1376742266.0100002</v>
      </c>
      <c r="D23" s="98">
        <f t="shared" si="0"/>
        <v>6960004.6600000011</v>
      </c>
      <c r="E23" s="100">
        <f t="shared" si="1"/>
        <v>5.0554158405923784E-3</v>
      </c>
      <c r="F23" s="98">
        <v>2556006.23</v>
      </c>
      <c r="G23" s="98">
        <v>4344210.74</v>
      </c>
      <c r="H23" s="94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98">
        <v>209179882.29000002</v>
      </c>
      <c r="D24" s="98">
        <f t="shared" si="0"/>
        <v>6629191.669999999</v>
      </c>
      <c r="E24" s="100">
        <f t="shared" si="1"/>
        <v>3.1691344298633406E-2</v>
      </c>
      <c r="F24" s="98">
        <v>5043827.3299999991</v>
      </c>
      <c r="G24" s="98">
        <v>1442931.91</v>
      </c>
      <c r="H24" s="98">
        <v>142432.43</v>
      </c>
      <c r="I24" s="94">
        <v>0</v>
      </c>
    </row>
    <row r="25" spans="1:9" x14ac:dyDescent="0.2">
      <c r="A25" s="70">
        <v>18</v>
      </c>
      <c r="B25" s="93" t="s">
        <v>252</v>
      </c>
      <c r="C25" s="106">
        <v>71088609.180000007</v>
      </c>
      <c r="D25" s="98">
        <f t="shared" si="0"/>
        <v>5286935.93</v>
      </c>
      <c r="E25" s="100">
        <f t="shared" si="1"/>
        <v>7.4371070006633649E-2</v>
      </c>
      <c r="F25" s="83">
        <v>0</v>
      </c>
      <c r="G25" s="83">
        <v>0</v>
      </c>
      <c r="H25" s="82">
        <v>5286935.93</v>
      </c>
      <c r="I25" s="83">
        <v>0</v>
      </c>
    </row>
    <row r="26" spans="1:9" x14ac:dyDescent="0.2">
      <c r="A26" s="70">
        <v>19</v>
      </c>
      <c r="B26" s="93" t="s">
        <v>248</v>
      </c>
      <c r="C26" s="98">
        <v>79671316.449999988</v>
      </c>
      <c r="D26" s="98">
        <f t="shared" si="0"/>
        <v>4313026.83</v>
      </c>
      <c r="E26" s="100">
        <f t="shared" si="1"/>
        <v>5.4135252461991933E-2</v>
      </c>
      <c r="F26" s="94">
        <v>0</v>
      </c>
      <c r="G26" s="98">
        <v>4311986.67</v>
      </c>
      <c r="H26" s="94">
        <v>0</v>
      </c>
      <c r="I26" s="98">
        <v>1040.1599999999999</v>
      </c>
    </row>
    <row r="27" spans="1:9" x14ac:dyDescent="0.2">
      <c r="A27" s="70">
        <v>20</v>
      </c>
      <c r="B27" s="93" t="s">
        <v>250</v>
      </c>
      <c r="C27" s="98">
        <v>2742400623.3299994</v>
      </c>
      <c r="D27" s="98">
        <f t="shared" si="0"/>
        <v>608040.11</v>
      </c>
      <c r="E27" s="100">
        <f t="shared" si="1"/>
        <v>2.2171819274956206E-4</v>
      </c>
      <c r="F27" s="98">
        <v>398026.20999999996</v>
      </c>
      <c r="G27" s="98">
        <v>210013.9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257</v>
      </c>
      <c r="C28" s="98">
        <v>242301225.60000002</v>
      </c>
      <c r="D28" s="98">
        <f t="shared" si="0"/>
        <v>199495.44999999998</v>
      </c>
      <c r="E28" s="100">
        <f t="shared" si="1"/>
        <v>8.2333652876083495E-4</v>
      </c>
      <c r="F28" s="98">
        <v>199495.44999999998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106">
        <v>27428816.559999999</v>
      </c>
      <c r="D29" s="98">
        <f t="shared" si="0"/>
        <v>103622.7</v>
      </c>
      <c r="E29" s="100">
        <f t="shared" si="1"/>
        <v>3.7778771742968701E-3</v>
      </c>
      <c r="F29" s="82">
        <v>103622.7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256</v>
      </c>
      <c r="C30" s="82">
        <v>291730293.72000003</v>
      </c>
      <c r="D30" s="98">
        <f t="shared" si="0"/>
        <v>92687.85</v>
      </c>
      <c r="E30" s="100">
        <f t="shared" si="1"/>
        <v>3.1771760422303252E-4</v>
      </c>
      <c r="F30" s="98">
        <v>49021.34</v>
      </c>
      <c r="G30" s="83">
        <v>0</v>
      </c>
      <c r="H30" s="82">
        <v>43666.51</v>
      </c>
      <c r="I30" s="94">
        <v>0</v>
      </c>
    </row>
    <row r="31" spans="1:9" x14ac:dyDescent="0.2">
      <c r="A31" s="70">
        <v>24</v>
      </c>
      <c r="B31" s="93" t="s">
        <v>254</v>
      </c>
      <c r="C31" s="82">
        <v>401597171.31999999</v>
      </c>
      <c r="D31" s="98">
        <f t="shared" si="0"/>
        <v>8639.2900000000009</v>
      </c>
      <c r="E31" s="100">
        <f t="shared" si="1"/>
        <v>2.1512327817458793E-5</v>
      </c>
      <c r="F31" s="94">
        <v>0</v>
      </c>
      <c r="G31" s="98">
        <v>8639.2900000000009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263</v>
      </c>
      <c r="C32" s="106">
        <v>8460002.5800000001</v>
      </c>
      <c r="D32" s="94">
        <f t="shared" si="0"/>
        <v>0.29149999999999998</v>
      </c>
      <c r="E32" s="100">
        <f t="shared" si="1"/>
        <v>3.4456254267478012E-8</v>
      </c>
      <c r="F32" s="83">
        <v>0</v>
      </c>
      <c r="G32" s="83">
        <v>0</v>
      </c>
      <c r="H32" s="81">
        <v>0.29149999999999998</v>
      </c>
      <c r="I32" s="83">
        <v>0</v>
      </c>
    </row>
    <row r="33" spans="1:9" x14ac:dyDescent="0.2">
      <c r="A33" s="70">
        <v>26</v>
      </c>
      <c r="B33" s="93" t="s">
        <v>253</v>
      </c>
      <c r="C33" s="106">
        <v>4870270853.3900003</v>
      </c>
      <c r="D33" s="94">
        <f t="shared" si="0"/>
        <v>0</v>
      </c>
      <c r="E33" s="100">
        <f t="shared" si="1"/>
        <v>0</v>
      </c>
      <c r="F33" s="83">
        <v>0</v>
      </c>
      <c r="G33" s="83">
        <v>0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662947594.03999996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157031260.56000003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251</v>
      </c>
      <c r="C36" s="106">
        <v>65013639.95000001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98">
        <v>65928286.640000008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260</v>
      </c>
      <c r="C38" s="106">
        <v>192073626.78999999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93" t="s">
        <v>247</v>
      </c>
      <c r="C39" s="98">
        <v>466510775.42999995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22216046.079999998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63" t="s">
        <v>262</v>
      </c>
      <c r="C41" s="106">
        <v>461988884.74000001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160258253.09999999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692470276.44000006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104293914.06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233954250.19999999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1190865.44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64609716366.789986</v>
      </c>
      <c r="D50" s="99">
        <f t="shared" ref="D50" si="2">F50+G50+H50+I50</f>
        <v>1963353630.6299996</v>
      </c>
      <c r="E50" s="101">
        <f t="shared" si="1"/>
        <v>3.0387900474350051E-2</v>
      </c>
      <c r="F50" s="73">
        <v>582718249.87</v>
      </c>
      <c r="G50" s="73">
        <v>1289176097.6999998</v>
      </c>
      <c r="H50" s="73">
        <v>83250373.460000008</v>
      </c>
      <c r="I50" s="73">
        <v>8208909.5999999996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CBD7-7FAA-465B-89F1-D45345B0F66C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7085632502.4300003</v>
      </c>
      <c r="D8" s="98">
        <f t="shared" ref="D8:D49" si="0">F8+G8+H8+I8</f>
        <v>635173345.68000007</v>
      </c>
      <c r="E8" s="100">
        <f>D8/C8</f>
        <v>8.9642434244531999E-2</v>
      </c>
      <c r="F8" s="98">
        <v>147929861.53999999</v>
      </c>
      <c r="G8" s="98">
        <v>486352447.05000001</v>
      </c>
      <c r="H8" s="98">
        <v>891037.09000000008</v>
      </c>
      <c r="I8" s="94">
        <v>0</v>
      </c>
    </row>
    <row r="9" spans="1:9" x14ac:dyDescent="0.2">
      <c r="A9" s="70">
        <v>2</v>
      </c>
      <c r="B9" s="93" t="s">
        <v>230</v>
      </c>
      <c r="C9" s="98">
        <v>5743835264.6099997</v>
      </c>
      <c r="D9" s="98">
        <f t="shared" si="0"/>
        <v>305557158.71999997</v>
      </c>
      <c r="E9" s="100">
        <f t="shared" ref="E9:E50" si="1">D9/C9</f>
        <v>5.3197409856556355E-2</v>
      </c>
      <c r="F9" s="98">
        <v>102206660.09999999</v>
      </c>
      <c r="G9" s="98">
        <v>202946890.31</v>
      </c>
      <c r="H9" s="98">
        <v>10454.86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3550620171.9000001</v>
      </c>
      <c r="D10" s="98">
        <f t="shared" si="0"/>
        <v>279894748</v>
      </c>
      <c r="E10" s="100">
        <f t="shared" si="1"/>
        <v>7.8829819707305765E-2</v>
      </c>
      <c r="F10" s="106">
        <v>76781258.769999996</v>
      </c>
      <c r="G10" s="106">
        <v>187446910.00999999</v>
      </c>
      <c r="H10" s="106">
        <v>15666579.220000001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7443441465.8200006</v>
      </c>
      <c r="D11" s="98">
        <f t="shared" si="0"/>
        <v>237746609.57000002</v>
      </c>
      <c r="E11" s="100">
        <f t="shared" si="1"/>
        <v>3.1940415016591908E-2</v>
      </c>
      <c r="F11" s="98">
        <v>99848037.099999994</v>
      </c>
      <c r="G11" s="98">
        <v>131179313.71000001</v>
      </c>
      <c r="H11" s="98">
        <v>6020553.5199999996</v>
      </c>
      <c r="I11" s="98">
        <v>698705.24</v>
      </c>
    </row>
    <row r="12" spans="1:9" x14ac:dyDescent="0.2">
      <c r="A12" s="70">
        <v>5</v>
      </c>
      <c r="B12" s="93" t="s">
        <v>238</v>
      </c>
      <c r="C12" s="98">
        <v>5430331300.9200001</v>
      </c>
      <c r="D12" s="98">
        <f t="shared" si="0"/>
        <v>86701601.980000004</v>
      </c>
      <c r="E12" s="100">
        <f t="shared" si="1"/>
        <v>1.5966171707665632E-2</v>
      </c>
      <c r="F12" s="98">
        <v>32859331.120000001</v>
      </c>
      <c r="G12" s="98">
        <v>43922939.920000002</v>
      </c>
      <c r="H12" s="98">
        <v>9919330.9400000013</v>
      </c>
      <c r="I12" s="94">
        <v>0</v>
      </c>
    </row>
    <row r="13" spans="1:9" x14ac:dyDescent="0.2">
      <c r="A13" s="70">
        <v>6</v>
      </c>
      <c r="B13" s="93" t="s">
        <v>105</v>
      </c>
      <c r="C13" s="98">
        <v>369445993.81999999</v>
      </c>
      <c r="D13" s="98">
        <f t="shared" si="0"/>
        <v>78365039.679999992</v>
      </c>
      <c r="E13" s="100">
        <f t="shared" si="1"/>
        <v>0.21211500731059679</v>
      </c>
      <c r="F13" s="98">
        <v>29521231.220000003</v>
      </c>
      <c r="G13" s="98">
        <v>47122667.129999995</v>
      </c>
      <c r="H13" s="98">
        <v>1521143.66</v>
      </c>
      <c r="I13" s="98">
        <v>199997.67</v>
      </c>
    </row>
    <row r="14" spans="1:9" x14ac:dyDescent="0.2">
      <c r="A14" s="70">
        <v>7</v>
      </c>
      <c r="B14" s="93" t="s">
        <v>233</v>
      </c>
      <c r="C14" s="82">
        <v>2845647115.7999997</v>
      </c>
      <c r="D14" s="98">
        <f t="shared" si="0"/>
        <v>75147054.059999987</v>
      </c>
      <c r="E14" s="100">
        <f t="shared" si="1"/>
        <v>2.640772063505626E-2</v>
      </c>
      <c r="F14" s="98">
        <v>18163342.969999999</v>
      </c>
      <c r="G14" s="98">
        <v>47770852.759999998</v>
      </c>
      <c r="H14" s="98">
        <v>6558619.0300000003</v>
      </c>
      <c r="I14" s="98">
        <v>2654239.2999999998</v>
      </c>
    </row>
    <row r="15" spans="1:9" x14ac:dyDescent="0.2">
      <c r="A15" s="70">
        <v>8</v>
      </c>
      <c r="B15" s="63" t="s">
        <v>234</v>
      </c>
      <c r="C15" s="106">
        <v>11328810016.659998</v>
      </c>
      <c r="D15" s="98">
        <f t="shared" si="0"/>
        <v>72519026.469999984</v>
      </c>
      <c r="E15" s="100">
        <f t="shared" si="1"/>
        <v>6.4012924890923641E-3</v>
      </c>
      <c r="F15" s="106">
        <v>21851412.59</v>
      </c>
      <c r="G15" s="106">
        <v>46608687.009999998</v>
      </c>
      <c r="H15" s="106">
        <v>152581.38</v>
      </c>
      <c r="I15" s="82">
        <v>3906345.49</v>
      </c>
    </row>
    <row r="16" spans="1:9" x14ac:dyDescent="0.2">
      <c r="A16" s="70">
        <v>9</v>
      </c>
      <c r="B16" s="63" t="s">
        <v>236</v>
      </c>
      <c r="C16" s="106">
        <v>760436355.5999999</v>
      </c>
      <c r="D16" s="98">
        <f t="shared" si="0"/>
        <v>48809658.519999996</v>
      </c>
      <c r="E16" s="100">
        <f t="shared" si="1"/>
        <v>6.418638214829718E-2</v>
      </c>
      <c r="F16" s="82">
        <v>10743716.719999999</v>
      </c>
      <c r="G16" s="82">
        <v>24815941.800000001</v>
      </c>
      <c r="H16" s="82">
        <v>13250000</v>
      </c>
      <c r="I16" s="83">
        <v>0</v>
      </c>
    </row>
    <row r="17" spans="1:9" x14ac:dyDescent="0.2">
      <c r="A17" s="70">
        <v>10</v>
      </c>
      <c r="B17" s="63" t="s">
        <v>270</v>
      </c>
      <c r="C17" s="106">
        <v>955456992.51999998</v>
      </c>
      <c r="D17" s="98">
        <f t="shared" si="0"/>
        <v>37388555.609999999</v>
      </c>
      <c r="E17" s="100">
        <f t="shared" si="1"/>
        <v>3.9131594517287878E-2</v>
      </c>
      <c r="F17" s="82">
        <v>19587868.059999999</v>
      </c>
      <c r="G17" s="82">
        <v>9735113.129999999</v>
      </c>
      <c r="H17" s="82">
        <v>8065574.4199999999</v>
      </c>
      <c r="I17" s="83">
        <v>0</v>
      </c>
    </row>
    <row r="18" spans="1:9" x14ac:dyDescent="0.2">
      <c r="A18" s="70">
        <v>11</v>
      </c>
      <c r="B18" s="93" t="s">
        <v>237</v>
      </c>
      <c r="C18" s="106">
        <v>341347155.40000004</v>
      </c>
      <c r="D18" s="98">
        <f t="shared" si="0"/>
        <v>25725692.34</v>
      </c>
      <c r="E18" s="100">
        <f t="shared" si="1"/>
        <v>7.5365187414126608E-2</v>
      </c>
      <c r="F18" s="82">
        <v>3123489.57</v>
      </c>
      <c r="G18" s="82">
        <v>11071880.960000001</v>
      </c>
      <c r="H18" s="82">
        <v>11248115.4</v>
      </c>
      <c r="I18" s="82">
        <v>282206.40999999997</v>
      </c>
    </row>
    <row r="19" spans="1:9" x14ac:dyDescent="0.2">
      <c r="A19" s="70">
        <v>12</v>
      </c>
      <c r="B19" s="93" t="s">
        <v>246</v>
      </c>
      <c r="C19" s="98">
        <v>2090042005.2</v>
      </c>
      <c r="D19" s="98">
        <f t="shared" si="0"/>
        <v>18789591.259999998</v>
      </c>
      <c r="E19" s="100">
        <f t="shared" si="1"/>
        <v>8.9900543688843162E-3</v>
      </c>
      <c r="F19" s="98">
        <v>4110669.76</v>
      </c>
      <c r="G19" s="98">
        <v>9880343.0799999982</v>
      </c>
      <c r="H19" s="98">
        <v>4798578.42</v>
      </c>
      <c r="I19" s="94">
        <v>0</v>
      </c>
    </row>
    <row r="20" spans="1:9" x14ac:dyDescent="0.2">
      <c r="A20" s="70">
        <v>13</v>
      </c>
      <c r="B20" s="63" t="s">
        <v>242</v>
      </c>
      <c r="C20" s="106">
        <v>1843335035.7200003</v>
      </c>
      <c r="D20" s="98">
        <f t="shared" si="0"/>
        <v>17640271.689999998</v>
      </c>
      <c r="E20" s="100">
        <f t="shared" si="1"/>
        <v>9.569758805734286E-3</v>
      </c>
      <c r="F20" s="82">
        <v>5925045.9100000001</v>
      </c>
      <c r="G20" s="82">
        <v>11574688.1</v>
      </c>
      <c r="H20" s="83">
        <v>0</v>
      </c>
      <c r="I20" s="82">
        <v>140537.68</v>
      </c>
    </row>
    <row r="21" spans="1:9" x14ac:dyDescent="0.2">
      <c r="A21" s="70">
        <v>14</v>
      </c>
      <c r="B21" s="93" t="s">
        <v>243</v>
      </c>
      <c r="C21" s="98">
        <v>839982092.33000004</v>
      </c>
      <c r="D21" s="98">
        <f t="shared" si="0"/>
        <v>16970730.780000001</v>
      </c>
      <c r="E21" s="100">
        <f t="shared" si="1"/>
        <v>2.0203681643885314E-2</v>
      </c>
      <c r="F21" s="98">
        <v>4684985.2499999991</v>
      </c>
      <c r="G21" s="98">
        <v>9447348.7699999996</v>
      </c>
      <c r="H21" s="98">
        <v>2838396.76</v>
      </c>
      <c r="I21" s="94">
        <v>0</v>
      </c>
    </row>
    <row r="22" spans="1:9" x14ac:dyDescent="0.2">
      <c r="A22" s="70">
        <v>15</v>
      </c>
      <c r="B22" s="93" t="s">
        <v>240</v>
      </c>
      <c r="C22" s="98">
        <v>405907328.42999995</v>
      </c>
      <c r="D22" s="98">
        <f t="shared" si="0"/>
        <v>10691476.16</v>
      </c>
      <c r="E22" s="100">
        <f t="shared" si="1"/>
        <v>2.6339697293353451E-2</v>
      </c>
      <c r="F22" s="98">
        <v>2445658.77</v>
      </c>
      <c r="G22" s="98">
        <v>4701954.38</v>
      </c>
      <c r="H22" s="98">
        <v>3543863.01</v>
      </c>
      <c r="I22" s="94">
        <v>0</v>
      </c>
    </row>
    <row r="23" spans="1:9" x14ac:dyDescent="0.2">
      <c r="A23" s="70">
        <v>16</v>
      </c>
      <c r="B23" s="93" t="s">
        <v>245</v>
      </c>
      <c r="C23" s="82">
        <v>1379272300.2799997</v>
      </c>
      <c r="D23" s="98">
        <f t="shared" si="0"/>
        <v>7095241.3899999997</v>
      </c>
      <c r="E23" s="100">
        <f t="shared" si="1"/>
        <v>5.1441918963787119E-3</v>
      </c>
      <c r="F23" s="82">
        <v>2505837.6300000004</v>
      </c>
      <c r="G23" s="82">
        <v>4529616.0699999994</v>
      </c>
      <c r="H23" s="83">
        <v>0</v>
      </c>
      <c r="I23" s="98">
        <v>59787.69</v>
      </c>
    </row>
    <row r="24" spans="1:9" x14ac:dyDescent="0.2">
      <c r="A24" s="70">
        <v>17</v>
      </c>
      <c r="B24" s="93" t="s">
        <v>244</v>
      </c>
      <c r="C24" s="82">
        <v>209576622.19</v>
      </c>
      <c r="D24" s="98">
        <f t="shared" si="0"/>
        <v>6496581.0899999999</v>
      </c>
      <c r="E24" s="100">
        <f t="shared" si="1"/>
        <v>3.0998596227542339E-2</v>
      </c>
      <c r="F24" s="98">
        <v>4919602.84</v>
      </c>
      <c r="G24" s="82">
        <v>1435437.3</v>
      </c>
      <c r="H24" s="82">
        <v>141540.95000000001</v>
      </c>
      <c r="I24" s="94">
        <v>0</v>
      </c>
    </row>
    <row r="25" spans="1:9" x14ac:dyDescent="0.2">
      <c r="A25" s="70">
        <v>18</v>
      </c>
      <c r="B25" s="63" t="s">
        <v>252</v>
      </c>
      <c r="C25" s="106">
        <v>60729789.719999999</v>
      </c>
      <c r="D25" s="98">
        <f t="shared" si="0"/>
        <v>5672685.9299999997</v>
      </c>
      <c r="E25" s="100">
        <f t="shared" si="1"/>
        <v>9.3408621306848155E-2</v>
      </c>
      <c r="F25" s="83">
        <v>0</v>
      </c>
      <c r="G25" s="83">
        <v>0</v>
      </c>
      <c r="H25" s="82">
        <v>5672685.9299999997</v>
      </c>
      <c r="I25" s="83">
        <v>0</v>
      </c>
    </row>
    <row r="26" spans="1:9" x14ac:dyDescent="0.2">
      <c r="A26" s="70">
        <v>19</v>
      </c>
      <c r="B26" s="93" t="s">
        <v>248</v>
      </c>
      <c r="C26" s="106">
        <v>78706902.88000001</v>
      </c>
      <c r="D26" s="98">
        <f t="shared" si="0"/>
        <v>4261396.2699999996</v>
      </c>
      <c r="E26" s="100">
        <f t="shared" si="1"/>
        <v>5.4142598858160015E-2</v>
      </c>
      <c r="F26" s="83">
        <v>0</v>
      </c>
      <c r="G26" s="82">
        <v>4255683.46</v>
      </c>
      <c r="H26" s="83">
        <v>0</v>
      </c>
      <c r="I26" s="82">
        <v>5712.8099999999995</v>
      </c>
    </row>
    <row r="27" spans="1:9" x14ac:dyDescent="0.2">
      <c r="A27" s="70">
        <v>20</v>
      </c>
      <c r="B27" s="93" t="s">
        <v>247</v>
      </c>
      <c r="C27" s="98">
        <v>470962024.07000005</v>
      </c>
      <c r="D27" s="98">
        <f t="shared" si="0"/>
        <v>750000</v>
      </c>
      <c r="E27" s="100">
        <f t="shared" si="1"/>
        <v>1.5924850872658174E-3</v>
      </c>
      <c r="F27" s="94">
        <v>0</v>
      </c>
      <c r="G27" s="98">
        <v>750000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250</v>
      </c>
      <c r="C28" s="98">
        <v>2767534027.3999996</v>
      </c>
      <c r="D28" s="98">
        <f t="shared" si="0"/>
        <v>603714.59</v>
      </c>
      <c r="E28" s="100">
        <f t="shared" si="1"/>
        <v>2.1814170450043879E-4</v>
      </c>
      <c r="F28" s="98">
        <v>394232.5</v>
      </c>
      <c r="G28" s="98">
        <v>209482.09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257</v>
      </c>
      <c r="C29" s="98">
        <v>248535827.73000002</v>
      </c>
      <c r="D29" s="98">
        <f t="shared" si="0"/>
        <v>195469.34000000003</v>
      </c>
      <c r="E29" s="100">
        <f t="shared" si="1"/>
        <v>7.8648354961663946E-4</v>
      </c>
      <c r="F29" s="98">
        <v>195469.34000000003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249</v>
      </c>
      <c r="C30" s="106">
        <v>27466152.780000001</v>
      </c>
      <c r="D30" s="98">
        <f t="shared" si="0"/>
        <v>102693.22</v>
      </c>
      <c r="E30" s="100">
        <f t="shared" si="1"/>
        <v>3.7389007780797758E-3</v>
      </c>
      <c r="F30" s="82">
        <v>102693.22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63" t="s">
        <v>256</v>
      </c>
      <c r="C31" s="106">
        <v>286268823.73000002</v>
      </c>
      <c r="D31" s="98">
        <f t="shared" si="0"/>
        <v>101416.45999999999</v>
      </c>
      <c r="E31" s="100">
        <f t="shared" si="1"/>
        <v>3.542700133342249E-4</v>
      </c>
      <c r="F31" s="82">
        <v>58070.92</v>
      </c>
      <c r="G31" s="83">
        <v>0</v>
      </c>
      <c r="H31" s="82">
        <v>43345.54</v>
      </c>
      <c r="I31" s="83">
        <v>0</v>
      </c>
    </row>
    <row r="32" spans="1:9" x14ac:dyDescent="0.2">
      <c r="A32" s="70">
        <v>25</v>
      </c>
      <c r="B32" s="93" t="s">
        <v>254</v>
      </c>
      <c r="C32" s="106">
        <v>405058189.25</v>
      </c>
      <c r="D32" s="98">
        <f t="shared" si="0"/>
        <v>8354.4500000000007</v>
      </c>
      <c r="E32" s="100">
        <f t="shared" si="1"/>
        <v>2.0625308219219027E-5</v>
      </c>
      <c r="F32" s="83">
        <v>0</v>
      </c>
      <c r="G32" s="82">
        <v>8354.4500000000007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253</v>
      </c>
      <c r="C33" s="98">
        <v>4892082858.999999</v>
      </c>
      <c r="D33" s="114">
        <f t="shared" si="0"/>
        <v>0</v>
      </c>
      <c r="E33" s="100">
        <f t="shared" si="1"/>
        <v>0</v>
      </c>
      <c r="F33" s="114">
        <v>0</v>
      </c>
      <c r="G33" s="114">
        <v>0</v>
      </c>
      <c r="H33" s="114">
        <v>0</v>
      </c>
      <c r="I33" s="114">
        <v>0</v>
      </c>
    </row>
    <row r="34" spans="1:9" x14ac:dyDescent="0.2">
      <c r="A34" s="70">
        <v>27</v>
      </c>
      <c r="B34" s="93" t="s">
        <v>239</v>
      </c>
      <c r="C34" s="98">
        <v>761883320.63</v>
      </c>
      <c r="D34" s="114">
        <f t="shared" si="0"/>
        <v>0</v>
      </c>
      <c r="E34" s="100">
        <f t="shared" si="1"/>
        <v>0</v>
      </c>
      <c r="F34" s="114">
        <v>0</v>
      </c>
      <c r="G34" s="114">
        <v>0</v>
      </c>
      <c r="H34" s="114">
        <v>0</v>
      </c>
      <c r="I34" s="114">
        <v>0</v>
      </c>
    </row>
    <row r="35" spans="1:9" x14ac:dyDescent="0.2">
      <c r="A35" s="70">
        <v>28</v>
      </c>
      <c r="B35" s="93" t="s">
        <v>258</v>
      </c>
      <c r="C35" s="98">
        <v>164709770.67000002</v>
      </c>
      <c r="D35" s="114">
        <f t="shared" si="0"/>
        <v>0</v>
      </c>
      <c r="E35" s="100">
        <f t="shared" si="1"/>
        <v>0</v>
      </c>
      <c r="F35" s="114">
        <v>0</v>
      </c>
      <c r="G35" s="114">
        <v>0</v>
      </c>
      <c r="H35" s="114">
        <v>0</v>
      </c>
      <c r="I35" s="114">
        <v>0</v>
      </c>
    </row>
    <row r="36" spans="1:9" x14ac:dyDescent="0.2">
      <c r="A36" s="70">
        <v>29</v>
      </c>
      <c r="B36" s="63" t="s">
        <v>251</v>
      </c>
      <c r="C36" s="106">
        <v>65771846.180000007</v>
      </c>
      <c r="D36" s="114">
        <f t="shared" si="0"/>
        <v>0</v>
      </c>
      <c r="E36" s="100">
        <f t="shared" si="1"/>
        <v>0</v>
      </c>
      <c r="F36" s="81">
        <v>0</v>
      </c>
      <c r="G36" s="81">
        <v>0</v>
      </c>
      <c r="H36" s="81">
        <v>0</v>
      </c>
      <c r="I36" s="81">
        <v>0</v>
      </c>
    </row>
    <row r="37" spans="1:9" x14ac:dyDescent="0.2">
      <c r="A37" s="70">
        <v>30</v>
      </c>
      <c r="B37" s="93" t="s">
        <v>259</v>
      </c>
      <c r="C37" s="98">
        <v>65546916.760000005</v>
      </c>
      <c r="D37" s="114">
        <f t="shared" si="0"/>
        <v>0</v>
      </c>
      <c r="E37" s="100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x14ac:dyDescent="0.2">
      <c r="A38" s="70">
        <v>31</v>
      </c>
      <c r="B38" s="93" t="s">
        <v>260</v>
      </c>
      <c r="C38" s="98">
        <v>341947301.39999998</v>
      </c>
      <c r="D38" s="114">
        <f t="shared" si="0"/>
        <v>0</v>
      </c>
      <c r="E38" s="100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x14ac:dyDescent="0.2">
      <c r="A39" s="70">
        <v>32</v>
      </c>
      <c r="B39" s="93" t="s">
        <v>261</v>
      </c>
      <c r="C39" s="98">
        <v>22522227.5</v>
      </c>
      <c r="D39" s="114">
        <f t="shared" si="0"/>
        <v>0</v>
      </c>
      <c r="E39" s="100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70">
        <v>33</v>
      </c>
      <c r="B40" s="63" t="s">
        <v>262</v>
      </c>
      <c r="C40" s="106">
        <v>473697242.95999992</v>
      </c>
      <c r="D40" s="114">
        <f t="shared" si="0"/>
        <v>0</v>
      </c>
      <c r="E40" s="100">
        <f t="shared" si="1"/>
        <v>0</v>
      </c>
      <c r="F40" s="81">
        <v>0</v>
      </c>
      <c r="G40" s="81">
        <v>0</v>
      </c>
      <c r="H40" s="81">
        <v>0</v>
      </c>
      <c r="I40" s="81">
        <v>0</v>
      </c>
    </row>
    <row r="41" spans="1:9" x14ac:dyDescent="0.2">
      <c r="A41" s="70">
        <v>34</v>
      </c>
      <c r="B41" s="63" t="s">
        <v>263</v>
      </c>
      <c r="C41" s="106">
        <v>8376691.6100000003</v>
      </c>
      <c r="D41" s="114">
        <f t="shared" si="0"/>
        <v>0</v>
      </c>
      <c r="E41" s="100">
        <f t="shared" si="1"/>
        <v>0</v>
      </c>
      <c r="F41" s="81">
        <v>0</v>
      </c>
      <c r="G41" s="81">
        <v>0</v>
      </c>
      <c r="H41" s="81">
        <v>0</v>
      </c>
      <c r="I41" s="81">
        <v>0</v>
      </c>
    </row>
    <row r="42" spans="1:9" x14ac:dyDescent="0.2">
      <c r="A42" s="70">
        <v>35</v>
      </c>
      <c r="B42" s="93" t="s">
        <v>255</v>
      </c>
      <c r="C42" s="98">
        <v>158167006.01999998</v>
      </c>
      <c r="D42" s="114">
        <f t="shared" si="0"/>
        <v>0</v>
      </c>
      <c r="E42" s="100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70">
        <v>36</v>
      </c>
      <c r="B43" s="93" t="s">
        <v>264</v>
      </c>
      <c r="C43" s="98">
        <v>696784957.74000001</v>
      </c>
      <c r="D43" s="114">
        <f t="shared" si="0"/>
        <v>0</v>
      </c>
      <c r="E43" s="100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114">
        <f t="shared" si="0"/>
        <v>0</v>
      </c>
      <c r="E44" s="100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70">
        <v>38</v>
      </c>
      <c r="B45" s="93" t="s">
        <v>316</v>
      </c>
      <c r="C45" s="98">
        <v>103700391.77000001</v>
      </c>
      <c r="D45" s="114">
        <f t="shared" si="0"/>
        <v>0</v>
      </c>
      <c r="E45" s="100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70">
        <v>39</v>
      </c>
      <c r="B46" s="93" t="s">
        <v>268</v>
      </c>
      <c r="C46" s="98">
        <v>176077170.03999999</v>
      </c>
      <c r="D46" s="114">
        <f t="shared" si="0"/>
        <v>0</v>
      </c>
      <c r="E46" s="100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70">
        <v>40</v>
      </c>
      <c r="B47" s="93" t="s">
        <v>269</v>
      </c>
      <c r="C47" s="98">
        <v>1475000.06</v>
      </c>
      <c r="D47" s="114">
        <f t="shared" si="0"/>
        <v>0</v>
      </c>
      <c r="E47" s="100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114">
        <f t="shared" si="0"/>
        <v>0</v>
      </c>
      <c r="E48" s="100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x14ac:dyDescent="0.2">
      <c r="A49" s="70">
        <v>42</v>
      </c>
      <c r="B49" s="63" t="s">
        <v>271</v>
      </c>
      <c r="C49" s="106">
        <v>75375202.109999999</v>
      </c>
      <c r="D49" s="114">
        <f t="shared" si="0"/>
        <v>0</v>
      </c>
      <c r="E49" s="100">
        <f t="shared" si="1"/>
        <v>0</v>
      </c>
      <c r="F49" s="81">
        <v>0</v>
      </c>
      <c r="G49" s="81">
        <v>0</v>
      </c>
      <c r="H49" s="81">
        <v>0</v>
      </c>
      <c r="I49" s="81">
        <v>0</v>
      </c>
    </row>
    <row r="50" spans="1:9" ht="10.5" x14ac:dyDescent="0.25">
      <c r="A50" s="63"/>
      <c r="B50" s="84" t="s">
        <v>276</v>
      </c>
      <c r="C50" s="73">
        <v>65123349927.199982</v>
      </c>
      <c r="D50" s="99">
        <f t="shared" ref="D50" si="2">F50+G50+H50+I50</f>
        <v>1972408113.2600005</v>
      </c>
      <c r="E50" s="101">
        <f t="shared" si="1"/>
        <v>3.0287264329382838E-2</v>
      </c>
      <c r="F50" s="73">
        <v>587958475.89999998</v>
      </c>
      <c r="G50" s="73">
        <v>1285766551.4900002</v>
      </c>
      <c r="H50" s="73">
        <v>90342400.129999995</v>
      </c>
      <c r="I50" s="73">
        <v>8340685.7400000002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2471-72E6-4649-9688-12173817C0A2}">
  <dimension ref="A1:I50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326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7097323402.25</v>
      </c>
      <c r="D8" s="98">
        <f t="shared" ref="D8:D49" si="0">F8+G8+H8+I8</f>
        <v>638983080.61000013</v>
      </c>
      <c r="E8" s="100">
        <f>D8/C8</f>
        <v>9.0031557587953392E-2</v>
      </c>
      <c r="F8" s="98">
        <v>152167140.91000003</v>
      </c>
      <c r="G8" s="98">
        <v>486025066.74000001</v>
      </c>
      <c r="H8" s="98">
        <v>790872.96000000008</v>
      </c>
      <c r="I8" s="94">
        <v>0</v>
      </c>
    </row>
    <row r="9" spans="1:9" x14ac:dyDescent="0.2">
      <c r="A9" s="70">
        <v>2</v>
      </c>
      <c r="B9" s="93" t="s">
        <v>230</v>
      </c>
      <c r="C9" s="82">
        <v>5760048753.5100002</v>
      </c>
      <c r="D9" s="98">
        <f t="shared" si="0"/>
        <v>297865922.48000002</v>
      </c>
      <c r="E9" s="100">
        <f t="shared" ref="E9:E50" si="1">D9/C9</f>
        <v>5.171239606235789E-2</v>
      </c>
      <c r="F9" s="82">
        <v>97614102.379999995</v>
      </c>
      <c r="G9" s="82">
        <v>199831941.35000002</v>
      </c>
      <c r="H9" s="82">
        <v>26725.3</v>
      </c>
      <c r="I9" s="98">
        <v>393153.45</v>
      </c>
    </row>
    <row r="10" spans="1:9" x14ac:dyDescent="0.2">
      <c r="A10" s="70">
        <v>3</v>
      </c>
      <c r="B10" s="63" t="s">
        <v>231</v>
      </c>
      <c r="C10" s="106">
        <v>3548357658.77</v>
      </c>
      <c r="D10" s="98">
        <f t="shared" si="0"/>
        <v>279354318.01999998</v>
      </c>
      <c r="E10" s="100">
        <f t="shared" si="1"/>
        <v>7.8727779126085945E-2</v>
      </c>
      <c r="F10" s="106">
        <v>76842522.949999988</v>
      </c>
      <c r="G10" s="106">
        <v>186929735.67000002</v>
      </c>
      <c r="H10" s="106">
        <v>15582059.399999999</v>
      </c>
      <c r="I10" s="83">
        <v>0</v>
      </c>
    </row>
    <row r="11" spans="1:9" x14ac:dyDescent="0.2">
      <c r="A11" s="70">
        <v>4</v>
      </c>
      <c r="B11" s="93" t="s">
        <v>232</v>
      </c>
      <c r="C11" s="106">
        <v>7579841624.7600002</v>
      </c>
      <c r="D11" s="98">
        <f t="shared" si="0"/>
        <v>239755014.00999999</v>
      </c>
      <c r="E11" s="100">
        <f t="shared" si="1"/>
        <v>3.1630609962459651E-2</v>
      </c>
      <c r="F11" s="82">
        <v>103524856.60000001</v>
      </c>
      <c r="G11" s="82">
        <v>130596561.45999998</v>
      </c>
      <c r="H11" s="82">
        <v>4938747.5600000005</v>
      </c>
      <c r="I11" s="82">
        <v>694848.39</v>
      </c>
    </row>
    <row r="12" spans="1:9" x14ac:dyDescent="0.2">
      <c r="A12" s="70">
        <v>5</v>
      </c>
      <c r="B12" s="93" t="s">
        <v>238</v>
      </c>
      <c r="C12" s="82">
        <v>5547154856.6300001</v>
      </c>
      <c r="D12" s="98">
        <f t="shared" si="0"/>
        <v>88194635.980000004</v>
      </c>
      <c r="E12" s="100">
        <f t="shared" si="1"/>
        <v>1.589907587933824E-2</v>
      </c>
      <c r="F12" s="98">
        <v>33386933.809999999</v>
      </c>
      <c r="G12" s="82">
        <v>45002414.450000003</v>
      </c>
      <c r="H12" s="82">
        <v>9805287.7200000007</v>
      </c>
      <c r="I12" s="94">
        <v>0</v>
      </c>
    </row>
    <row r="13" spans="1:9" x14ac:dyDescent="0.2">
      <c r="A13" s="70">
        <v>6</v>
      </c>
      <c r="B13" s="93" t="s">
        <v>105</v>
      </c>
      <c r="C13" s="98">
        <v>367984977.42000008</v>
      </c>
      <c r="D13" s="98">
        <f t="shared" si="0"/>
        <v>77941189.340000004</v>
      </c>
      <c r="E13" s="100">
        <f t="shared" si="1"/>
        <v>0.21180535652965457</v>
      </c>
      <c r="F13" s="98">
        <v>29226635.020000003</v>
      </c>
      <c r="G13" s="98">
        <v>46994653.910000004</v>
      </c>
      <c r="H13" s="98">
        <v>1521352.46</v>
      </c>
      <c r="I13" s="98">
        <v>198547.95</v>
      </c>
    </row>
    <row r="14" spans="1:9" x14ac:dyDescent="0.2">
      <c r="A14" s="70">
        <v>7</v>
      </c>
      <c r="B14" s="63" t="s">
        <v>233</v>
      </c>
      <c r="C14" s="106">
        <v>2842407214.71</v>
      </c>
      <c r="D14" s="98">
        <f t="shared" si="0"/>
        <v>73847580.440000013</v>
      </c>
      <c r="E14" s="100">
        <f t="shared" si="1"/>
        <v>2.5980647691092495E-2</v>
      </c>
      <c r="F14" s="82">
        <v>17771848.559999999</v>
      </c>
      <c r="G14" s="82">
        <v>46476688.689999998</v>
      </c>
      <c r="H14" s="82">
        <v>6633533.29</v>
      </c>
      <c r="I14" s="82">
        <v>2965509.9</v>
      </c>
    </row>
    <row r="15" spans="1:9" x14ac:dyDescent="0.2">
      <c r="A15" s="70">
        <v>8</v>
      </c>
      <c r="B15" s="63" t="s">
        <v>234</v>
      </c>
      <c r="C15" s="106">
        <v>11392714027.780001</v>
      </c>
      <c r="D15" s="98">
        <f t="shared" si="0"/>
        <v>73096960.940000013</v>
      </c>
      <c r="E15" s="100">
        <f t="shared" si="1"/>
        <v>6.4161147872017444E-3</v>
      </c>
      <c r="F15" s="106">
        <v>21788653.280000001</v>
      </c>
      <c r="G15" s="106">
        <v>47781991.68</v>
      </c>
      <c r="H15" s="106">
        <v>154997.29999999999</v>
      </c>
      <c r="I15" s="82">
        <v>3371318.68</v>
      </c>
    </row>
    <row r="16" spans="1:9" x14ac:dyDescent="0.2">
      <c r="A16" s="70">
        <v>9</v>
      </c>
      <c r="B16" s="93" t="s">
        <v>236</v>
      </c>
      <c r="C16" s="98">
        <v>766861346.97000003</v>
      </c>
      <c r="D16" s="98">
        <f t="shared" si="0"/>
        <v>47953735.780000001</v>
      </c>
      <c r="E16" s="100">
        <f t="shared" si="1"/>
        <v>6.2532472094823127E-2</v>
      </c>
      <c r="F16" s="98">
        <v>10254941.610000001</v>
      </c>
      <c r="G16" s="98">
        <v>24448794.170000002</v>
      </c>
      <c r="H16" s="98">
        <v>13250000</v>
      </c>
      <c r="I16" s="94">
        <v>0</v>
      </c>
    </row>
    <row r="17" spans="1:9" x14ac:dyDescent="0.2">
      <c r="A17" s="70">
        <v>10</v>
      </c>
      <c r="B17" s="63" t="s">
        <v>270</v>
      </c>
      <c r="C17" s="106">
        <v>977782229.49000001</v>
      </c>
      <c r="D17" s="98">
        <f t="shared" si="0"/>
        <v>36840812.590000004</v>
      </c>
      <c r="E17" s="100">
        <f t="shared" si="1"/>
        <v>3.7677932241840545E-2</v>
      </c>
      <c r="F17" s="82">
        <v>19554640.370000001</v>
      </c>
      <c r="G17" s="82">
        <v>9301109.2599999998</v>
      </c>
      <c r="H17" s="82">
        <v>7985062.959999999</v>
      </c>
      <c r="I17" s="83">
        <v>0</v>
      </c>
    </row>
    <row r="18" spans="1:9" x14ac:dyDescent="0.2">
      <c r="A18" s="70">
        <v>11</v>
      </c>
      <c r="B18" s="93" t="s">
        <v>237</v>
      </c>
      <c r="C18" s="98">
        <v>333215513.28000003</v>
      </c>
      <c r="D18" s="98">
        <f t="shared" si="0"/>
        <v>25503389.540000003</v>
      </c>
      <c r="E18" s="100">
        <f t="shared" si="1"/>
        <v>7.6537221478549772E-2</v>
      </c>
      <c r="F18" s="98">
        <v>3099971</v>
      </c>
      <c r="G18" s="98">
        <v>10944247.890000001</v>
      </c>
      <c r="H18" s="98">
        <v>11176411.209999999</v>
      </c>
      <c r="I18" s="98">
        <v>282759.44</v>
      </c>
    </row>
    <row r="19" spans="1:9" x14ac:dyDescent="0.2">
      <c r="A19" s="70">
        <v>12</v>
      </c>
      <c r="B19" s="93" t="s">
        <v>246</v>
      </c>
      <c r="C19" s="98">
        <v>2091845187.3900001</v>
      </c>
      <c r="D19" s="98">
        <f t="shared" si="0"/>
        <v>18819558.75</v>
      </c>
      <c r="E19" s="100">
        <f t="shared" si="1"/>
        <v>8.9966307561608824E-3</v>
      </c>
      <c r="F19" s="98">
        <v>4229073.03</v>
      </c>
      <c r="G19" s="98">
        <v>9801301.1099999994</v>
      </c>
      <c r="H19" s="98">
        <v>4789184.6100000013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854704097.56999993</v>
      </c>
      <c r="D20" s="98">
        <f t="shared" si="0"/>
        <v>16862941.630000003</v>
      </c>
      <c r="E20" s="100">
        <f t="shared" si="1"/>
        <v>1.9729566850027806E-2</v>
      </c>
      <c r="F20" s="98">
        <v>4665731.2300000004</v>
      </c>
      <c r="G20" s="98">
        <v>9529552.1400000006</v>
      </c>
      <c r="H20" s="98">
        <v>2667658.2599999998</v>
      </c>
      <c r="I20" s="94">
        <v>0</v>
      </c>
    </row>
    <row r="21" spans="1:9" x14ac:dyDescent="0.2">
      <c r="A21" s="70">
        <v>14</v>
      </c>
      <c r="B21" s="63" t="s">
        <v>242</v>
      </c>
      <c r="C21" s="106">
        <v>1826763478.8200002</v>
      </c>
      <c r="D21" s="98">
        <f t="shared" si="0"/>
        <v>16493826.800000001</v>
      </c>
      <c r="E21" s="100">
        <f t="shared" si="1"/>
        <v>9.0289886957090944E-3</v>
      </c>
      <c r="F21" s="82">
        <v>4918339.05</v>
      </c>
      <c r="G21" s="82">
        <v>11431842.59</v>
      </c>
      <c r="H21" s="83">
        <v>0</v>
      </c>
      <c r="I21" s="82">
        <v>143645.16</v>
      </c>
    </row>
    <row r="22" spans="1:9" x14ac:dyDescent="0.2">
      <c r="A22" s="70">
        <v>15</v>
      </c>
      <c r="B22" s="63" t="s">
        <v>240</v>
      </c>
      <c r="C22" s="106">
        <v>404627830.76999998</v>
      </c>
      <c r="D22" s="98">
        <f t="shared" si="0"/>
        <v>10479455.529999999</v>
      </c>
      <c r="E22" s="100">
        <f t="shared" si="1"/>
        <v>2.5898998371065508E-2</v>
      </c>
      <c r="F22" s="82">
        <v>2432543.63</v>
      </c>
      <c r="G22" s="82">
        <v>5077457.8599999994</v>
      </c>
      <c r="H22" s="82">
        <v>2969454.04</v>
      </c>
      <c r="I22" s="83">
        <v>0</v>
      </c>
    </row>
    <row r="23" spans="1:9" x14ac:dyDescent="0.2">
      <c r="A23" s="70">
        <v>16</v>
      </c>
      <c r="B23" s="93" t="s">
        <v>245</v>
      </c>
      <c r="C23" s="98">
        <v>1389051463.79</v>
      </c>
      <c r="D23" s="98">
        <f t="shared" si="0"/>
        <v>7292867.5</v>
      </c>
      <c r="E23" s="100">
        <f t="shared" si="1"/>
        <v>5.2502500376059164E-3</v>
      </c>
      <c r="F23" s="98">
        <v>2673993.91</v>
      </c>
      <c r="G23" s="98">
        <v>4559085.8999999994</v>
      </c>
      <c r="H23" s="94">
        <v>0</v>
      </c>
      <c r="I23" s="98">
        <v>59787.69</v>
      </c>
    </row>
    <row r="24" spans="1:9" x14ac:dyDescent="0.2">
      <c r="A24" s="70">
        <v>17</v>
      </c>
      <c r="B24" s="63" t="s">
        <v>244</v>
      </c>
      <c r="C24" s="106">
        <v>210029678.42000002</v>
      </c>
      <c r="D24" s="98">
        <f t="shared" si="0"/>
        <v>6653677.7399999993</v>
      </c>
      <c r="E24" s="100">
        <f t="shared" si="1"/>
        <v>3.1679702554676697E-2</v>
      </c>
      <c r="F24" s="82">
        <v>5093291.51</v>
      </c>
      <c r="G24" s="82">
        <v>1423371.9299999997</v>
      </c>
      <c r="H24" s="82">
        <v>137014.29999999999</v>
      </c>
      <c r="I24" s="83">
        <v>0</v>
      </c>
    </row>
    <row r="25" spans="1:9" x14ac:dyDescent="0.2">
      <c r="A25" s="70">
        <v>18</v>
      </c>
      <c r="B25" s="93" t="s">
        <v>253</v>
      </c>
      <c r="C25" s="98">
        <v>4903063469.46</v>
      </c>
      <c r="D25" s="98">
        <f t="shared" si="0"/>
        <v>6200000</v>
      </c>
      <c r="E25" s="100">
        <f t="shared" si="1"/>
        <v>1.2645155500470889E-3</v>
      </c>
      <c r="F25" s="94">
        <v>0</v>
      </c>
      <c r="G25" s="98">
        <v>6200000</v>
      </c>
      <c r="H25" s="94">
        <v>0</v>
      </c>
      <c r="I25" s="94">
        <v>0</v>
      </c>
    </row>
    <row r="26" spans="1:9" x14ac:dyDescent="0.2">
      <c r="A26" s="70">
        <v>19</v>
      </c>
      <c r="B26" s="93" t="s">
        <v>252</v>
      </c>
      <c r="C26" s="98">
        <v>44785139.230000004</v>
      </c>
      <c r="D26" s="98">
        <f t="shared" si="0"/>
        <v>5597685.9299999997</v>
      </c>
      <c r="E26" s="100">
        <f t="shared" si="1"/>
        <v>0.12498980747279456</v>
      </c>
      <c r="F26" s="94">
        <v>0</v>
      </c>
      <c r="G26" s="94">
        <v>0</v>
      </c>
      <c r="H26" s="98">
        <v>5597685.9299999997</v>
      </c>
      <c r="I26" s="94">
        <v>0</v>
      </c>
    </row>
    <row r="27" spans="1:9" x14ac:dyDescent="0.2">
      <c r="A27" s="70">
        <v>20</v>
      </c>
      <c r="B27" s="63" t="s">
        <v>248</v>
      </c>
      <c r="C27" s="106">
        <v>74973778.300000012</v>
      </c>
      <c r="D27" s="98">
        <f t="shared" si="0"/>
        <v>4225778.95</v>
      </c>
      <c r="E27" s="100">
        <f t="shared" si="1"/>
        <v>5.6363425264376724E-2</v>
      </c>
      <c r="F27" s="83">
        <v>0</v>
      </c>
      <c r="G27" s="82">
        <v>4221261.88</v>
      </c>
      <c r="H27" s="83">
        <v>0</v>
      </c>
      <c r="I27" s="82">
        <v>4517.07</v>
      </c>
    </row>
    <row r="28" spans="1:9" x14ac:dyDescent="0.2">
      <c r="A28" s="70">
        <v>21</v>
      </c>
      <c r="B28" s="93" t="s">
        <v>247</v>
      </c>
      <c r="C28" s="98">
        <v>473566793.17999995</v>
      </c>
      <c r="D28" s="98">
        <f t="shared" si="0"/>
        <v>746672.16</v>
      </c>
      <c r="E28" s="100">
        <f t="shared" si="1"/>
        <v>1.5766987270921134E-3</v>
      </c>
      <c r="F28" s="94">
        <v>0</v>
      </c>
      <c r="G28" s="98">
        <v>746672.16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250</v>
      </c>
      <c r="C29" s="106">
        <v>2430655845.3800001</v>
      </c>
      <c r="D29" s="98">
        <f t="shared" si="0"/>
        <v>603078.49</v>
      </c>
      <c r="E29" s="100">
        <f t="shared" si="1"/>
        <v>2.4811348391681374E-4</v>
      </c>
      <c r="F29" s="82">
        <v>393596.39999999997</v>
      </c>
      <c r="G29" s="82">
        <v>209482.09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257</v>
      </c>
      <c r="C30" s="98">
        <v>259100180.73000005</v>
      </c>
      <c r="D30" s="98">
        <f t="shared" si="0"/>
        <v>194216.94</v>
      </c>
      <c r="E30" s="100">
        <f t="shared" si="1"/>
        <v>7.495824180932827E-4</v>
      </c>
      <c r="F30" s="98">
        <v>194216.94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286081842.20999998</v>
      </c>
      <c r="D31" s="98">
        <f t="shared" si="0"/>
        <v>102433.1</v>
      </c>
      <c r="E31" s="100">
        <f t="shared" si="1"/>
        <v>3.5805523065951322E-4</v>
      </c>
      <c r="F31" s="98">
        <v>57587.47</v>
      </c>
      <c r="G31" s="94">
        <v>0</v>
      </c>
      <c r="H31" s="98">
        <v>44845.63</v>
      </c>
      <c r="I31" s="94">
        <v>0</v>
      </c>
    </row>
    <row r="32" spans="1:9" x14ac:dyDescent="0.2">
      <c r="A32" s="70">
        <v>25</v>
      </c>
      <c r="B32" s="63" t="s">
        <v>249</v>
      </c>
      <c r="C32" s="106">
        <v>27511226.700000003</v>
      </c>
      <c r="D32" s="98">
        <f t="shared" si="0"/>
        <v>101754.88</v>
      </c>
      <c r="E32" s="100">
        <f t="shared" si="1"/>
        <v>3.6986674970767479E-3</v>
      </c>
      <c r="F32" s="82">
        <v>101754.88</v>
      </c>
      <c r="G32" s="83">
        <v>0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254</v>
      </c>
      <c r="C33" s="98">
        <v>405961807.73000002</v>
      </c>
      <c r="D33" s="98">
        <f t="shared" si="0"/>
        <v>8989.18</v>
      </c>
      <c r="E33" s="100">
        <f t="shared" si="1"/>
        <v>2.2142920414766179E-5</v>
      </c>
      <c r="F33" s="94">
        <v>0</v>
      </c>
      <c r="G33" s="98">
        <v>8989.18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263</v>
      </c>
      <c r="C34" s="106">
        <v>8293711.7000000002</v>
      </c>
      <c r="D34" s="114">
        <f t="shared" si="0"/>
        <v>0.27100999999999997</v>
      </c>
      <c r="E34" s="100">
        <f t="shared" si="1"/>
        <v>3.2676563859821648E-8</v>
      </c>
      <c r="F34" s="83">
        <v>0</v>
      </c>
      <c r="G34" s="83">
        <v>0</v>
      </c>
      <c r="H34" s="81">
        <v>0.27100999999999997</v>
      </c>
      <c r="I34" s="83">
        <v>0</v>
      </c>
    </row>
    <row r="35" spans="1:9" x14ac:dyDescent="0.2">
      <c r="A35" s="70">
        <v>28</v>
      </c>
      <c r="B35" s="93" t="s">
        <v>239</v>
      </c>
      <c r="C35" s="98">
        <v>778362534.51999998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82">
        <v>154338933.25999999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63" t="s">
        <v>251</v>
      </c>
      <c r="C37" s="106">
        <v>62934577.269999996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259</v>
      </c>
      <c r="C38" s="106">
        <v>64840810.580000006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63" t="s">
        <v>260</v>
      </c>
      <c r="C39" s="106">
        <v>190041547.22999999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93" t="s">
        <v>261</v>
      </c>
      <c r="C40" s="98">
        <v>22748171.77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106">
        <v>474487083.08000004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158503890.21999997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700491517.15999997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316</v>
      </c>
      <c r="C45" s="98">
        <v>103691404.58999999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268</v>
      </c>
      <c r="C46" s="98">
        <v>120855244.61999999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269</v>
      </c>
      <c r="C47" s="98">
        <v>1450801.35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70">
        <v>42</v>
      </c>
      <c r="B49" s="63" t="s">
        <v>271</v>
      </c>
      <c r="C49" s="106">
        <v>73684132.420000002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ht="10.5" x14ac:dyDescent="0.25">
      <c r="A50" s="63"/>
      <c r="B50" s="84" t="s">
        <v>276</v>
      </c>
      <c r="C50" s="73">
        <v>64957988350.579979</v>
      </c>
      <c r="D50" s="99">
        <f t="shared" ref="D50" si="2">F50+G50+H50+I50</f>
        <v>1973719848.3199999</v>
      </c>
      <c r="E50" s="101">
        <f t="shared" si="1"/>
        <v>3.0384559288809589E-2</v>
      </c>
      <c r="F50" s="73">
        <v>589992374.53999996</v>
      </c>
      <c r="G50" s="73">
        <v>1287542222.1099999</v>
      </c>
      <c r="H50" s="73">
        <v>88071163.939999998</v>
      </c>
      <c r="I50" s="73">
        <v>8114087.7300000004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097B-4A26-4528-A933-D0EB9BFB77D0}">
  <dimension ref="A1:I52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ht="10" x14ac:dyDescent="0.2">
      <c r="A1" s="130" t="s">
        <v>327</v>
      </c>
      <c r="B1" s="130"/>
      <c r="C1" s="130"/>
      <c r="D1" s="130"/>
      <c r="E1" s="130"/>
      <c r="F1" s="130"/>
      <c r="G1" s="130"/>
      <c r="H1" s="130"/>
      <c r="I1" s="130"/>
    </row>
    <row r="2" spans="1:9" ht="10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ht="10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0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0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" x14ac:dyDescent="0.2">
      <c r="A8" s="70">
        <v>1</v>
      </c>
      <c r="B8" s="93" t="s">
        <v>229</v>
      </c>
      <c r="C8" s="98">
        <v>6555578820.5900002</v>
      </c>
      <c r="D8" s="98">
        <f>F8+G8+H8+I8</f>
        <v>633790009.43999994</v>
      </c>
      <c r="E8" s="100">
        <f>D8/C8</f>
        <v>9.6679488842292494E-2</v>
      </c>
      <c r="F8" s="98">
        <v>149865936.87</v>
      </c>
      <c r="G8" s="98">
        <v>483044836.42000002</v>
      </c>
      <c r="H8" s="98">
        <v>879236.15</v>
      </c>
      <c r="I8" s="94">
        <v>0</v>
      </c>
    </row>
    <row r="9" spans="1:9" ht="10" x14ac:dyDescent="0.2">
      <c r="A9" s="70">
        <v>2</v>
      </c>
      <c r="B9" s="93" t="s">
        <v>230</v>
      </c>
      <c r="C9" s="98">
        <v>5971684724.7299995</v>
      </c>
      <c r="D9" s="98">
        <f>F9+G9+H9+I9</f>
        <v>293380705.04000002</v>
      </c>
      <c r="E9" s="100">
        <f t="shared" ref="E9:E49" si="0">D9/C9</f>
        <v>4.9128632632772617E-2</v>
      </c>
      <c r="F9" s="98">
        <v>97612299.919999987</v>
      </c>
      <c r="G9" s="98">
        <v>195342275.06</v>
      </c>
      <c r="H9" s="98">
        <v>32976.61</v>
      </c>
      <c r="I9" s="98">
        <v>393153.45</v>
      </c>
    </row>
    <row r="10" spans="1:9" ht="10" x14ac:dyDescent="0.2">
      <c r="A10" s="70">
        <v>3</v>
      </c>
      <c r="B10" s="63" t="s">
        <v>231</v>
      </c>
      <c r="C10" s="106">
        <v>3524879140.1199999</v>
      </c>
      <c r="D10" s="98">
        <f>F10+G10+H10+I10</f>
        <v>283113053.14000005</v>
      </c>
      <c r="E10" s="100">
        <f t="shared" si="0"/>
        <v>8.0318513596004268E-2</v>
      </c>
      <c r="F10" s="106">
        <v>77137504.590000004</v>
      </c>
      <c r="G10" s="106">
        <v>190626868.85000002</v>
      </c>
      <c r="H10" s="106">
        <v>15348679.699999999</v>
      </c>
      <c r="I10" s="83">
        <v>0</v>
      </c>
    </row>
    <row r="11" spans="1:9" ht="10" x14ac:dyDescent="0.2">
      <c r="A11" s="70">
        <v>4</v>
      </c>
      <c r="B11" s="93" t="s">
        <v>232</v>
      </c>
      <c r="C11" s="98">
        <v>7312654054.3899994</v>
      </c>
      <c r="D11" s="98">
        <f>F11+G11+H11+I11</f>
        <v>235278165.58000001</v>
      </c>
      <c r="E11" s="100">
        <f t="shared" si="0"/>
        <v>3.2174114053536512E-2</v>
      </c>
      <c r="F11" s="98">
        <v>100487282</v>
      </c>
      <c r="G11" s="98">
        <v>129126454.24000001</v>
      </c>
      <c r="H11" s="98">
        <v>4981994.58</v>
      </c>
      <c r="I11" s="98">
        <v>682434.76</v>
      </c>
    </row>
    <row r="12" spans="1:9" ht="10" x14ac:dyDescent="0.2">
      <c r="A12" s="70">
        <v>5</v>
      </c>
      <c r="B12" s="63" t="s">
        <v>238</v>
      </c>
      <c r="C12" s="106">
        <v>5400085966.5499992</v>
      </c>
      <c r="D12" s="98">
        <f>F12+G12+H12+I12</f>
        <v>89257537.629999995</v>
      </c>
      <c r="E12" s="100">
        <f t="shared" si="0"/>
        <v>1.6528910499368357E-2</v>
      </c>
      <c r="F12" s="82">
        <v>33895179.850000001</v>
      </c>
      <c r="G12" s="82">
        <v>45567695.369999997</v>
      </c>
      <c r="H12" s="82">
        <v>9794662.4100000001</v>
      </c>
      <c r="I12" s="83">
        <v>0</v>
      </c>
    </row>
    <row r="13" spans="1:9" ht="10" x14ac:dyDescent="0.2">
      <c r="A13" s="70">
        <v>6</v>
      </c>
      <c r="B13" s="93" t="s">
        <v>105</v>
      </c>
      <c r="C13" s="98">
        <v>358426365.94000006</v>
      </c>
      <c r="D13" s="98">
        <f>F13+G13+H13+I13</f>
        <v>77220917.690000013</v>
      </c>
      <c r="E13" s="100">
        <f t="shared" si="0"/>
        <v>0.21544430049804611</v>
      </c>
      <c r="F13" s="98">
        <v>28962248.750000004</v>
      </c>
      <c r="G13" s="98">
        <v>46540053.600000001</v>
      </c>
      <c r="H13" s="98">
        <v>1521572.56</v>
      </c>
      <c r="I13" s="98">
        <v>197042.78</v>
      </c>
    </row>
    <row r="14" spans="1:9" ht="10" x14ac:dyDescent="0.2">
      <c r="A14" s="70">
        <v>7</v>
      </c>
      <c r="B14" s="93" t="s">
        <v>233</v>
      </c>
      <c r="C14" s="98">
        <v>2839830908.8100004</v>
      </c>
      <c r="D14" s="98">
        <f>F14+G14+H14+I14</f>
        <v>73365070.790000007</v>
      </c>
      <c r="E14" s="100">
        <f t="shared" si="0"/>
        <v>2.583430955779787E-2</v>
      </c>
      <c r="F14" s="98">
        <v>17798895.050000001</v>
      </c>
      <c r="G14" s="98">
        <v>46110160.910000004</v>
      </c>
      <c r="H14" s="98">
        <v>6508926.4500000002</v>
      </c>
      <c r="I14" s="98">
        <v>2947088.38</v>
      </c>
    </row>
    <row r="15" spans="1:9" ht="10" x14ac:dyDescent="0.2">
      <c r="A15" s="70">
        <v>8</v>
      </c>
      <c r="B15" s="63" t="s">
        <v>234</v>
      </c>
      <c r="C15" s="106">
        <v>11344214373.140001</v>
      </c>
      <c r="D15" s="98">
        <f>F15+G15+H15+I15</f>
        <v>72773566.050000012</v>
      </c>
      <c r="E15" s="100">
        <f t="shared" si="0"/>
        <v>6.4150379793869129E-3</v>
      </c>
      <c r="F15" s="106">
        <v>20847031.510000002</v>
      </c>
      <c r="G15" s="106">
        <v>48423739.670000009</v>
      </c>
      <c r="H15" s="106">
        <v>160813.28</v>
      </c>
      <c r="I15" s="82">
        <v>3341981.59</v>
      </c>
    </row>
    <row r="16" spans="1:9" ht="10" x14ac:dyDescent="0.2">
      <c r="A16" s="70">
        <v>9</v>
      </c>
      <c r="B16" s="63" t="s">
        <v>236</v>
      </c>
      <c r="C16" s="106">
        <v>784843630.50999999</v>
      </c>
      <c r="D16" s="98">
        <f>F16+G16+H16+I16</f>
        <v>46992115.689999998</v>
      </c>
      <c r="E16" s="100">
        <f t="shared" si="0"/>
        <v>5.9874494565833457E-2</v>
      </c>
      <c r="F16" s="82">
        <v>9143430.9000000004</v>
      </c>
      <c r="G16" s="82">
        <v>24848684.789999999</v>
      </c>
      <c r="H16" s="82">
        <v>13000000</v>
      </c>
      <c r="I16" s="83">
        <v>0</v>
      </c>
    </row>
    <row r="17" spans="1:9" ht="10" x14ac:dyDescent="0.2">
      <c r="A17" s="70">
        <v>10</v>
      </c>
      <c r="B17" s="63" t="s">
        <v>270</v>
      </c>
      <c r="C17" s="106">
        <v>1012336665.0599999</v>
      </c>
      <c r="D17" s="98">
        <f>F17+G17+H17+I17</f>
        <v>37840629.759999998</v>
      </c>
      <c r="E17" s="100">
        <f t="shared" si="0"/>
        <v>3.7379491493333625E-2</v>
      </c>
      <c r="F17" s="82">
        <v>20521215.469999999</v>
      </c>
      <c r="G17" s="82">
        <v>9415408.8200000003</v>
      </c>
      <c r="H17" s="82">
        <v>7904005.4700000007</v>
      </c>
      <c r="I17" s="83">
        <v>0</v>
      </c>
    </row>
    <row r="18" spans="1:9" ht="10" x14ac:dyDescent="0.2">
      <c r="A18" s="70">
        <v>11</v>
      </c>
      <c r="B18" s="93" t="s">
        <v>237</v>
      </c>
      <c r="C18" s="98">
        <v>334311054.87999994</v>
      </c>
      <c r="D18" s="98">
        <f>F18+G18+H18+I18</f>
        <v>25729575.790000003</v>
      </c>
      <c r="E18" s="100">
        <f t="shared" si="0"/>
        <v>7.6962982271811406E-2</v>
      </c>
      <c r="F18" s="98">
        <v>3756942.36</v>
      </c>
      <c r="G18" s="98">
        <v>10576473.110000001</v>
      </c>
      <c r="H18" s="98">
        <v>11113536.91</v>
      </c>
      <c r="I18" s="98">
        <v>282623.40999999997</v>
      </c>
    </row>
    <row r="19" spans="1:9" ht="10" x14ac:dyDescent="0.2">
      <c r="A19" s="70">
        <v>12</v>
      </c>
      <c r="B19" s="63" t="s">
        <v>246</v>
      </c>
      <c r="C19" s="106">
        <v>2198799588.02</v>
      </c>
      <c r="D19" s="98">
        <f>F19+G19+H19+I19</f>
        <v>18889738.720000003</v>
      </c>
      <c r="E19" s="100">
        <f t="shared" si="0"/>
        <v>8.5909324446481489E-3</v>
      </c>
      <c r="F19" s="82">
        <v>4580202.88</v>
      </c>
      <c r="G19" s="82">
        <v>9668301.5600000005</v>
      </c>
      <c r="H19" s="82">
        <v>4641234.28</v>
      </c>
      <c r="I19" s="83">
        <v>0</v>
      </c>
    </row>
    <row r="20" spans="1:9" ht="10" x14ac:dyDescent="0.2">
      <c r="A20" s="70">
        <v>13</v>
      </c>
      <c r="B20" s="63" t="s">
        <v>242</v>
      </c>
      <c r="C20" s="106">
        <v>1801724691.1400001</v>
      </c>
      <c r="D20" s="98">
        <f>F20+G20+H20+I20</f>
        <v>17101179.240000002</v>
      </c>
      <c r="E20" s="100">
        <f t="shared" si="0"/>
        <v>9.4915606829918189E-3</v>
      </c>
      <c r="F20" s="82">
        <v>4932974.38</v>
      </c>
      <c r="G20" s="82">
        <v>12020999.08</v>
      </c>
      <c r="H20" s="83">
        <v>0</v>
      </c>
      <c r="I20" s="82">
        <v>147205.78</v>
      </c>
    </row>
    <row r="21" spans="1:9" ht="10" x14ac:dyDescent="0.2">
      <c r="A21" s="70">
        <v>14</v>
      </c>
      <c r="B21" s="93" t="s">
        <v>243</v>
      </c>
      <c r="C21" s="106">
        <v>2883640630.0300002</v>
      </c>
      <c r="D21" s="98">
        <f>F21+G21+H21+I21</f>
        <v>17018166.579999998</v>
      </c>
      <c r="E21" s="100">
        <f t="shared" si="0"/>
        <v>5.9016253283346708E-3</v>
      </c>
      <c r="F21" s="82">
        <v>5031014.0699999994</v>
      </c>
      <c r="G21" s="82">
        <v>9319494.25</v>
      </c>
      <c r="H21" s="82">
        <v>2667658.2599999998</v>
      </c>
      <c r="I21" s="83">
        <v>0</v>
      </c>
    </row>
    <row r="22" spans="1:9" ht="10" x14ac:dyDescent="0.2">
      <c r="A22" s="70">
        <v>15</v>
      </c>
      <c r="B22" s="93" t="s">
        <v>240</v>
      </c>
      <c r="C22" s="98">
        <v>408350177.61000001</v>
      </c>
      <c r="D22" s="98">
        <f>F22+G22+H22+I22</f>
        <v>10183826.76</v>
      </c>
      <c r="E22" s="100">
        <f t="shared" si="0"/>
        <v>2.493895513797521E-2</v>
      </c>
      <c r="F22" s="98">
        <v>2440518.52</v>
      </c>
      <c r="G22" s="98">
        <v>5069331.0600000005</v>
      </c>
      <c r="H22" s="98">
        <v>2673977.1800000002</v>
      </c>
      <c r="I22" s="94">
        <v>0</v>
      </c>
    </row>
    <row r="23" spans="1:9" ht="10" x14ac:dyDescent="0.2">
      <c r="A23" s="70">
        <v>16</v>
      </c>
      <c r="B23" s="63" t="s">
        <v>245</v>
      </c>
      <c r="C23" s="106">
        <v>1375670748.8299999</v>
      </c>
      <c r="D23" s="98">
        <f>F23+G23+H23+I23</f>
        <v>7174140.9200000009</v>
      </c>
      <c r="E23" s="100">
        <f t="shared" si="0"/>
        <v>5.2150130589761878E-3</v>
      </c>
      <c r="F23" s="82">
        <v>2688139.7300000004</v>
      </c>
      <c r="G23" s="82">
        <v>4426213.5</v>
      </c>
      <c r="H23" s="83">
        <v>0</v>
      </c>
      <c r="I23" s="82">
        <v>59787.69</v>
      </c>
    </row>
    <row r="24" spans="1:9" ht="10" x14ac:dyDescent="0.2">
      <c r="A24" s="70">
        <v>17</v>
      </c>
      <c r="B24" s="93" t="s">
        <v>244</v>
      </c>
      <c r="C24" s="98">
        <v>208428159.22</v>
      </c>
      <c r="D24" s="98">
        <f>F24+G24+H24+I24</f>
        <v>6405740.7800000003</v>
      </c>
      <c r="E24" s="100">
        <f t="shared" si="0"/>
        <v>3.0733566922877324E-2</v>
      </c>
      <c r="F24" s="98">
        <v>4880240.5999999996</v>
      </c>
      <c r="G24" s="98">
        <v>1394922.53</v>
      </c>
      <c r="H24" s="98">
        <v>130577.65</v>
      </c>
      <c r="I24" s="94">
        <v>0</v>
      </c>
    </row>
    <row r="25" spans="1:9" ht="10" x14ac:dyDescent="0.2">
      <c r="A25" s="70">
        <v>18</v>
      </c>
      <c r="B25" s="93" t="s">
        <v>253</v>
      </c>
      <c r="C25" s="82">
        <v>4943554087.2300005</v>
      </c>
      <c r="D25" s="98">
        <f>F25+G25+H25+I25</f>
        <v>6200000</v>
      </c>
      <c r="E25" s="100">
        <f t="shared" si="0"/>
        <v>1.2541584233933239E-3</v>
      </c>
      <c r="F25" s="83">
        <v>0</v>
      </c>
      <c r="G25" s="82">
        <v>6200000</v>
      </c>
      <c r="H25" s="83">
        <v>0</v>
      </c>
      <c r="I25" s="94">
        <v>0</v>
      </c>
    </row>
    <row r="26" spans="1:9" ht="10" x14ac:dyDescent="0.2">
      <c r="A26" s="70">
        <v>19</v>
      </c>
      <c r="B26" s="63" t="s">
        <v>252</v>
      </c>
      <c r="C26" s="106">
        <v>45363475.720000006</v>
      </c>
      <c r="D26" s="98">
        <f>F26+G26+H26+I26</f>
        <v>5597685.9299999997</v>
      </c>
      <c r="E26" s="100">
        <f t="shared" si="0"/>
        <v>0.12339631920073692</v>
      </c>
      <c r="F26" s="83">
        <v>0</v>
      </c>
      <c r="G26" s="83">
        <v>0</v>
      </c>
      <c r="H26" s="82">
        <v>5597685.9299999997</v>
      </c>
      <c r="I26" s="83">
        <v>0</v>
      </c>
    </row>
    <row r="27" spans="1:9" ht="10" x14ac:dyDescent="0.2">
      <c r="A27" s="70">
        <v>20</v>
      </c>
      <c r="B27" s="93" t="s">
        <v>248</v>
      </c>
      <c r="C27" s="98">
        <v>80313978.929999992</v>
      </c>
      <c r="D27" s="98">
        <f>F27+G27+H27+I27</f>
        <v>4209812.99</v>
      </c>
      <c r="E27" s="100">
        <f t="shared" si="0"/>
        <v>5.2416939692020319E-2</v>
      </c>
      <c r="F27" s="94">
        <v>0</v>
      </c>
      <c r="G27" s="98">
        <v>4198263.59</v>
      </c>
      <c r="H27" s="94">
        <v>0</v>
      </c>
      <c r="I27" s="98">
        <v>11549.4</v>
      </c>
    </row>
    <row r="28" spans="1:9" ht="10" x14ac:dyDescent="0.2">
      <c r="A28" s="70">
        <v>21</v>
      </c>
      <c r="B28" s="63" t="s">
        <v>247</v>
      </c>
      <c r="C28" s="106">
        <v>464392992.80000001</v>
      </c>
      <c r="D28" s="98">
        <f>F28+G28+H28+I28</f>
        <v>741908.02</v>
      </c>
      <c r="E28" s="100">
        <f t="shared" si="0"/>
        <v>1.5975865947648296E-3</v>
      </c>
      <c r="F28" s="83">
        <v>0</v>
      </c>
      <c r="G28" s="82">
        <v>741908.02</v>
      </c>
      <c r="H28" s="83">
        <v>0</v>
      </c>
      <c r="I28" s="83">
        <v>0</v>
      </c>
    </row>
    <row r="29" spans="1:9" ht="10" x14ac:dyDescent="0.2">
      <c r="A29" s="70">
        <v>22</v>
      </c>
      <c r="B29" s="93" t="s">
        <v>257</v>
      </c>
      <c r="C29" s="82">
        <v>291393199.64999998</v>
      </c>
      <c r="D29" s="98">
        <f>F29+G29+H29+I29</f>
        <v>207872.38999999998</v>
      </c>
      <c r="E29" s="100">
        <f t="shared" si="0"/>
        <v>7.1337419764661968E-4</v>
      </c>
      <c r="F29" s="98">
        <v>207872.38999999998</v>
      </c>
      <c r="G29" s="83">
        <v>0</v>
      </c>
      <c r="H29" s="83">
        <v>0</v>
      </c>
      <c r="I29" s="94">
        <v>0</v>
      </c>
    </row>
    <row r="30" spans="1:9" ht="10" x14ac:dyDescent="0.2">
      <c r="A30" s="70">
        <v>23</v>
      </c>
      <c r="B30" s="93" t="s">
        <v>249</v>
      </c>
      <c r="C30" s="106">
        <v>27551224.990000002</v>
      </c>
      <c r="D30" s="98">
        <f>F30+G30+H30+I30</f>
        <v>101754.88</v>
      </c>
      <c r="E30" s="100">
        <f t="shared" si="0"/>
        <v>3.6932978492583532E-3</v>
      </c>
      <c r="F30" s="82">
        <v>101754.88</v>
      </c>
      <c r="G30" s="83">
        <v>0</v>
      </c>
      <c r="H30" s="83">
        <v>0</v>
      </c>
      <c r="I30" s="83">
        <v>0</v>
      </c>
    </row>
    <row r="31" spans="1:9" ht="10" x14ac:dyDescent="0.2">
      <c r="A31" s="70">
        <v>24</v>
      </c>
      <c r="B31" s="93" t="s">
        <v>256</v>
      </c>
      <c r="C31" s="106">
        <v>296032097.63999999</v>
      </c>
      <c r="D31" s="98">
        <f>F31+G31+H31+I31</f>
        <v>101639.28</v>
      </c>
      <c r="E31" s="100">
        <f t="shared" si="0"/>
        <v>3.4333871499164911E-4</v>
      </c>
      <c r="F31" s="82">
        <v>56375.8</v>
      </c>
      <c r="G31" s="83">
        <v>0</v>
      </c>
      <c r="H31" s="82">
        <v>45263.48</v>
      </c>
      <c r="I31" s="83">
        <v>0</v>
      </c>
    </row>
    <row r="32" spans="1:9" ht="10" x14ac:dyDescent="0.2">
      <c r="A32" s="70">
        <v>25</v>
      </c>
      <c r="B32" s="93" t="s">
        <v>254</v>
      </c>
      <c r="C32" s="98">
        <v>405887709.70999998</v>
      </c>
      <c r="D32" s="98">
        <f>F32+G32+H32+I32</f>
        <v>10269.17</v>
      </c>
      <c r="E32" s="100">
        <f t="shared" si="0"/>
        <v>2.5300519711072678E-5</v>
      </c>
      <c r="F32" s="94">
        <v>0</v>
      </c>
      <c r="G32" s="98">
        <v>10269.17</v>
      </c>
      <c r="H32" s="94">
        <v>0</v>
      </c>
      <c r="I32" s="94">
        <v>0</v>
      </c>
    </row>
    <row r="33" spans="1:9" ht="10" x14ac:dyDescent="0.2">
      <c r="A33" s="70">
        <v>26</v>
      </c>
      <c r="B33" s="93" t="s">
        <v>263</v>
      </c>
      <c r="C33" s="82">
        <v>8199505.1699999999</v>
      </c>
      <c r="D33" s="94">
        <f>F33+G33+H33+I33</f>
        <v>0.35898000000000002</v>
      </c>
      <c r="E33" s="100">
        <f t="shared" si="0"/>
        <v>4.3780690731609118E-8</v>
      </c>
      <c r="F33" s="94">
        <v>0</v>
      </c>
      <c r="G33" s="94">
        <v>0</v>
      </c>
      <c r="H33" s="114">
        <v>0.35898000000000002</v>
      </c>
      <c r="I33" s="94">
        <v>0</v>
      </c>
    </row>
    <row r="34" spans="1:9" ht="10" x14ac:dyDescent="0.2">
      <c r="A34" s="70">
        <v>27</v>
      </c>
      <c r="B34" s="93" t="s">
        <v>239</v>
      </c>
      <c r="C34" s="98">
        <v>840102869.49000001</v>
      </c>
      <c r="D34" s="94">
        <f>F34+G34+H34+I34</f>
        <v>0</v>
      </c>
      <c r="E34" s="100">
        <f t="shared" si="0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ht="10" x14ac:dyDescent="0.2">
      <c r="A35" s="70">
        <v>28</v>
      </c>
      <c r="B35" s="63" t="s">
        <v>258</v>
      </c>
      <c r="C35" s="106">
        <v>180324649.39999998</v>
      </c>
      <c r="D35" s="94">
        <f>F35+G35+H35+I35</f>
        <v>0</v>
      </c>
      <c r="E35" s="100">
        <f t="shared" si="0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ht="10" x14ac:dyDescent="0.2">
      <c r="A36" s="70">
        <v>29</v>
      </c>
      <c r="B36" s="63" t="s">
        <v>251</v>
      </c>
      <c r="C36" s="106">
        <v>62605758.940000005</v>
      </c>
      <c r="D36" s="94">
        <f>F36+G36+H36+I36</f>
        <v>0</v>
      </c>
      <c r="E36" s="100">
        <f t="shared" si="0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ht="10" x14ac:dyDescent="0.2">
      <c r="A37" s="70">
        <v>30</v>
      </c>
      <c r="B37" s="93" t="s">
        <v>259</v>
      </c>
      <c r="C37" s="98">
        <v>63156288.730000004</v>
      </c>
      <c r="D37" s="94">
        <f>F37+G37+H37+I37</f>
        <v>0</v>
      </c>
      <c r="E37" s="100">
        <f t="shared" si="0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ht="10" x14ac:dyDescent="0.2">
      <c r="A38" s="70">
        <v>31</v>
      </c>
      <c r="B38" s="93" t="s">
        <v>260</v>
      </c>
      <c r="C38" s="98">
        <v>342403011.34000003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ht="10" x14ac:dyDescent="0.2">
      <c r="A39" s="70">
        <v>32</v>
      </c>
      <c r="B39" s="93" t="s">
        <v>261</v>
      </c>
      <c r="C39" s="98">
        <v>22648125.969999999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0" x14ac:dyDescent="0.2">
      <c r="A40" s="70">
        <v>33</v>
      </c>
      <c r="B40" s="63" t="s">
        <v>262</v>
      </c>
      <c r="C40" s="106">
        <v>480507570.76000005</v>
      </c>
      <c r="D40" s="94">
        <f>F40+G40+H40+I40</f>
        <v>0</v>
      </c>
      <c r="E40" s="100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ht="10" x14ac:dyDescent="0.2">
      <c r="A41" s="70">
        <v>34</v>
      </c>
      <c r="B41" s="63" t="s">
        <v>255</v>
      </c>
      <c r="C41" s="106">
        <v>170183827.03</v>
      </c>
      <c r="D41" s="94">
        <f>F41+G41+H41+I41</f>
        <v>0</v>
      </c>
      <c r="E41" s="100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ht="10" x14ac:dyDescent="0.2">
      <c r="A42" s="70">
        <v>35</v>
      </c>
      <c r="B42" s="63" t="s">
        <v>264</v>
      </c>
      <c r="C42" s="106">
        <v>711862490.27999997</v>
      </c>
      <c r="D42" s="94">
        <f>F42+G42+H42+I42</f>
        <v>0</v>
      </c>
      <c r="E42" s="100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ht="10" x14ac:dyDescent="0.2">
      <c r="A43" s="70">
        <v>36</v>
      </c>
      <c r="B43" s="93" t="s">
        <v>266</v>
      </c>
      <c r="C43" s="98">
        <v>145830747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0" x14ac:dyDescent="0.2">
      <c r="A44" s="70">
        <v>37</v>
      </c>
      <c r="B44" s="93" t="s">
        <v>316</v>
      </c>
      <c r="C44" s="98">
        <v>101984267.76000002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0" x14ac:dyDescent="0.2">
      <c r="A45" s="70">
        <v>38</v>
      </c>
      <c r="B45" s="93" t="s">
        <v>268</v>
      </c>
      <c r="C45" s="98">
        <v>123547827.59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0" x14ac:dyDescent="0.2">
      <c r="A46" s="70">
        <v>39</v>
      </c>
      <c r="B46" s="93" t="s">
        <v>269</v>
      </c>
      <c r="C46" s="98">
        <v>1426602.6400000001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0" x14ac:dyDescent="0.2">
      <c r="A47" s="70">
        <v>40</v>
      </c>
      <c r="B47" s="63" t="s">
        <v>286</v>
      </c>
      <c r="C47" s="106">
        <v>544818.55999999994</v>
      </c>
      <c r="D47" s="94">
        <f>F47+G47+H47+I47</f>
        <v>0</v>
      </c>
      <c r="E47" s="100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ht="10" x14ac:dyDescent="0.2">
      <c r="A48" s="70">
        <v>41</v>
      </c>
      <c r="B48" s="63" t="s">
        <v>271</v>
      </c>
      <c r="C48" s="106">
        <v>73684132.420000002</v>
      </c>
      <c r="D48" s="94">
        <f>F48+G48+H48+I48</f>
        <v>0</v>
      </c>
      <c r="E48" s="100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ht="10.5" x14ac:dyDescent="0.25">
      <c r="A49" s="63"/>
      <c r="B49" s="84" t="s">
        <v>276</v>
      </c>
      <c r="C49" s="73">
        <v>64198960959.319984</v>
      </c>
      <c r="D49" s="99">
        <f t="shared" ref="D49" si="1">F49+G49+H49+I49</f>
        <v>1962685441.24</v>
      </c>
      <c r="E49" s="101">
        <f t="shared" si="0"/>
        <v>3.0571919107595311E-2</v>
      </c>
      <c r="F49" s="73">
        <v>584947060.5200001</v>
      </c>
      <c r="G49" s="73">
        <v>1282672353.5999999</v>
      </c>
      <c r="H49" s="73">
        <v>87003159.88000001</v>
      </c>
      <c r="I49" s="73">
        <v>8062867.2400000002</v>
      </c>
    </row>
    <row r="50" spans="1:9" ht="10" x14ac:dyDescent="0.2"/>
    <row r="51" spans="1:9" ht="10" x14ac:dyDescent="0.2"/>
    <row r="52" spans="1:9" ht="10" x14ac:dyDescent="0.2"/>
  </sheetData>
  <sortState xmlns:xlrd2="http://schemas.microsoft.com/office/spreadsheetml/2017/richdata2" ref="B8:I48">
    <sortCondition descending="1" ref="D8:D48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26" t="s">
        <v>0</v>
      </c>
      <c r="B8" s="127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4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4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4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4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4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4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4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4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4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4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4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4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4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4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119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4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4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4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4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4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4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4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4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4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4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4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4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4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4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4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4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4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4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4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4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4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4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4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4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4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4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4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4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4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4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4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4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.5" thickBot="1" x14ac:dyDescent="0.4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4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4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4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4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4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4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4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4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4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4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4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4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4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4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4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4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4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4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4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4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4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35">
      <c r="A57" s="8" t="s">
        <v>102</v>
      </c>
    </row>
    <row r="58" spans="1:9" x14ac:dyDescent="0.35">
      <c r="C58" s="9"/>
      <c r="D58" s="9"/>
      <c r="E58" s="9"/>
      <c r="F58" s="9"/>
      <c r="G58" s="9"/>
      <c r="H58" s="9"/>
      <c r="I58" s="9"/>
    </row>
    <row r="59" spans="1:9" x14ac:dyDescent="0.35">
      <c r="C59" s="11"/>
      <c r="D59" s="11"/>
      <c r="E59" s="11"/>
      <c r="F59" s="11"/>
      <c r="G59" s="11"/>
      <c r="H59" s="11"/>
      <c r="I59" s="11"/>
    </row>
    <row r="60" spans="1:9" x14ac:dyDescent="0.35">
      <c r="C60" s="13"/>
      <c r="D60" s="13"/>
      <c r="E60" s="13"/>
      <c r="F60" s="13"/>
      <c r="G60" s="13"/>
      <c r="H60" s="13"/>
      <c r="I60" s="13"/>
    </row>
    <row r="61" spans="1:9" x14ac:dyDescent="0.3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3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3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3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3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3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3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3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3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3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3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3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3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3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3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3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3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3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3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3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35">
      <c r="A57" s="8" t="s">
        <v>102</v>
      </c>
    </row>
    <row r="58" spans="1:22" ht="12.75" customHeight="1" x14ac:dyDescent="0.3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35">
      <c r="C59" s="11"/>
      <c r="D59" s="11"/>
      <c r="E59" s="11"/>
      <c r="F59" s="11"/>
      <c r="G59" s="11"/>
      <c r="H59" s="11"/>
      <c r="I59" s="11"/>
    </row>
    <row r="60" spans="1:22" x14ac:dyDescent="0.35">
      <c r="C60" s="13"/>
      <c r="D60" s="13"/>
      <c r="E60" s="13"/>
      <c r="F60" s="13"/>
      <c r="G60" s="13"/>
      <c r="H60" s="13"/>
      <c r="I60" s="13"/>
    </row>
    <row r="61" spans="1:22" x14ac:dyDescent="0.3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3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3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3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3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3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3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3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3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3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3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3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129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3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3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3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3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3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3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3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4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4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4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4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4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4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3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3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3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3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3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3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3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3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3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3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3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3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3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3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3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3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3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3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35">
      <c r="A56" s="8" t="s">
        <v>102</v>
      </c>
    </row>
    <row r="57" spans="1:22" ht="12.75" customHeight="1" x14ac:dyDescent="0.3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35">
      <c r="C58" s="11"/>
      <c r="D58" s="11"/>
      <c r="E58" s="11"/>
      <c r="F58" s="11"/>
      <c r="G58" s="11"/>
      <c r="H58" s="11"/>
      <c r="I58" s="11"/>
    </row>
    <row r="59" spans="1:22" x14ac:dyDescent="0.35">
      <c r="C59" s="13"/>
      <c r="D59" s="13"/>
      <c r="E59" s="13"/>
      <c r="F59" s="13"/>
      <c r="G59" s="13"/>
      <c r="H59" s="13"/>
      <c r="I59" s="13"/>
    </row>
    <row r="60" spans="1:22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3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3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3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3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3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3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3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3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3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3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3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3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3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3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3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3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3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3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3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132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3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3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3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3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3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3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3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3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3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3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3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3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3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3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3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3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3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3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3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3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3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3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3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3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3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3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3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3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3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179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3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3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3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3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3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3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3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3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3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3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3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3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3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3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3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3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3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3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3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3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3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3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3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3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3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3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3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3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3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3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3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3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3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3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3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3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3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3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3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3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3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3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3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3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3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3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3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3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3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3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3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3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3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3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3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3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3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3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3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3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3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3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3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3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3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3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3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3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3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3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3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3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3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3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3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35">
      <c r="A55" s="8" t="s">
        <v>102</v>
      </c>
    </row>
    <row r="56" spans="1:22" ht="12.75" customHeight="1" x14ac:dyDescent="0.3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35">
      <c r="C57" s="11"/>
      <c r="D57" s="11"/>
      <c r="E57" s="11"/>
      <c r="F57" s="11"/>
      <c r="G57" s="11"/>
      <c r="H57" s="11"/>
      <c r="I57" s="11"/>
    </row>
    <row r="58" spans="1:22" x14ac:dyDescent="0.35">
      <c r="C58" s="13"/>
      <c r="D58" s="13"/>
      <c r="E58" s="13"/>
      <c r="F58" s="13"/>
      <c r="G58" s="13"/>
      <c r="H58" s="13"/>
      <c r="I58" s="13"/>
    </row>
    <row r="59" spans="1:22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4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4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4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4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4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4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4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4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4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4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3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3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3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3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3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3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3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3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3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3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3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3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3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3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3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3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3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3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3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3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3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3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3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3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3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3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3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3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3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3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189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3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3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3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3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3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3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3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3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3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3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3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3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3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3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3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3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3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3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3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3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3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3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3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3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3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3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35">
      <c r="A54" s="8" t="s">
        <v>102</v>
      </c>
    </row>
    <row r="55" spans="1:22" ht="12.75" customHeight="1" x14ac:dyDescent="0.3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35">
      <c r="C56" s="11"/>
      <c r="D56" s="11"/>
      <c r="E56" s="11"/>
      <c r="F56" s="11"/>
      <c r="G56" s="11"/>
      <c r="H56" s="11"/>
      <c r="I56" s="11"/>
    </row>
    <row r="57" spans="1:22" x14ac:dyDescent="0.35">
      <c r="C57" s="13"/>
      <c r="D57" s="13"/>
      <c r="E57" s="13"/>
      <c r="F57" s="13"/>
      <c r="G57" s="13"/>
      <c r="H57" s="13"/>
      <c r="I57" s="13"/>
    </row>
    <row r="58" spans="1:22" x14ac:dyDescent="0.3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3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3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3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3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3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3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3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3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3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3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3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3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3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3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3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3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3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3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3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3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3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3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3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3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3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3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3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3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3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3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3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3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3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3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3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3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3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3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3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3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3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3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3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3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3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3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3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3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3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3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3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3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3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3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3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3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3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3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3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3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3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3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3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3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3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3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3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3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3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3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3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3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3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3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3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3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3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3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3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3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3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3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3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3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3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3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3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3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3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3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3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3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3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3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3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3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3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3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3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3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3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3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3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3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3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3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3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35">
      <c r="A53" s="8" t="s">
        <v>102</v>
      </c>
    </row>
    <row r="54" spans="1:22" ht="12.75" customHeight="1" x14ac:dyDescent="0.3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35">
      <c r="C55" s="11"/>
      <c r="D55" s="11"/>
      <c r="E55" s="11"/>
      <c r="F55" s="11"/>
      <c r="G55" s="11"/>
      <c r="H55" s="11"/>
      <c r="I55" s="11"/>
    </row>
    <row r="56" spans="1:22" x14ac:dyDescent="0.35">
      <c r="C56" s="13"/>
      <c r="D56" s="13"/>
      <c r="E56" s="13"/>
      <c r="F56" s="13"/>
      <c r="G56" s="13"/>
      <c r="H56" s="13"/>
      <c r="I56" s="13"/>
    </row>
    <row r="57" spans="1:22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3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3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3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3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3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3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3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3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3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3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3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3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3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3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3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3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3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3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3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35">
      <c r="A51" s="8" t="s">
        <v>102</v>
      </c>
    </row>
    <row r="52" spans="1:22" ht="12.75" customHeight="1" x14ac:dyDescent="0.3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4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4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4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4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4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4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4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4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4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3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3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3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3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3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3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3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3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3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3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3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3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3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3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3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3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3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3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3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3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3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3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3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3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3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3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3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3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3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3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3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3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3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3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3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3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3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3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3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3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3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3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35">
      <c r="A51" s="8" t="s">
        <v>102</v>
      </c>
    </row>
    <row r="52" spans="1:22" ht="12.75" customHeight="1" x14ac:dyDescent="0.3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3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3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3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3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3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3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3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3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3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3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3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3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3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3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3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199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3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3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3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3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3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3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3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3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3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3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3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201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3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3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3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3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3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3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3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3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3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3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3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3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3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3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3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3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3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3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3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3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3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3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3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3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3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3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3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3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3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3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3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3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3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3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35">
      <c r="C52" s="11"/>
      <c r="D52" s="11"/>
      <c r="E52" s="11"/>
      <c r="F52" s="11"/>
      <c r="G52" s="11"/>
      <c r="H52" s="11"/>
      <c r="I52" s="11"/>
    </row>
    <row r="53" spans="1:22" x14ac:dyDescent="0.35">
      <c r="C53" s="13"/>
      <c r="D53" s="13"/>
      <c r="E53" s="13"/>
      <c r="F53" s="13"/>
      <c r="G53" s="13"/>
      <c r="H53" s="13"/>
      <c r="I53" s="13"/>
    </row>
    <row r="54" spans="1:22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3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3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3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3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3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3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3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3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3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3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3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205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3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3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3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3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3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3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3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3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3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3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3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3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206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3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3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3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3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3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3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3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3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3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207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3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3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3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3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3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3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3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3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3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3.36328125" bestFit="1" customWidth="1"/>
    <col min="3" max="9" width="14.54296875" customWidth="1"/>
  </cols>
  <sheetData>
    <row r="2" spans="1:9" x14ac:dyDescent="0.35">
      <c r="A2" s="124" t="s">
        <v>109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4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4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4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4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4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3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208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3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3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3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3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3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3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3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209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3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3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3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3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3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3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3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3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3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3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3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3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3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3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3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3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3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3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3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3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3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3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3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3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35">
      <c r="A52" s="8" t="s">
        <v>102</v>
      </c>
      <c r="G52" s="20"/>
      <c r="H52" s="20"/>
      <c r="I52" s="20"/>
      <c r="V52" s="21"/>
    </row>
    <row r="53" spans="1:22" x14ac:dyDescent="0.35">
      <c r="C53" s="11"/>
      <c r="D53" s="11"/>
      <c r="E53" s="11"/>
      <c r="F53" s="11"/>
      <c r="G53" s="11"/>
      <c r="H53" s="11"/>
      <c r="I53" s="11"/>
    </row>
    <row r="54" spans="1:22" x14ac:dyDescent="0.35">
      <c r="C54" s="13"/>
      <c r="D54" s="13"/>
      <c r="E54" s="13"/>
      <c r="F54" s="13"/>
      <c r="G54" s="13"/>
      <c r="H54" s="13"/>
      <c r="I54" s="13"/>
    </row>
    <row r="55" spans="1:22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9.08984375" style="62" bestFit="1" customWidth="1"/>
    <col min="4" max="4" width="13.36328125" style="62" bestFit="1" customWidth="1"/>
    <col min="5" max="5" width="11.6328125" style="62" bestFit="1" customWidth="1"/>
    <col min="6" max="6" width="16.36328125" style="62" bestFit="1" customWidth="1"/>
    <col min="7" max="7" width="18" style="62" bestFit="1" customWidth="1"/>
    <col min="8" max="8" width="15.08984375" style="62" bestFit="1" customWidth="1"/>
    <col min="9" max="9" width="14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210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2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2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2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2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2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2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2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2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2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2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2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2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2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25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2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4.36328125" style="62" bestFit="1" customWidth="1"/>
    <col min="4" max="4" width="13.36328125" style="62" bestFit="1" customWidth="1"/>
    <col min="5" max="6" width="11.6328125" style="62" bestFit="1" customWidth="1"/>
    <col min="7" max="7" width="13.36328125" style="62" bestFit="1" customWidth="1"/>
    <col min="8" max="8" width="10.6328125" style="62" bestFit="1" customWidth="1"/>
    <col min="9" max="9" width="10" style="62" bestFit="1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211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12" customHeight="1" x14ac:dyDescent="0.2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2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2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2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2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2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2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2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2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2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2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2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2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2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2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2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2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2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2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2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2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2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2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2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2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2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2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2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2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2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2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2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2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2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2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2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2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2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2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2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2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2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2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25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4.08984375" bestFit="1" customWidth="1"/>
    <col min="4" max="4" width="13.08984375" bestFit="1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3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3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3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3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3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3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3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3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3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3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3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3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3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3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3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3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3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3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3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3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35">
      <c r="C52" s="13"/>
      <c r="D52" s="13"/>
      <c r="E52" s="13"/>
      <c r="F52" s="13"/>
      <c r="G52" s="13"/>
      <c r="H52" s="13"/>
      <c r="I52" s="13"/>
    </row>
    <row r="53" spans="1:22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3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3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3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3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3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3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3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3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3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3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3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3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3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3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3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6328125" customWidth="1"/>
    <col min="2" max="2" width="34.08984375" customWidth="1"/>
    <col min="3" max="3" width="17.6328125" customWidth="1"/>
    <col min="4" max="4" width="17.08984375" customWidth="1"/>
    <col min="5" max="5" width="11.6328125" bestFit="1" customWidth="1"/>
    <col min="6" max="6" width="11.54296875" bestFit="1" customWidth="1"/>
    <col min="7" max="7" width="13.08984375" bestFit="1" customWidth="1"/>
    <col min="8" max="8" width="10.54296875" bestFit="1" customWidth="1"/>
    <col min="9" max="9" width="9.54296875" bestFit="1" customWidth="1"/>
    <col min="10" max="10" width="11.90625" bestFit="1" customWidth="1"/>
  </cols>
  <sheetData>
    <row r="2" spans="1:9" x14ac:dyDescent="0.35">
      <c r="A2" s="124" t="s">
        <v>214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x14ac:dyDescent="0.35">
      <c r="A7" s="125"/>
      <c r="B7" s="125"/>
      <c r="C7" s="125"/>
      <c r="D7" s="125"/>
      <c r="E7" s="125"/>
      <c r="F7" s="125"/>
      <c r="G7" s="125"/>
      <c r="H7" s="125"/>
      <c r="I7" s="125"/>
    </row>
    <row r="8" spans="1:9" ht="20" x14ac:dyDescent="0.3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3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3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3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3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3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3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3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3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3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3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3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3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3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3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3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3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3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3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3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3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3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3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3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3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3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3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3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3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3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3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3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3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3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3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3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3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3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3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3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3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3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3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3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3.6328125" style="62" customWidth="1"/>
    <col min="2" max="2" width="34.08984375" style="62" customWidth="1"/>
    <col min="3" max="3" width="17.6328125" style="62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215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12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2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2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2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2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2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2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2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2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2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2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2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2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2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2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2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2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2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2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2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2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2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2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2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2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2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2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2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2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2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2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2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2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3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3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0898437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ht="12" customHeight="1" x14ac:dyDescent="0.2">
      <c r="A2" s="130" t="s">
        <v>219</v>
      </c>
      <c r="B2" s="130"/>
      <c r="C2" s="130"/>
      <c r="D2" s="130"/>
      <c r="E2" s="130"/>
      <c r="F2" s="130"/>
      <c r="G2" s="130"/>
      <c r="H2" s="130"/>
      <c r="I2" s="130"/>
    </row>
    <row r="3" spans="1:9" ht="12" customHeight="1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ht="58.2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12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ht="12" customHeight="1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ht="12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9" customHeight="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2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2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2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2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2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2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2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2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2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2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2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2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2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2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2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2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2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2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2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2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2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2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2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2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2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2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2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2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2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2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2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2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2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2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2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0" width="11.90625" style="62" bestFit="1" customWidth="1"/>
    <col min="11" max="16384" width="11.453125" style="62"/>
  </cols>
  <sheetData>
    <row r="2" spans="1:9" x14ac:dyDescent="0.2">
      <c r="A2" s="130" t="s">
        <v>220</v>
      </c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0"/>
      <c r="B6" s="130"/>
      <c r="C6" s="130"/>
      <c r="D6" s="130"/>
      <c r="E6" s="130"/>
      <c r="F6" s="130"/>
      <c r="G6" s="130"/>
      <c r="H6" s="130"/>
      <c r="I6" s="130"/>
    </row>
    <row r="7" spans="1:9" x14ac:dyDescent="0.2">
      <c r="A7" s="131"/>
      <c r="B7" s="131"/>
      <c r="C7" s="131"/>
      <c r="D7" s="131"/>
      <c r="E7" s="131"/>
      <c r="F7" s="131"/>
      <c r="G7" s="131"/>
      <c r="H7" s="131"/>
      <c r="I7" s="131"/>
    </row>
    <row r="8" spans="1:9" ht="21" x14ac:dyDescent="0.2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2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2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2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2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2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2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2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2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2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2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2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2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2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2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2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2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2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2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2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2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2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2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2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2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2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2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2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2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2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2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2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2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2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2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2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2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2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2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2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2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2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2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2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110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4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4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4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4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4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4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4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4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4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4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4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4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4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128" t="s">
        <v>99</v>
      </c>
      <c r="B56" s="129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2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2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2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2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2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2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2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2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2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2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2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2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228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2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2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2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2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2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2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2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2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2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2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0.5" x14ac:dyDescent="0.25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2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2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2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2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2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2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2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2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2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2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5.453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2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2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2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2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2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2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2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2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2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2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2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2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2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2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2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2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2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2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2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2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2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2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2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2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2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2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2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2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2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2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5" customHeight="1" x14ac:dyDescent="0.2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53125" defaultRowHeight="10" x14ac:dyDescent="0.2"/>
  <cols>
    <col min="1" max="1" width="3.6328125" style="62" customWidth="1"/>
    <col min="2" max="2" width="34.08984375" style="62" customWidth="1"/>
    <col min="3" max="3" width="13.6328125" style="62" bestFit="1" customWidth="1"/>
    <col min="4" max="4" width="17.08984375" style="62" customWidth="1"/>
    <col min="5" max="5" width="14.36328125" style="62" bestFit="1" customWidth="1"/>
    <col min="6" max="6" width="12.6328125" style="62" customWidth="1"/>
    <col min="7" max="7" width="13.453125" style="62" customWidth="1"/>
    <col min="8" max="8" width="12.6328125" style="62" customWidth="1"/>
    <col min="9" max="9" width="11" style="62" customWidth="1"/>
    <col min="10" max="16384" width="11.453125" style="62"/>
  </cols>
  <sheetData>
    <row r="1" spans="1:9" x14ac:dyDescent="0.2">
      <c r="A1" s="130" t="s">
        <v>275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2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2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2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2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2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2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2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2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2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2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2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2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2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2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2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2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2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2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2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5" customHeight="1" x14ac:dyDescent="0.2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277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2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2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2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2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2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2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2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2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2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2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2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2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2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2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2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2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2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2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2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2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2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2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2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2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5" customHeight="1" x14ac:dyDescent="0.2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2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2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2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2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2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2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2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2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2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2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2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2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2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2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2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ht="10.5" x14ac:dyDescent="0.25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2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453125" style="62" bestFit="1" customWidth="1"/>
    <col min="5" max="5" width="14.36328125" style="62" bestFit="1" customWidth="1"/>
    <col min="6" max="6" width="12" style="62" bestFit="1" customWidth="1"/>
    <col min="7" max="7" width="10.08984375" style="62" bestFit="1" customWidth="1"/>
    <col min="8" max="8" width="12.4531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2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2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2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31.5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2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2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2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2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2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2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2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2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2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2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2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2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2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2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2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2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2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2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2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2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2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2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2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2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2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2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2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2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2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2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2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2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2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2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2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2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2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2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5" customHeight="1" x14ac:dyDescent="0.2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2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2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2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2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ht="10.5" x14ac:dyDescent="0.25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6.5429687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2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2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2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2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2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2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2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2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2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2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2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2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2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ht="10.5" x14ac:dyDescent="0.25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112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4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4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4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4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4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4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4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3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2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2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2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2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2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2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2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2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2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2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2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2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5" customHeight="1" x14ac:dyDescent="0.2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ht="10.5" x14ac:dyDescent="0.25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6328125" style="62" bestFit="1" customWidth="1"/>
    <col min="4" max="4" width="12.81640625" style="62" bestFit="1" customWidth="1"/>
    <col min="5" max="5" width="14.1796875" style="62" bestFit="1" customWidth="1"/>
    <col min="6" max="6" width="12.1796875" style="62" bestFit="1" customWidth="1"/>
    <col min="7" max="7" width="10.08984375" style="62" bestFit="1" customWidth="1"/>
    <col min="8" max="8" width="10.81640625" style="62" bestFit="1" customWidth="1"/>
    <col min="9" max="9" width="9.36328125" style="62" bestFit="1" customWidth="1"/>
    <col min="10" max="16384" width="11.453125" style="62"/>
  </cols>
  <sheetData>
    <row r="1" spans="1:9" x14ac:dyDescent="0.2">
      <c r="A1" s="130" t="s">
        <v>288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2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2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2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2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2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2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2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2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2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2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2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2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2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2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2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2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5" customHeight="1" x14ac:dyDescent="0.2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2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ht="10.5" x14ac:dyDescent="0.25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2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3.81640625" style="62" bestFit="1" customWidth="1"/>
    <col min="4" max="4" width="12.90625" style="62" bestFit="1" customWidth="1"/>
    <col min="5" max="5" width="14.1796875" style="62" bestFit="1" customWidth="1"/>
    <col min="6" max="6" width="12.36328125" style="62" bestFit="1" customWidth="1"/>
    <col min="7" max="7" width="12.90625" style="62" bestFit="1" customWidth="1"/>
    <col min="8" max="8" width="11.54296875" style="62" bestFit="1" customWidth="1"/>
    <col min="9" max="9" width="10" style="62" bestFit="1" customWidth="1"/>
    <col min="10" max="16384" width="11.453125" style="62"/>
  </cols>
  <sheetData>
    <row r="1" spans="1:9" x14ac:dyDescent="0.2">
      <c r="A1" s="130" t="s">
        <v>289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ht="21" x14ac:dyDescent="0.2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2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2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2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2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2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2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2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2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2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2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2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2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2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2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2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2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2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2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2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2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2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2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2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2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2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2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5" customHeight="1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2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ht="10.5" x14ac:dyDescent="0.25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ht="10.5" x14ac:dyDescent="0.25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2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2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2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ht="10.5" x14ac:dyDescent="0.25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2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2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2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2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2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2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2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2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2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2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2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2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2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2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2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2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2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2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2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2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2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2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2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2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2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2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2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2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2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2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2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5" customHeight="1" x14ac:dyDescent="0.2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11.90625" style="62" customWidth="1"/>
    <col min="4" max="4" width="13.08984375" style="62" customWidth="1"/>
    <col min="5" max="9" width="11.08984375" style="62" customWidth="1"/>
    <col min="10" max="16384" width="11.453125" style="62"/>
  </cols>
  <sheetData>
    <row r="1" spans="1:9" x14ac:dyDescent="0.2">
      <c r="A1" s="130" t="s">
        <v>294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2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2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2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2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2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2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2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2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  <row r="54" spans="1:10" x14ac:dyDescent="0.2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1.0898437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31.5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2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2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2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2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2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2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2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2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2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2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2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2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2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2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2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2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2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2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2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2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2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2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2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2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2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2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2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2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2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2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2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2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2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2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2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113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4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4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4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4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4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4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2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2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2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2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2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2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2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2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2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2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2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2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2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2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2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2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299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2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2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2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2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2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2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2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2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2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2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2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2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2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2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2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2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2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2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5" customHeight="1" x14ac:dyDescent="0.2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2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ht="10.5" x14ac:dyDescent="0.25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ht="10.5" x14ac:dyDescent="0.25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ht="10.5" x14ac:dyDescent="0.25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ht="10.5" x14ac:dyDescent="0.25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2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2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2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2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2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2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2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2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2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2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2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2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5" customHeight="1" x14ac:dyDescent="0.2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2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ht="10.5" x14ac:dyDescent="0.25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ht="10.5" x14ac:dyDescent="0.25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ht="10.5" x14ac:dyDescent="0.25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ht="10.5" x14ac:dyDescent="0.25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2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2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2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2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2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2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2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2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2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2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2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2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2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5" customHeight="1" x14ac:dyDescent="0.2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2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ht="10.5" x14ac:dyDescent="0.25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ht="10.5" x14ac:dyDescent="0.25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2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2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2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2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2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2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2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2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2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2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2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2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2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2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2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2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2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2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2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2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2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2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2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2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2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ht="10.5" x14ac:dyDescent="0.25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ht="10.5" x14ac:dyDescent="0.25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2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2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2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2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2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2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2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2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2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2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ht="10.5" x14ac:dyDescent="0.25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2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2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2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2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2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2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2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2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2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2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2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2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2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2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2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2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2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ht="10.5" x14ac:dyDescent="0.25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2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ht="10.5" x14ac:dyDescent="0.25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2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2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2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2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2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2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2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2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2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2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2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2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2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2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ht="10.5" x14ac:dyDescent="0.25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ht="10.5" x14ac:dyDescent="0.25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2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306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2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2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2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2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2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2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2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2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2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2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2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ht="10.5" x14ac:dyDescent="0.25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ht="10.5" x14ac:dyDescent="0.25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ht="10.5" x14ac:dyDescent="0.25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2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2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2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2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2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2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2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2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2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2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2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2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ht="10.5" x14ac:dyDescent="0.25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2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ht="10.5" x14ac:dyDescent="0.25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43.36328125" bestFit="1" customWidth="1"/>
    <col min="3" max="9" width="14.54296875" customWidth="1"/>
  </cols>
  <sheetData>
    <row r="2" spans="1:9" x14ac:dyDescent="0.35">
      <c r="A2" s="124" t="s">
        <v>114</v>
      </c>
      <c r="B2" s="124"/>
      <c r="C2" s="124"/>
      <c r="D2" s="124"/>
      <c r="E2" s="124"/>
      <c r="F2" s="124"/>
      <c r="G2" s="124"/>
      <c r="H2" s="124"/>
      <c r="I2" s="124"/>
    </row>
    <row r="3" spans="1:9" x14ac:dyDescent="0.35">
      <c r="A3" s="124"/>
      <c r="B3" s="124"/>
      <c r="C3" s="124"/>
      <c r="D3" s="124"/>
      <c r="E3" s="124"/>
      <c r="F3" s="124"/>
      <c r="G3" s="124"/>
      <c r="H3" s="124"/>
      <c r="I3" s="124"/>
    </row>
    <row r="4" spans="1:9" x14ac:dyDescent="0.35">
      <c r="A4" s="124"/>
      <c r="B4" s="124"/>
      <c r="C4" s="124"/>
      <c r="D4" s="124"/>
      <c r="E4" s="124"/>
      <c r="F4" s="124"/>
      <c r="G4" s="124"/>
      <c r="H4" s="124"/>
      <c r="I4" s="124"/>
    </row>
    <row r="5" spans="1:9" x14ac:dyDescent="0.35">
      <c r="A5" s="124"/>
      <c r="B5" s="124"/>
      <c r="C5" s="124"/>
      <c r="D5" s="124"/>
      <c r="E5" s="124"/>
      <c r="F5" s="124"/>
      <c r="G5" s="124"/>
      <c r="H5" s="124"/>
      <c r="I5" s="124"/>
    </row>
    <row r="6" spans="1:9" x14ac:dyDescent="0.35">
      <c r="A6" s="124"/>
      <c r="B6" s="124"/>
      <c r="C6" s="124"/>
      <c r="D6" s="124"/>
      <c r="E6" s="124"/>
      <c r="F6" s="124"/>
      <c r="G6" s="124"/>
      <c r="H6" s="124"/>
      <c r="I6" s="124"/>
    </row>
    <row r="7" spans="1:9" ht="15" thickBot="1" x14ac:dyDescent="0.4">
      <c r="A7" s="125"/>
      <c r="B7" s="125"/>
      <c r="C7" s="125"/>
      <c r="D7" s="125"/>
      <c r="E7" s="125"/>
      <c r="F7" s="125"/>
      <c r="G7" s="125"/>
      <c r="H7" s="125"/>
      <c r="I7" s="125"/>
    </row>
    <row r="8" spans="1:9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4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4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4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4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4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4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4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4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4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4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4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4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4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4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4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4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4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4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4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4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4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4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4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4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4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4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4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4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4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4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4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4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4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4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4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4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4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4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4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4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4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4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4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4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4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4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4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35">
      <c r="A57" s="8" t="s">
        <v>102</v>
      </c>
    </row>
    <row r="59" spans="1:9" x14ac:dyDescent="0.3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2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2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2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2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2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2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2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2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2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2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2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2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2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2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2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2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2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2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2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2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2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2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309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2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2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2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2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2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2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2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2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2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2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2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2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2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2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2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2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2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2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2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2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2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2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2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2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2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310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2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2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2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2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2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2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2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2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2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2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2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2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2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2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2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2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2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2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2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2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311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2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2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2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2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2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2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2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2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2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2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2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2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2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2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2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2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312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2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2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2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2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2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2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2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2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2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2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2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2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2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2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2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2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2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2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2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2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2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2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2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ht="10.5" x14ac:dyDescent="0.25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2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2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2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2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2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2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313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2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2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2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2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2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2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2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2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2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2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2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2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2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2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2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2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2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2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314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2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2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2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2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2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2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2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2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2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2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2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2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2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2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2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2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2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2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2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2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ht="10.5" x14ac:dyDescent="0.25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315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2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2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2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2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2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2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2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2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2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2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2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2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2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2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2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2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2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2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2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2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ht="10.5" x14ac:dyDescent="0.25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317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2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2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2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2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2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2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2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2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2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2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2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2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2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2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2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2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2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2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2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2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2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2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ht="10.5" x14ac:dyDescent="0.25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ht="10.5" x14ac:dyDescent="0.25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3.6328125" style="62" customWidth="1"/>
    <col min="2" max="2" width="35.6328125" style="62" customWidth="1"/>
    <col min="3" max="3" width="8.6328125" style="62" customWidth="1"/>
    <col min="4" max="4" width="13.08984375" style="62" customWidth="1"/>
    <col min="5" max="5" width="13.36328125" style="62" customWidth="1"/>
    <col min="6" max="6" width="13" style="62" customWidth="1"/>
    <col min="7" max="7" width="9.81640625" style="62" customWidth="1"/>
    <col min="8" max="8" width="8.1796875" style="62" customWidth="1"/>
    <col min="9" max="9" width="9.453125" style="62" customWidth="1"/>
    <col min="10" max="16384" width="11.453125" style="62"/>
  </cols>
  <sheetData>
    <row r="1" spans="1:9" x14ac:dyDescent="0.2">
      <c r="A1" s="130" t="s">
        <v>318</v>
      </c>
      <c r="B1" s="130"/>
      <c r="C1" s="130"/>
      <c r="D1" s="130"/>
      <c r="E1" s="130"/>
      <c r="F1" s="130"/>
      <c r="G1" s="130"/>
      <c r="H1" s="130"/>
      <c r="I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  <c r="I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  <c r="I3" s="130"/>
    </row>
    <row r="4" spans="1:9" x14ac:dyDescent="0.2">
      <c r="A4" s="130"/>
      <c r="B4" s="130"/>
      <c r="C4" s="130"/>
      <c r="D4" s="130"/>
      <c r="E4" s="130"/>
      <c r="F4" s="130"/>
      <c r="G4" s="130"/>
      <c r="H4" s="130"/>
      <c r="I4" s="130"/>
    </row>
    <row r="5" spans="1:9" ht="36.75" customHeight="1" x14ac:dyDescent="0.2">
      <c r="A5" s="130"/>
      <c r="B5" s="130"/>
      <c r="C5" s="130"/>
      <c r="D5" s="130"/>
      <c r="E5" s="130"/>
      <c r="F5" s="130"/>
      <c r="G5" s="130"/>
      <c r="H5" s="130"/>
      <c r="I5" s="130"/>
    </row>
    <row r="6" spans="1:9" x14ac:dyDescent="0.2">
      <c r="A6" s="131"/>
      <c r="B6" s="131"/>
      <c r="C6" s="131"/>
      <c r="D6" s="131"/>
      <c r="E6" s="131"/>
      <c r="F6" s="131"/>
      <c r="G6" s="131"/>
      <c r="H6" s="131"/>
      <c r="I6" s="131"/>
    </row>
    <row r="7" spans="1:9" s="117" customFormat="1" ht="21" x14ac:dyDescent="0.2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2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2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2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2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2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2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2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2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2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2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2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2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2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2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2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2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2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2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2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2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2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2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2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2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2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2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2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2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2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2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2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2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2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2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2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2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2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2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2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2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2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ht="10.5" x14ac:dyDescent="0.25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2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ht="10.5" x14ac:dyDescent="0.25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108</vt:i4>
      </vt:variant>
    </vt:vector>
  </HeadingPairs>
  <TitlesOfParts>
    <vt:vector size="108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2026-01-20T15:25:20Z</dcterms:modified>
</cp:coreProperties>
</file>