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vera\OneDrive - Superintendencia de Bancos\Escritorio\30-04-24\30-04-24\Fuentes y usos de fondos\Uso y Fuentes de Fondos\"/>
    </mc:Choice>
  </mc:AlternateContent>
  <xr:revisionPtr revIDLastSave="0" documentId="13_ncr:1_{E1A51287-1B04-4784-9283-0DEA3FE2964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enero25" sheetId="21" r:id="rId1"/>
  </sheets>
  <definedNames>
    <definedName name="_xlnm.Print_Area" localSheetId="0">enero25!$A$1:$G$38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1" l="1"/>
  <c r="F37" i="21"/>
  <c r="E37" i="21"/>
  <c r="D37" i="21"/>
  <c r="C36" i="21"/>
  <c r="B36" i="21" s="1"/>
  <c r="C35" i="21"/>
  <c r="B35" i="21" s="1"/>
  <c r="C34" i="21"/>
  <c r="B34" i="21" s="1"/>
  <c r="C33" i="21"/>
  <c r="B33" i="21" s="1"/>
  <c r="C32" i="21"/>
  <c r="B32" i="21" s="1"/>
  <c r="G30" i="21"/>
  <c r="F30" i="21"/>
  <c r="E30" i="21"/>
  <c r="D30" i="21"/>
  <c r="C29" i="21"/>
  <c r="B29" i="21" s="1"/>
  <c r="C28" i="21"/>
  <c r="B28" i="21" s="1"/>
  <c r="C27" i="21"/>
  <c r="B27" i="21" s="1"/>
  <c r="C26" i="21"/>
  <c r="B26" i="21" s="1"/>
  <c r="C25" i="21"/>
  <c r="B25" i="21" s="1"/>
  <c r="C24" i="21"/>
  <c r="B24" i="21" s="1"/>
  <c r="G20" i="21"/>
  <c r="F20" i="21"/>
  <c r="E20" i="21"/>
  <c r="D20" i="21"/>
  <c r="C19" i="21"/>
  <c r="B19" i="21" s="1"/>
  <c r="C18" i="21"/>
  <c r="B18" i="21" s="1"/>
  <c r="C17" i="21"/>
  <c r="B17" i="21" s="1"/>
  <c r="C16" i="21"/>
  <c r="B16" i="21" s="1"/>
  <c r="C15" i="21"/>
  <c r="B15" i="21" s="1"/>
  <c r="G13" i="21"/>
  <c r="F13" i="21"/>
  <c r="E13" i="21"/>
  <c r="D13" i="21"/>
  <c r="C12" i="21"/>
  <c r="B12" i="21" s="1"/>
  <c r="C11" i="21"/>
  <c r="B11" i="21" s="1"/>
  <c r="C10" i="21"/>
  <c r="B10" i="21" s="1"/>
  <c r="C9" i="21"/>
  <c r="B9" i="21" s="1"/>
  <c r="C8" i="21"/>
  <c r="B8" i="21" s="1"/>
  <c r="C7" i="21"/>
  <c r="B7" i="21" s="1"/>
  <c r="D38" i="21" l="1"/>
  <c r="C30" i="21"/>
  <c r="B30" i="21" s="1"/>
  <c r="E38" i="21"/>
  <c r="C20" i="21"/>
  <c r="B20" i="21" s="1"/>
  <c r="C13" i="21"/>
  <c r="B13" i="21" s="1"/>
  <c r="F38" i="21"/>
  <c r="G38" i="21"/>
  <c r="G21" i="21"/>
  <c r="D21" i="21"/>
  <c r="E21" i="21"/>
  <c r="C37" i="21"/>
  <c r="B37" i="21" s="1"/>
  <c r="F21" i="21"/>
  <c r="C38" i="21" l="1"/>
  <c r="B38" i="21" s="1"/>
  <c r="C21" i="21"/>
  <c r="B21" i="21" l="1"/>
</calcChain>
</file>

<file path=xl/sharedStrings.xml><?xml version="1.0" encoding="utf-8"?>
<sst xmlns="http://schemas.openxmlformats.org/spreadsheetml/2006/main" count="43" uniqueCount="33">
  <si>
    <t>TOTAL FUENTES</t>
  </si>
  <si>
    <t>Sub-total Externas</t>
  </si>
  <si>
    <t>Otros Pasivos</t>
  </si>
  <si>
    <t>Obligaciones</t>
  </si>
  <si>
    <t>Dep. de Bancos</t>
  </si>
  <si>
    <t>Dep. Particulares</t>
  </si>
  <si>
    <t>Dep. Oficiales</t>
  </si>
  <si>
    <t>Externas</t>
  </si>
  <si>
    <t>Sub-total Internas</t>
  </si>
  <si>
    <t>Patrimonio</t>
  </si>
  <si>
    <t>Internas</t>
  </si>
  <si>
    <t>FUENTES</t>
  </si>
  <si>
    <t>TOTAL USOS</t>
  </si>
  <si>
    <t>Sub-total Externos</t>
  </si>
  <si>
    <t>Provisiones</t>
  </si>
  <si>
    <t>Otros Activos</t>
  </si>
  <si>
    <t>Inversión en Valores</t>
  </si>
  <si>
    <t>Cartera Crediticia</t>
  </si>
  <si>
    <t>Activo Líquido</t>
  </si>
  <si>
    <t>Externos</t>
  </si>
  <si>
    <t>Sub-total Internos</t>
  </si>
  <si>
    <t>Otros Activos Líquidos</t>
  </si>
  <si>
    <t>Internos</t>
  </si>
  <si>
    <t>USOS</t>
  </si>
  <si>
    <t>BANCA PRIV. PANAMEÑA</t>
  </si>
  <si>
    <t>BANCA 
OFICIAL</t>
  </si>
  <si>
    <t>BANCA INTERNACIONAL</t>
  </si>
  <si>
    <t>SISTEMA BANCARIO</t>
  </si>
  <si>
    <t>CENTRO BANCARIO</t>
  </si>
  <si>
    <t>(En millones de balboas)</t>
  </si>
  <si>
    <t>USOS Y FUENTES DEL CENTRO Y SISTEMA BANCARIO, BANCA INTERNACIONAL, OFICIAL,  PRIVADA Y BANCA PRIVADA PANAMEÑA</t>
  </si>
  <si>
    <t>BANCA 
PRIVADA</t>
  </si>
  <si>
    <t>PERIODO COMPARATIVO: Enero 2025 /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</si>
</sst>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_);[Red]\(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38" fontId="1" fillId="0" borderId="0" xfId="2" applyNumberFormat="1"/>
    <xf numFmtId="38" fontId="2" fillId="0" borderId="1" xfId="1" applyNumberFormat="1" applyFont="1" applyFill="1" applyBorder="1" applyAlignment="1">
      <alignment horizontal="center"/>
    </xf>
    <xf numFmtId="38" fontId="4" fillId="0" borderId="2" xfId="1" applyNumberFormat="1" applyFont="1" applyFill="1" applyBorder="1" applyAlignment="1">
      <alignment horizontal="center"/>
    </xf>
    <xf numFmtId="38" fontId="4" fillId="0" borderId="3" xfId="1" applyNumberFormat="1" applyFont="1" applyFill="1" applyBorder="1" applyAlignment="1">
      <alignment horizontal="center"/>
    </xf>
    <xf numFmtId="38" fontId="4" fillId="0" borderId="1" xfId="1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left" indent="2"/>
    </xf>
    <xf numFmtId="165" fontId="4" fillId="0" borderId="2" xfId="1" applyNumberFormat="1" applyFont="1" applyFill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0" fontId="2" fillId="0" borderId="4" xfId="2" applyFont="1" applyBorder="1" applyAlignment="1">
      <alignment horizontal="center" wrapText="1"/>
    </xf>
    <xf numFmtId="38" fontId="3" fillId="0" borderId="2" xfId="1" applyNumberFormat="1" applyFont="1" applyFill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3" xfId="2" applyFont="1" applyBorder="1"/>
    <xf numFmtId="0" fontId="2" fillId="0" borderId="2" xfId="2" applyFont="1" applyBorder="1"/>
    <xf numFmtId="0" fontId="4" fillId="0" borderId="1" xfId="2" applyFont="1" applyBorder="1" applyAlignment="1">
      <alignment horizontal="left" indent="2"/>
    </xf>
    <xf numFmtId="0" fontId="2" fillId="0" borderId="1" xfId="2" applyFont="1" applyBorder="1" applyAlignment="1">
      <alignment horizontal="left" indent="2"/>
    </xf>
    <xf numFmtId="0" fontId="2" fillId="0" borderId="0" xfId="2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24DB-8990-40D5-AECB-B449D6A95644}">
  <sheetPr>
    <tabColor rgb="FF002060"/>
  </sheetPr>
  <dimension ref="A1:H39"/>
  <sheetViews>
    <sheetView tabSelected="1" zoomScaleNormal="100" workbookViewId="0">
      <pane xSplit="1" ySplit="4" topLeftCell="B5" activePane="bottomRight" state="frozen"/>
      <selection activeCell="A2" sqref="A2:IV2"/>
      <selection pane="topRight" activeCell="A2" sqref="A2:IV2"/>
      <selection pane="bottomLeft" activeCell="A2" sqref="A2:IV2"/>
      <selection pane="bottomRight" activeCell="J12" sqref="J12"/>
    </sheetView>
  </sheetViews>
  <sheetFormatPr baseColWidth="10" defaultColWidth="11.5703125" defaultRowHeight="12.75" x14ac:dyDescent="0.2"/>
  <cols>
    <col min="1" max="1" width="20.85546875" style="1" customWidth="1"/>
    <col min="2" max="5" width="14.140625" style="2" customWidth="1"/>
    <col min="6" max="6" width="13.140625" style="2" customWidth="1"/>
    <col min="7" max="7" width="14.140625" style="2" customWidth="1"/>
    <col min="8" max="16384" width="11.5703125" style="1"/>
  </cols>
  <sheetData>
    <row r="1" spans="1:7" ht="17.25" customHeight="1" x14ac:dyDescent="0.2">
      <c r="A1" s="18" t="s">
        <v>30</v>
      </c>
      <c r="B1" s="18"/>
      <c r="C1" s="18"/>
      <c r="D1" s="18"/>
      <c r="E1" s="18"/>
      <c r="F1" s="18"/>
      <c r="G1" s="18"/>
    </row>
    <row r="2" spans="1:7" ht="15.75" customHeight="1" x14ac:dyDescent="0.2">
      <c r="A2" s="18" t="s">
        <v>32</v>
      </c>
      <c r="B2" s="18"/>
      <c r="C2" s="18"/>
      <c r="D2" s="18"/>
      <c r="E2" s="18"/>
      <c r="F2" s="18"/>
      <c r="G2" s="18"/>
    </row>
    <row r="3" spans="1:7" ht="15.75" customHeight="1" x14ac:dyDescent="0.2">
      <c r="A3" s="18" t="s">
        <v>29</v>
      </c>
      <c r="B3" s="18"/>
      <c r="C3" s="18"/>
      <c r="D3" s="18"/>
      <c r="E3" s="18"/>
      <c r="F3" s="18"/>
      <c r="G3" s="18"/>
    </row>
    <row r="4" spans="1:7" ht="27.75" customHeight="1" x14ac:dyDescent="0.2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2">
      <c r="A5" s="14" t="s">
        <v>23</v>
      </c>
      <c r="B5" s="10"/>
      <c r="C5" s="10"/>
      <c r="D5" s="10"/>
      <c r="E5" s="10"/>
      <c r="F5" s="10"/>
      <c r="G5" s="10"/>
    </row>
    <row r="6" spans="1:7" x14ac:dyDescent="0.2">
      <c r="A6" s="15" t="s">
        <v>22</v>
      </c>
      <c r="B6" s="9"/>
      <c r="C6" s="9"/>
      <c r="D6" s="9"/>
      <c r="E6" s="9"/>
      <c r="F6" s="9"/>
      <c r="G6" s="9"/>
    </row>
    <row r="7" spans="1:7" x14ac:dyDescent="0.2">
      <c r="A7" s="8" t="s">
        <v>18</v>
      </c>
      <c r="B7" s="5">
        <f t="shared" ref="B7:B13" si="0">C7+D7</f>
        <v>-430.83201891999988</v>
      </c>
      <c r="C7" s="5">
        <f t="shared" ref="C7:C13" si="1">E7+F7</f>
        <v>-488.10412984999988</v>
      </c>
      <c r="D7" s="5">
        <v>57.272110930000025</v>
      </c>
      <c r="E7" s="5">
        <v>27.85507001000002</v>
      </c>
      <c r="F7" s="5">
        <v>-515.9591998599999</v>
      </c>
      <c r="G7" s="5">
        <v>-21.81134978</v>
      </c>
    </row>
    <row r="8" spans="1:7" x14ac:dyDescent="0.2">
      <c r="A8" s="8" t="s">
        <v>21</v>
      </c>
      <c r="B8" s="5">
        <f t="shared" si="0"/>
        <v>-32.218690140000149</v>
      </c>
      <c r="C8" s="5">
        <f t="shared" si="1"/>
        <v>-32.258483960000149</v>
      </c>
      <c r="D8" s="5">
        <v>3.979381999999998E-2</v>
      </c>
      <c r="E8" s="5">
        <v>68.082970019999948</v>
      </c>
      <c r="F8" s="5">
        <v>-100.3414539800001</v>
      </c>
      <c r="G8" s="5">
        <v>-1.6658400200000187</v>
      </c>
    </row>
    <row r="9" spans="1:7" x14ac:dyDescent="0.2">
      <c r="A9" s="8" t="s">
        <v>17</v>
      </c>
      <c r="B9" s="5">
        <f t="shared" si="0"/>
        <v>38.408285009993051</v>
      </c>
      <c r="C9" s="5">
        <f t="shared" si="1"/>
        <v>38.408285009993051</v>
      </c>
      <c r="D9" s="5">
        <v>0</v>
      </c>
      <c r="E9" s="5">
        <v>22.834441409997453</v>
      </c>
      <c r="F9" s="5">
        <v>15.573843599995598</v>
      </c>
      <c r="G9" s="5">
        <v>41.37888054999712</v>
      </c>
    </row>
    <row r="10" spans="1:7" x14ac:dyDescent="0.2">
      <c r="A10" s="8" t="s">
        <v>16</v>
      </c>
      <c r="B10" s="5">
        <f t="shared" si="0"/>
        <v>39.789162860000459</v>
      </c>
      <c r="C10" s="5">
        <f t="shared" si="1"/>
        <v>39.404195050000453</v>
      </c>
      <c r="D10" s="5">
        <v>0.38496781000000624</v>
      </c>
      <c r="E10" s="5">
        <v>-1.6018157999997129</v>
      </c>
      <c r="F10" s="5">
        <v>41.006010850000166</v>
      </c>
      <c r="G10" s="5">
        <v>7.4131808099996306</v>
      </c>
    </row>
    <row r="11" spans="1:7" x14ac:dyDescent="0.2">
      <c r="A11" s="8" t="s">
        <v>15</v>
      </c>
      <c r="B11" s="5">
        <f t="shared" si="0"/>
        <v>38.179719200001458</v>
      </c>
      <c r="C11" s="5">
        <f t="shared" si="1"/>
        <v>40.240118210001469</v>
      </c>
      <c r="D11" s="5">
        <v>-2.0603990100000118</v>
      </c>
      <c r="E11" s="5">
        <v>2.7872229799999104</v>
      </c>
      <c r="F11" s="5">
        <v>37.452895230001559</v>
      </c>
      <c r="G11" s="5">
        <v>-9.664899709997826</v>
      </c>
    </row>
    <row r="12" spans="1:7" x14ac:dyDescent="0.2">
      <c r="A12" s="8" t="s">
        <v>14</v>
      </c>
      <c r="B12" s="5">
        <f t="shared" si="0"/>
        <v>6.39</v>
      </c>
      <c r="C12" s="5">
        <f t="shared" si="1"/>
        <v>6.08</v>
      </c>
      <c r="D12" s="12">
        <v>0.31</v>
      </c>
      <c r="E12" s="12">
        <v>-0.03</v>
      </c>
      <c r="F12" s="12">
        <v>6.11</v>
      </c>
      <c r="G12" s="12">
        <v>-5.37</v>
      </c>
    </row>
    <row r="13" spans="1:7" x14ac:dyDescent="0.2">
      <c r="A13" s="16" t="s">
        <v>20</v>
      </c>
      <c r="B13" s="5">
        <f t="shared" si="0"/>
        <v>-340.28354199000506</v>
      </c>
      <c r="C13" s="5">
        <f t="shared" si="1"/>
        <v>-396.23001554000507</v>
      </c>
      <c r="D13" s="7">
        <f>SUM(D7:D12)</f>
        <v>55.946473550000022</v>
      </c>
      <c r="E13" s="7">
        <f>SUM(E7:E12)</f>
        <v>119.92788861999762</v>
      </c>
      <c r="F13" s="7">
        <f>SUM(F7:F12)</f>
        <v>-516.15790416000266</v>
      </c>
      <c r="G13" s="7">
        <f>SUM(G7:G12)</f>
        <v>10.279971849998905</v>
      </c>
    </row>
    <row r="14" spans="1:7" x14ac:dyDescent="0.2">
      <c r="A14" s="15" t="s">
        <v>19</v>
      </c>
      <c r="B14" s="6"/>
      <c r="C14" s="6"/>
      <c r="D14" s="5"/>
      <c r="E14" s="5"/>
      <c r="F14" s="5"/>
      <c r="G14" s="5"/>
    </row>
    <row r="15" spans="1:7" x14ac:dyDescent="0.2">
      <c r="A15" s="8" t="s">
        <v>18</v>
      </c>
      <c r="B15" s="5">
        <f t="shared" ref="B15:B21" si="2">C15+D15</f>
        <v>-1568.1755341499979</v>
      </c>
      <c r="C15" s="5">
        <f t="shared" ref="C15:C21" si="3">E15+F15</f>
        <v>-1790.5983630399983</v>
      </c>
      <c r="D15" s="5">
        <v>222.42282889000035</v>
      </c>
      <c r="E15" s="5">
        <v>-787.02568301000019</v>
      </c>
      <c r="F15" s="5">
        <v>-1003.5726800299981</v>
      </c>
      <c r="G15" s="5">
        <v>254.47945010000035</v>
      </c>
    </row>
    <row r="16" spans="1:7" x14ac:dyDescent="0.2">
      <c r="A16" s="8" t="s">
        <v>17</v>
      </c>
      <c r="B16" s="5">
        <f t="shared" si="2"/>
        <v>-18.240810140003305</v>
      </c>
      <c r="C16" s="5">
        <f t="shared" si="3"/>
        <v>128.67142788999627</v>
      </c>
      <c r="D16" s="5">
        <v>-146.91223802999957</v>
      </c>
      <c r="E16" s="5">
        <v>0</v>
      </c>
      <c r="F16" s="5">
        <v>128.67142788999627</v>
      </c>
      <c r="G16" s="5">
        <v>118.00835856999993</v>
      </c>
    </row>
    <row r="17" spans="1:7" ht="16.899999999999999" customHeight="1" x14ac:dyDescent="0.2">
      <c r="A17" s="8" t="s">
        <v>16</v>
      </c>
      <c r="B17" s="5">
        <f t="shared" si="2"/>
        <v>16.966320659999838</v>
      </c>
      <c r="C17" s="5">
        <f t="shared" si="3"/>
        <v>67.624266570000145</v>
      </c>
      <c r="D17" s="5">
        <v>-50.657945910000308</v>
      </c>
      <c r="E17" s="5">
        <v>9.6862214200000381</v>
      </c>
      <c r="F17" s="5">
        <v>57.938045150000107</v>
      </c>
      <c r="G17" s="5">
        <v>-158.93466977000026</v>
      </c>
    </row>
    <row r="18" spans="1:7" x14ac:dyDescent="0.2">
      <c r="A18" s="8" t="s">
        <v>15</v>
      </c>
      <c r="B18" s="5">
        <f t="shared" si="2"/>
        <v>179.89164310999996</v>
      </c>
      <c r="C18" s="5">
        <f t="shared" si="3"/>
        <v>162.06268577999998</v>
      </c>
      <c r="D18" s="5">
        <v>17.82895732999998</v>
      </c>
      <c r="E18" s="5">
        <v>-1.7447585700000019</v>
      </c>
      <c r="F18" s="5">
        <v>163.80744434999997</v>
      </c>
      <c r="G18" s="5">
        <v>9.186014890000024</v>
      </c>
    </row>
    <row r="19" spans="1:7" x14ac:dyDescent="0.2">
      <c r="A19" s="8" t="s">
        <v>14</v>
      </c>
      <c r="B19" s="5">
        <f t="shared" si="2"/>
        <v>-2.2200000000000002</v>
      </c>
      <c r="C19" s="5">
        <f t="shared" si="3"/>
        <v>-2.5700000000000003</v>
      </c>
      <c r="D19" s="12">
        <v>0.35</v>
      </c>
      <c r="E19" s="12">
        <v>-0.2</v>
      </c>
      <c r="F19" s="12">
        <v>-2.37</v>
      </c>
      <c r="G19" s="12">
        <v>0.63</v>
      </c>
    </row>
    <row r="20" spans="1:7" x14ac:dyDescent="0.2">
      <c r="A20" s="8" t="s">
        <v>13</v>
      </c>
      <c r="B20" s="5">
        <f t="shared" si="2"/>
        <v>-1391.7783805200015</v>
      </c>
      <c r="C20" s="5">
        <f t="shared" si="3"/>
        <v>-1434.809982800002</v>
      </c>
      <c r="D20" s="12">
        <f>SUM(D15:D19)</f>
        <v>43.031602280000449</v>
      </c>
      <c r="E20" s="12">
        <f>SUM(E15:E19)</f>
        <v>-779.28422016000025</v>
      </c>
      <c r="F20" s="12">
        <f>SUM(F15:F19)</f>
        <v>-655.52576264000174</v>
      </c>
      <c r="G20" s="12">
        <f>SUM(G15:G19)</f>
        <v>223.36915379000004</v>
      </c>
    </row>
    <row r="21" spans="1:7" x14ac:dyDescent="0.2">
      <c r="A21" s="17" t="s">
        <v>12</v>
      </c>
      <c r="B21" s="4">
        <f t="shared" si="2"/>
        <v>-1732.0619225100065</v>
      </c>
      <c r="C21" s="4">
        <f t="shared" si="3"/>
        <v>-1831.0399983400071</v>
      </c>
      <c r="D21" s="4">
        <f>D20+D13</f>
        <v>98.978075830000478</v>
      </c>
      <c r="E21" s="4">
        <f>E20+E13</f>
        <v>-659.35633154000266</v>
      </c>
      <c r="F21" s="4">
        <f>F20+F13</f>
        <v>-1171.6836668000044</v>
      </c>
      <c r="G21" s="4">
        <f>G20+G13</f>
        <v>233.64912563999894</v>
      </c>
    </row>
    <row r="22" spans="1:7" x14ac:dyDescent="0.2">
      <c r="A22" s="15" t="s">
        <v>11</v>
      </c>
      <c r="B22" s="6"/>
      <c r="C22" s="6"/>
      <c r="D22" s="5"/>
      <c r="E22" s="5"/>
      <c r="F22" s="5"/>
      <c r="G22" s="5"/>
    </row>
    <row r="23" spans="1:7" x14ac:dyDescent="0.2">
      <c r="A23" s="15" t="s">
        <v>10</v>
      </c>
      <c r="B23" s="5"/>
      <c r="C23" s="5"/>
      <c r="D23" s="5"/>
      <c r="E23" s="5"/>
      <c r="F23" s="5"/>
      <c r="G23" s="5"/>
    </row>
    <row r="24" spans="1:7" x14ac:dyDescent="0.2">
      <c r="A24" s="8" t="s">
        <v>6</v>
      </c>
      <c r="B24" s="5">
        <f t="shared" ref="B24:B30" si="4">C24+D24</f>
        <v>-555.00354698000206</v>
      </c>
      <c r="C24" s="5">
        <f t="shared" ref="C24:C30" si="5">E24+F24</f>
        <v>-555.00354698000206</v>
      </c>
      <c r="D24" s="5">
        <v>0</v>
      </c>
      <c r="E24" s="5">
        <v>-554.53959491000205</v>
      </c>
      <c r="F24" s="5">
        <v>-0.46395207000000482</v>
      </c>
      <c r="G24" s="5">
        <v>4.1484600000103455E-3</v>
      </c>
    </row>
    <row r="25" spans="1:7" x14ac:dyDescent="0.2">
      <c r="A25" s="8" t="s">
        <v>5</v>
      </c>
      <c r="B25" s="5">
        <f t="shared" si="4"/>
        <v>-95.202485009996053</v>
      </c>
      <c r="C25" s="5">
        <f t="shared" si="5"/>
        <v>-95.202485009996053</v>
      </c>
      <c r="D25" s="5">
        <v>0</v>
      </c>
      <c r="E25" s="5">
        <v>-35.387165040000582</v>
      </c>
      <c r="F25" s="5">
        <v>-59.815319969995471</v>
      </c>
      <c r="G25" s="5">
        <v>46.147089140005846</v>
      </c>
    </row>
    <row r="26" spans="1:7" x14ac:dyDescent="0.2">
      <c r="A26" s="8" t="s">
        <v>4</v>
      </c>
      <c r="B26" s="5">
        <f t="shared" si="4"/>
        <v>-449.0620445900006</v>
      </c>
      <c r="C26" s="5">
        <f t="shared" si="5"/>
        <v>-448.14106009000056</v>
      </c>
      <c r="D26" s="5">
        <v>-0.92098450000000298</v>
      </c>
      <c r="E26" s="5">
        <v>-324.59587018000025</v>
      </c>
      <c r="F26" s="5">
        <v>-123.54518991000032</v>
      </c>
      <c r="G26" s="5">
        <v>10.46737703999986</v>
      </c>
    </row>
    <row r="27" spans="1:7" x14ac:dyDescent="0.2">
      <c r="A27" s="8" t="s">
        <v>3</v>
      </c>
      <c r="B27" s="5">
        <f t="shared" si="4"/>
        <v>248.10182880000008</v>
      </c>
      <c r="C27" s="5">
        <f t="shared" si="5"/>
        <v>248.10182880000008</v>
      </c>
      <c r="D27" s="5">
        <v>0</v>
      </c>
      <c r="E27" s="5">
        <v>296.1671422</v>
      </c>
      <c r="F27" s="5">
        <v>-48.065313399999923</v>
      </c>
      <c r="G27" s="5">
        <v>-11.274375740000096</v>
      </c>
    </row>
    <row r="28" spans="1:7" x14ac:dyDescent="0.2">
      <c r="A28" s="8" t="s">
        <v>2</v>
      </c>
      <c r="B28" s="5">
        <f t="shared" si="4"/>
        <v>-110.91641888000044</v>
      </c>
      <c r="C28" s="5">
        <f t="shared" si="5"/>
        <v>-110.97266611000043</v>
      </c>
      <c r="D28" s="5">
        <v>5.6247229999998538E-2</v>
      </c>
      <c r="E28" s="5">
        <v>-7.8893053200000622</v>
      </c>
      <c r="F28" s="5">
        <v>-103.08336079000037</v>
      </c>
      <c r="G28" s="5">
        <v>-59.742399689999957</v>
      </c>
    </row>
    <row r="29" spans="1:7" x14ac:dyDescent="0.2">
      <c r="A29" s="8" t="s">
        <v>9</v>
      </c>
      <c r="B29" s="5">
        <f t="shared" si="4"/>
        <v>263.78818694999859</v>
      </c>
      <c r="C29" s="5">
        <f t="shared" si="5"/>
        <v>225.20315017999815</v>
      </c>
      <c r="D29" s="12">
        <v>38.585036770000443</v>
      </c>
      <c r="E29" s="12">
        <v>29.253926039999669</v>
      </c>
      <c r="F29" s="12">
        <v>195.94922413999848</v>
      </c>
      <c r="G29" s="12">
        <v>59.433905360000153</v>
      </c>
    </row>
    <row r="30" spans="1:7" x14ac:dyDescent="0.2">
      <c r="A30" s="16" t="s">
        <v>8</v>
      </c>
      <c r="B30" s="7">
        <f t="shared" si="4"/>
        <v>-698.29447971000047</v>
      </c>
      <c r="C30" s="7">
        <f t="shared" si="5"/>
        <v>-736.01477921000094</v>
      </c>
      <c r="D30" s="7">
        <f>SUM(D24:D29)</f>
        <v>37.720299500000436</v>
      </c>
      <c r="E30" s="7">
        <f>SUM(E24:E29)</f>
        <v>-596.99086721000333</v>
      </c>
      <c r="F30" s="7">
        <f>SUM(F24:F29)</f>
        <v>-139.02391199999761</v>
      </c>
      <c r="G30" s="7">
        <f>SUM(G24:G29)</f>
        <v>45.035744570005818</v>
      </c>
    </row>
    <row r="31" spans="1:7" x14ac:dyDescent="0.2">
      <c r="A31" s="15" t="s">
        <v>7</v>
      </c>
      <c r="B31" s="6"/>
      <c r="C31" s="6"/>
      <c r="D31" s="5"/>
      <c r="E31" s="5"/>
      <c r="F31" s="5"/>
      <c r="G31" s="5"/>
    </row>
    <row r="32" spans="1:7" x14ac:dyDescent="0.2">
      <c r="A32" s="8" t="s">
        <v>6</v>
      </c>
      <c r="B32" s="5">
        <f t="shared" ref="B32:B38" si="6">C32+D32</f>
        <v>-3.0727114600000007</v>
      </c>
      <c r="C32" s="5">
        <f t="shared" ref="C32:C38" si="7">E32+F32</f>
        <v>-2.9964296299999944</v>
      </c>
      <c r="D32" s="5">
        <v>-7.6281830000006323E-2</v>
      </c>
      <c r="E32" s="5">
        <v>0</v>
      </c>
      <c r="F32" s="5">
        <v>-2.9964296299999944</v>
      </c>
      <c r="G32" s="5">
        <v>-4.9497720000000023E-2</v>
      </c>
    </row>
    <row r="33" spans="1:8" x14ac:dyDescent="0.2">
      <c r="A33" s="8" t="s">
        <v>5</v>
      </c>
      <c r="B33" s="5">
        <f t="shared" si="6"/>
        <v>133.89863406000362</v>
      </c>
      <c r="C33" s="5">
        <f t="shared" si="7"/>
        <v>122.39019722000333</v>
      </c>
      <c r="D33" s="5">
        <v>11.508436840000286</v>
      </c>
      <c r="E33" s="5">
        <v>1.1048589999997915E-2</v>
      </c>
      <c r="F33" s="5">
        <v>122.37914863000333</v>
      </c>
      <c r="G33" s="5">
        <v>39.99993599000004</v>
      </c>
    </row>
    <row r="34" spans="1:8" x14ac:dyDescent="0.2">
      <c r="A34" s="8" t="s">
        <v>4</v>
      </c>
      <c r="B34" s="5">
        <f t="shared" si="6"/>
        <v>-721.03384815000095</v>
      </c>
      <c r="C34" s="5">
        <f t="shared" si="7"/>
        <v>-688.24030846000096</v>
      </c>
      <c r="D34" s="5">
        <v>-32.793539690000046</v>
      </c>
      <c r="E34" s="5">
        <v>0</v>
      </c>
      <c r="F34" s="5">
        <v>-688.24030846000096</v>
      </c>
      <c r="G34" s="5">
        <v>34.063025660000108</v>
      </c>
    </row>
    <row r="35" spans="1:8" x14ac:dyDescent="0.2">
      <c r="A35" s="8" t="s">
        <v>3</v>
      </c>
      <c r="B35" s="5">
        <f t="shared" si="6"/>
        <v>-598.17682823999917</v>
      </c>
      <c r="C35" s="5">
        <f t="shared" si="7"/>
        <v>-651.73954617999925</v>
      </c>
      <c r="D35" s="5">
        <v>53.562717940000084</v>
      </c>
      <c r="E35" s="5">
        <v>-58.069415680000475</v>
      </c>
      <c r="F35" s="5">
        <v>-593.67013049999878</v>
      </c>
      <c r="G35" s="5">
        <v>105.68365299000016</v>
      </c>
    </row>
    <row r="36" spans="1:8" x14ac:dyDescent="0.2">
      <c r="A36" s="8" t="s">
        <v>2</v>
      </c>
      <c r="B36" s="5">
        <f t="shared" si="6"/>
        <v>154.62148166999987</v>
      </c>
      <c r="C36" s="5">
        <f t="shared" si="7"/>
        <v>125.56994439999987</v>
      </c>
      <c r="D36" s="12">
        <v>29.051537270000011</v>
      </c>
      <c r="E36" s="12">
        <v>-4.302097909999997</v>
      </c>
      <c r="F36" s="12">
        <v>129.87204230999987</v>
      </c>
      <c r="G36" s="12">
        <v>8.9157661299999802</v>
      </c>
    </row>
    <row r="37" spans="1:8" x14ac:dyDescent="0.2">
      <c r="A37" s="8" t="s">
        <v>1</v>
      </c>
      <c r="B37" s="5">
        <f t="shared" si="6"/>
        <v>-1033.7632721199966</v>
      </c>
      <c r="C37" s="5">
        <f t="shared" si="7"/>
        <v>-1095.0161426499969</v>
      </c>
      <c r="D37" s="12">
        <f>SUM(D32:D36)</f>
        <v>61.25287053000033</v>
      </c>
      <c r="E37" s="12">
        <f>SUM(E32:E36)</f>
        <v>-62.360465000000474</v>
      </c>
      <c r="F37" s="12">
        <f>SUM(F32:F36)</f>
        <v>-1032.6556776499965</v>
      </c>
      <c r="G37" s="12">
        <f>SUM(G32:G36)</f>
        <v>188.61288305000028</v>
      </c>
    </row>
    <row r="38" spans="1:8" x14ac:dyDescent="0.2">
      <c r="A38" s="17" t="s">
        <v>0</v>
      </c>
      <c r="B38" s="4">
        <f t="shared" si="6"/>
        <v>-1732.057751829997</v>
      </c>
      <c r="C38" s="4">
        <f t="shared" si="7"/>
        <v>-1831.0309218599978</v>
      </c>
      <c r="D38" s="4">
        <f>D37+D30</f>
        <v>98.973170030000773</v>
      </c>
      <c r="E38" s="4">
        <f>E37+E30</f>
        <v>-659.35133221000376</v>
      </c>
      <c r="F38" s="4">
        <f>F37+F30</f>
        <v>-1171.6795896499941</v>
      </c>
      <c r="G38" s="4">
        <f>G37+G30</f>
        <v>233.6486276200061</v>
      </c>
      <c r="H38" s="3"/>
    </row>
    <row r="39" spans="1:8" ht="12" customHeight="1" x14ac:dyDescent="0.2"/>
  </sheetData>
  <mergeCells count="3">
    <mergeCell ref="A1:G1"/>
    <mergeCell ref="A2:G2"/>
    <mergeCell ref="A3:G3"/>
  </mergeCells>
  <printOptions horizontalCentered="1"/>
  <pageMargins left="0.78740157480314965" right="0.59055118110236227" top="0.98425196850393704" bottom="0.98425196850393704" header="0" footer="0"/>
  <pageSetup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enero25</vt:lpstr>
      <vt:lpstr>enero25!Área_de_impresión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grivera</dc:creator>
  <cp:lastModifiedBy>RIVERA, GERMAN</cp:lastModifiedBy>
  <cp:lastPrinted>2023-03-14T14:45:48Z</cp:lastPrinted>
  <dcterms:created xsi:type="dcterms:W3CDTF">2014-03-31T15:54:06Z</dcterms:created>
  <dcterms:modified xsi:type="dcterms:W3CDTF">2025-03-06T15:33:42Z</dcterms:modified>
</cp:coreProperties>
</file>