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grivera_superbancos_gob_pa/Documents/Escritorio/30-04-24/30-04-24/Fuentes y usos de fondos/Uso y Fuentes de Fondos/"/>
    </mc:Choice>
  </mc:AlternateContent>
  <xr:revisionPtr revIDLastSave="34" documentId="13_ncr:1_{1EC605A2-C966-4851-BD31-EB768387C921}" xr6:coauthVersionLast="47" xr6:coauthVersionMax="47" xr10:uidLastSave="{BC343B49-3DD6-4590-AFD9-BE2A0E08029E}"/>
  <bookViews>
    <workbookView xWindow="-120" yWindow="-120" windowWidth="19440" windowHeight="10320" xr2:uid="{00000000-000D-0000-FFFF-FFFF00000000}"/>
  </bookViews>
  <sheets>
    <sheet name="diciembre" sheetId="21" r:id="rId1"/>
  </sheets>
  <definedNames>
    <definedName name="_xlnm.Print_Area" localSheetId="0">diciembre!$A$1:$G$38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1" l="1"/>
  <c r="G37" i="21"/>
  <c r="F37" i="21"/>
  <c r="E37" i="21"/>
  <c r="D37" i="21"/>
  <c r="D38" i="21" s="1"/>
  <c r="C36" i="21"/>
  <c r="B36" i="21" s="1"/>
  <c r="C35" i="21"/>
  <c r="B35" i="21" s="1"/>
  <c r="C34" i="21"/>
  <c r="B34" i="21" s="1"/>
  <c r="C33" i="21"/>
  <c r="B33" i="21" s="1"/>
  <c r="C32" i="21"/>
  <c r="B32" i="21" s="1"/>
  <c r="G30" i="21"/>
  <c r="F30" i="21"/>
  <c r="E30" i="21"/>
  <c r="D30" i="21"/>
  <c r="C29" i="21"/>
  <c r="B29" i="21" s="1"/>
  <c r="C28" i="21"/>
  <c r="B28" i="21" s="1"/>
  <c r="C27" i="21"/>
  <c r="B27" i="21" s="1"/>
  <c r="C26" i="21"/>
  <c r="B26" i="21" s="1"/>
  <c r="C25" i="21"/>
  <c r="B25" i="21" s="1"/>
  <c r="C24" i="21"/>
  <c r="B24" i="21" s="1"/>
  <c r="G20" i="21"/>
  <c r="F20" i="21"/>
  <c r="E20" i="21"/>
  <c r="D20" i="21"/>
  <c r="C19" i="21"/>
  <c r="B19" i="21" s="1"/>
  <c r="C18" i="21"/>
  <c r="B18" i="21" s="1"/>
  <c r="C17" i="21"/>
  <c r="B17" i="21" s="1"/>
  <c r="C16" i="21"/>
  <c r="B16" i="21" s="1"/>
  <c r="C15" i="21"/>
  <c r="B15" i="21" s="1"/>
  <c r="G13" i="21"/>
  <c r="F13" i="21"/>
  <c r="E13" i="21"/>
  <c r="D13" i="21"/>
  <c r="C12" i="21"/>
  <c r="B12" i="21" s="1"/>
  <c r="C11" i="21"/>
  <c r="B11" i="21" s="1"/>
  <c r="C10" i="21"/>
  <c r="B10" i="21" s="1"/>
  <c r="C9" i="21"/>
  <c r="B9" i="21" s="1"/>
  <c r="C8" i="21"/>
  <c r="B8" i="21" s="1"/>
  <c r="C7" i="21"/>
  <c r="B7" i="21" s="1"/>
  <c r="C30" i="21" l="1"/>
  <c r="B30" i="21" s="1"/>
  <c r="E38" i="21"/>
  <c r="C20" i="21"/>
  <c r="B20" i="21" s="1"/>
  <c r="C13" i="21"/>
  <c r="B13" i="21" s="1"/>
  <c r="F38" i="21"/>
  <c r="G38" i="21"/>
  <c r="G21" i="21"/>
  <c r="D21" i="21"/>
  <c r="D40" i="21" s="1"/>
  <c r="E21" i="21"/>
  <c r="C37" i="21"/>
  <c r="B37" i="21" s="1"/>
  <c r="F21" i="21"/>
  <c r="G40" i="21" l="1"/>
  <c r="F40" i="21"/>
  <c r="C38" i="21"/>
  <c r="B38" i="21" s="1"/>
  <c r="C21" i="21"/>
  <c r="C40" i="21" s="1"/>
  <c r="B21" i="21" l="1"/>
  <c r="B40" i="21" s="1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<sst xmlns="http://schemas.openxmlformats.org/spreadsheetml/2006/main" count="43" uniqueCount="33">
  <si>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</si>
  <si>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</si>
  <si>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</si>
  <si>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</si>
  <si>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</si>
  <si>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</si>
  <si>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</si>
  <si>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</si>
  <si>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</si>
  <si>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</si>
  <si>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</si>
  <si>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</si>
  <si>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</si>
  <si>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</si>
  <si>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</si>
  <si>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</si>
  <si>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</si>
  <si>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</si>
  <si>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</si>
  <si>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</si>
  <si>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</si>
  <si>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</si>
  <si>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</si>
  <si>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</si>
  <si>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</si>
  <si>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</si>
  <si>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</si>
  <si>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</si>
  <si>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</si>
  <si>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</si>
  <si>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</si>
  <si>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</si>
  <si>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Diciembre 2024 /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</si>
</sst>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38" fontId="1" fillId="0" borderId="0" xfId="2" applyNumberFormat="1" applyAlignment="1">
      <alignment horizontal="center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24DB-8990-40D5-AECB-B449D6A95644}">
  <sheetPr>
    <tabColor rgb="FF002060"/>
  </sheetPr>
  <dimension ref="A1:H40"/>
  <sheetViews>
    <sheetView tabSelected="1" zoomScaleNormal="100" workbookViewId="0">
      <pane xSplit="1" ySplit="4" topLeftCell="B31" activePane="bottomRight" state="frozen"/>
      <selection activeCell="A2" sqref="A2:IV2"/>
      <selection pane="topRight" activeCell="A2" sqref="A2:IV2"/>
      <selection pane="bottomLeft" activeCell="A2" sqref="A2:IV2"/>
      <selection pane="bottomRight" activeCell="I39" sqref="I39"/>
    </sheetView>
  </sheetViews>
  <sheetFormatPr baseColWidth="10" defaultColWidth="11.5703125" defaultRowHeight="12.75" x14ac:dyDescent="0.2"/>
  <cols>
    <col min="1" max="1" width="20.85546875" style="1" customWidth="1"/>
    <col min="2" max="5" width="14.140625" style="2" customWidth="1"/>
    <col min="6" max="6" width="13.140625" style="2" customWidth="1"/>
    <col min="7" max="7" width="14.140625" style="2" customWidth="1"/>
    <col min="8" max="16384" width="11.5703125" style="1"/>
  </cols>
  <sheetData>
    <row r="1" spans="1:7" ht="17.25" customHeight="1" x14ac:dyDescent="0.2">
      <c r="A1" s="19" t="s">
        <v>30</v>
      </c>
      <c r="B1" s="19"/>
      <c r="C1" s="19"/>
      <c r="D1" s="19"/>
      <c r="E1" s="19"/>
      <c r="F1" s="19"/>
      <c r="G1" s="19"/>
    </row>
    <row r="2" spans="1:7" ht="15.75" customHeight="1" x14ac:dyDescent="0.2">
      <c r="A2" s="19" t="s">
        <v>32</v>
      </c>
      <c r="B2" s="19"/>
      <c r="C2" s="19"/>
      <c r="D2" s="19"/>
      <c r="E2" s="19"/>
      <c r="F2" s="19"/>
      <c r="G2" s="19"/>
    </row>
    <row r="3" spans="1:7" ht="15.75" customHeight="1" x14ac:dyDescent="0.2">
      <c r="A3" s="19" t="s">
        <v>29</v>
      </c>
      <c r="B3" s="19"/>
      <c r="C3" s="19"/>
      <c r="D3" s="19"/>
      <c r="E3" s="19"/>
      <c r="F3" s="19"/>
      <c r="G3" s="19"/>
    </row>
    <row r="4" spans="1:7" ht="27.75" customHeight="1" x14ac:dyDescent="0.2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">
      <c r="A5" s="14" t="s">
        <v>23</v>
      </c>
      <c r="B5" s="10"/>
      <c r="C5" s="10"/>
      <c r="D5" s="10"/>
      <c r="E5" s="10"/>
      <c r="F5" s="10"/>
      <c r="G5" s="10"/>
    </row>
    <row r="6" spans="1:7" x14ac:dyDescent="0.2">
      <c r="A6" s="15" t="s">
        <v>22</v>
      </c>
      <c r="B6" s="9"/>
      <c r="C6" s="9"/>
      <c r="D6" s="9"/>
      <c r="E6" s="9"/>
      <c r="F6" s="9"/>
      <c r="G6" s="9"/>
    </row>
    <row r="7" spans="1:7" x14ac:dyDescent="0.2">
      <c r="A7" s="8" t="s">
        <v>18</v>
      </c>
      <c r="B7" s="5">
        <f t="shared" ref="B7:B13" si="0">C7+D7</f>
        <v>140.59296492999974</v>
      </c>
      <c r="C7" s="5">
        <f t="shared" ref="C7:C13" si="1">E7+F7</f>
        <v>248.47022000999976</v>
      </c>
      <c r="D7" s="5">
        <v>-107.87725508000003</v>
      </c>
      <c r="E7" s="5">
        <v>-116.66831523999991</v>
      </c>
      <c r="F7" s="5">
        <v>365.13853524999968</v>
      </c>
      <c r="G7" s="5">
        <v>83.02961525000012</v>
      </c>
    </row>
    <row r="8" spans="1:7" x14ac:dyDescent="0.2">
      <c r="A8" s="8" t="s">
        <v>21</v>
      </c>
      <c r="B8" s="5">
        <f t="shared" si="0"/>
        <v>-70.422390820000032</v>
      </c>
      <c r="C8" s="5">
        <f t="shared" si="1"/>
        <v>-70.265349810000032</v>
      </c>
      <c r="D8" s="5">
        <v>-0.15704100999999993</v>
      </c>
      <c r="E8" s="5">
        <v>-38.284938350000004</v>
      </c>
      <c r="F8" s="5">
        <v>-31.980411460000028</v>
      </c>
      <c r="G8" s="5">
        <v>-29.040845049999973</v>
      </c>
    </row>
    <row r="9" spans="1:7" x14ac:dyDescent="0.2">
      <c r="A9" s="8" t="s">
        <v>17</v>
      </c>
      <c r="B9" s="5">
        <f t="shared" si="0"/>
        <v>2981.8064961699965</v>
      </c>
      <c r="C9" s="5">
        <f t="shared" si="1"/>
        <v>2981.8064961699965</v>
      </c>
      <c r="D9" s="5">
        <v>0</v>
      </c>
      <c r="E9" s="5">
        <v>1212.9185570700029</v>
      </c>
      <c r="F9" s="5">
        <v>1768.8879390999937</v>
      </c>
      <c r="G9" s="5">
        <v>556.63681883999743</v>
      </c>
    </row>
    <row r="10" spans="1:7" x14ac:dyDescent="0.2">
      <c r="A10" s="8" t="s">
        <v>16</v>
      </c>
      <c r="B10" s="5">
        <f t="shared" si="0"/>
        <v>1236.5491273600003</v>
      </c>
      <c r="C10" s="5">
        <f t="shared" si="1"/>
        <v>1246.6274516000003</v>
      </c>
      <c r="D10" s="5">
        <v>-10.078324240000001</v>
      </c>
      <c r="E10" s="5">
        <v>376.60733723999965</v>
      </c>
      <c r="F10" s="5">
        <v>870.02011436000066</v>
      </c>
      <c r="G10" s="5">
        <v>184.91154194000001</v>
      </c>
    </row>
    <row r="11" spans="1:7" x14ac:dyDescent="0.2">
      <c r="A11" s="8" t="s">
        <v>15</v>
      </c>
      <c r="B11" s="5">
        <f t="shared" si="0"/>
        <v>-441.08962563000182</v>
      </c>
      <c r="C11" s="5">
        <f t="shared" si="1"/>
        <v>-443.88544637000189</v>
      </c>
      <c r="D11" s="5">
        <v>2.795820740000039</v>
      </c>
      <c r="E11" s="5">
        <v>-410.3936574999999</v>
      </c>
      <c r="F11" s="5">
        <v>-33.491788870001983</v>
      </c>
      <c r="G11" s="5">
        <v>43.707501499998671</v>
      </c>
    </row>
    <row r="12" spans="1:7" x14ac:dyDescent="0.2">
      <c r="A12" s="8" t="s">
        <v>14</v>
      </c>
      <c r="B12" s="5">
        <f t="shared" si="0"/>
        <v>87.080000000000013</v>
      </c>
      <c r="C12" s="5">
        <f t="shared" si="1"/>
        <v>87.9</v>
      </c>
      <c r="D12" s="12">
        <v>-0.82</v>
      </c>
      <c r="E12" s="12">
        <v>-1.28</v>
      </c>
      <c r="F12" s="12">
        <v>89.18</v>
      </c>
      <c r="G12" s="12">
        <v>57.49</v>
      </c>
    </row>
    <row r="13" spans="1:7" x14ac:dyDescent="0.2">
      <c r="A13" s="16" t="s">
        <v>20</v>
      </c>
      <c r="B13" s="5">
        <f t="shared" si="0"/>
        <v>3934.5165720099949</v>
      </c>
      <c r="C13" s="5">
        <f t="shared" si="1"/>
        <v>4050.6533715999949</v>
      </c>
      <c r="D13" s="7">
        <f>SUM(D7:D12)</f>
        <v>-116.13679958999998</v>
      </c>
      <c r="E13" s="7">
        <f>SUM(E7:E12)</f>
        <v>1022.8989832200029</v>
      </c>
      <c r="F13" s="7">
        <f>SUM(F7:F12)</f>
        <v>3027.7543883799917</v>
      </c>
      <c r="G13" s="7">
        <f>SUM(G7:G12)</f>
        <v>896.73463247999621</v>
      </c>
    </row>
    <row r="14" spans="1:7" x14ac:dyDescent="0.2">
      <c r="A14" s="15" t="s">
        <v>19</v>
      </c>
      <c r="B14" s="6"/>
      <c r="C14" s="6"/>
      <c r="D14" s="5"/>
      <c r="E14" s="5"/>
      <c r="F14" s="5"/>
      <c r="G14" s="5"/>
    </row>
    <row r="15" spans="1:7" x14ac:dyDescent="0.2">
      <c r="A15" s="8" t="s">
        <v>18</v>
      </c>
      <c r="B15" s="5">
        <f t="shared" ref="B15:B21" si="2">C15+D15</f>
        <v>-908.91294049000089</v>
      </c>
      <c r="C15" s="5">
        <f t="shared" ref="C15:C21" si="3">E15+F15</f>
        <v>535.7110495299994</v>
      </c>
      <c r="D15" s="5">
        <v>-1444.6239900200003</v>
      </c>
      <c r="E15" s="5">
        <v>235.29477476000011</v>
      </c>
      <c r="F15" s="5">
        <v>300.41627476999929</v>
      </c>
      <c r="G15" s="5">
        <v>-296.05298448000008</v>
      </c>
    </row>
    <row r="16" spans="1:7" x14ac:dyDescent="0.2">
      <c r="A16" s="8" t="s">
        <v>17</v>
      </c>
      <c r="B16" s="5">
        <f t="shared" si="2"/>
        <v>4945.2518896600031</v>
      </c>
      <c r="C16" s="5">
        <f t="shared" si="3"/>
        <v>3915.4636718400034</v>
      </c>
      <c r="D16" s="5">
        <v>1029.7882178199998</v>
      </c>
      <c r="E16" s="5">
        <v>0</v>
      </c>
      <c r="F16" s="5">
        <v>3915.4636718400034</v>
      </c>
      <c r="G16" s="5">
        <v>401.74772435000023</v>
      </c>
    </row>
    <row r="17" spans="1:7" ht="16.899999999999999" customHeight="1" x14ac:dyDescent="0.2">
      <c r="A17" s="8" t="s">
        <v>16</v>
      </c>
      <c r="B17" s="5">
        <f t="shared" si="2"/>
        <v>1003.2200647699988</v>
      </c>
      <c r="C17" s="5">
        <f t="shared" si="3"/>
        <v>889.61342782999918</v>
      </c>
      <c r="D17" s="5">
        <v>113.60663693999959</v>
      </c>
      <c r="E17" s="5">
        <v>-123.79740947999971</v>
      </c>
      <c r="F17" s="5">
        <v>1013.4108373099989</v>
      </c>
      <c r="G17" s="5">
        <v>330.9210468199999</v>
      </c>
    </row>
    <row r="18" spans="1:7" x14ac:dyDescent="0.2">
      <c r="A18" s="8" t="s">
        <v>15</v>
      </c>
      <c r="B18" s="5">
        <f t="shared" si="2"/>
        <v>-66.544412990000211</v>
      </c>
      <c r="C18" s="5">
        <f t="shared" si="3"/>
        <v>-51.202258370000173</v>
      </c>
      <c r="D18" s="5">
        <v>-15.342154620000031</v>
      </c>
      <c r="E18" s="5">
        <v>-7.8415807299999969</v>
      </c>
      <c r="F18" s="5">
        <v>-43.360677640000176</v>
      </c>
      <c r="G18" s="5">
        <v>63.823883710000075</v>
      </c>
    </row>
    <row r="19" spans="1:7" x14ac:dyDescent="0.2">
      <c r="A19" s="8" t="s">
        <v>14</v>
      </c>
      <c r="B19" s="5">
        <f t="shared" si="2"/>
        <v>-45.86</v>
      </c>
      <c r="C19" s="5">
        <f t="shared" si="3"/>
        <v>-12.68</v>
      </c>
      <c r="D19" s="12">
        <v>-33.18</v>
      </c>
      <c r="E19" s="12">
        <v>-0.11</v>
      </c>
      <c r="F19" s="12">
        <v>-12.57</v>
      </c>
      <c r="G19" s="12">
        <v>-3.63</v>
      </c>
    </row>
    <row r="20" spans="1:7" x14ac:dyDescent="0.2">
      <c r="A20" s="8" t="s">
        <v>13</v>
      </c>
      <c r="B20" s="5">
        <f t="shared" si="2"/>
        <v>4927.1546009500016</v>
      </c>
      <c r="C20" s="5">
        <f t="shared" si="3"/>
        <v>5276.9058908300021</v>
      </c>
      <c r="D20" s="12">
        <f>SUM(D15:D19)</f>
        <v>-349.75128988000097</v>
      </c>
      <c r="E20" s="12">
        <f>SUM(E15:E19)</f>
        <v>103.54578455000039</v>
      </c>
      <c r="F20" s="12">
        <f>SUM(F15:F19)</f>
        <v>5173.3601062800017</v>
      </c>
      <c r="G20" s="12">
        <f>SUM(G15:G19)</f>
        <v>496.80967040000013</v>
      </c>
    </row>
    <row r="21" spans="1:7" x14ac:dyDescent="0.2">
      <c r="A21" s="17" t="s">
        <v>12</v>
      </c>
      <c r="B21" s="4">
        <f t="shared" si="2"/>
        <v>8861.6711729599938</v>
      </c>
      <c r="C21" s="4">
        <f t="shared" si="3"/>
        <v>9327.5592624299952</v>
      </c>
      <c r="D21" s="4">
        <f>D20+D13</f>
        <v>-465.88808947000098</v>
      </c>
      <c r="E21" s="4">
        <f>E20+E13</f>
        <v>1126.4447677700034</v>
      </c>
      <c r="F21" s="4">
        <f>F20+F13</f>
        <v>8201.1144946599925</v>
      </c>
      <c r="G21" s="4">
        <f>G20+G13</f>
        <v>1393.5443028799964</v>
      </c>
    </row>
    <row r="22" spans="1:7" x14ac:dyDescent="0.2">
      <c r="A22" s="15" t="s">
        <v>11</v>
      </c>
      <c r="B22" s="6"/>
      <c r="C22" s="6"/>
      <c r="D22" s="5"/>
      <c r="E22" s="5"/>
      <c r="F22" s="5"/>
      <c r="G22" s="5"/>
    </row>
    <row r="23" spans="1:7" x14ac:dyDescent="0.2">
      <c r="A23" s="15" t="s">
        <v>10</v>
      </c>
      <c r="B23" s="5"/>
      <c r="C23" s="5"/>
      <c r="D23" s="5"/>
      <c r="E23" s="5"/>
      <c r="F23" s="5"/>
      <c r="G23" s="5"/>
    </row>
    <row r="24" spans="1:7" x14ac:dyDescent="0.2">
      <c r="A24" s="8" t="s">
        <v>6</v>
      </c>
      <c r="B24" s="5">
        <f t="shared" ref="B24:B30" si="4">C24+D24</f>
        <v>455.18262565000066</v>
      </c>
      <c r="C24" s="5">
        <f t="shared" ref="C24:C30" si="5">E24+F24</f>
        <v>455.18262565000066</v>
      </c>
      <c r="D24" s="5">
        <v>0</v>
      </c>
      <c r="E24" s="5">
        <v>314.5492339400007</v>
      </c>
      <c r="F24" s="5">
        <v>140.63339170999996</v>
      </c>
      <c r="G24" s="5">
        <v>-17.65171483000006</v>
      </c>
    </row>
    <row r="25" spans="1:7" x14ac:dyDescent="0.2">
      <c r="A25" s="8" t="s">
        <v>5</v>
      </c>
      <c r="B25" s="5">
        <f t="shared" si="4"/>
        <v>3028.8402457899952</v>
      </c>
      <c r="C25" s="5">
        <f t="shared" si="5"/>
        <v>3028.8402457899952</v>
      </c>
      <c r="D25" s="5">
        <v>0</v>
      </c>
      <c r="E25" s="5">
        <v>-89.780284459999621</v>
      </c>
      <c r="F25" s="5">
        <v>3118.6205302499948</v>
      </c>
      <c r="G25" s="5">
        <v>1173.7980319899943</v>
      </c>
    </row>
    <row r="26" spans="1:7" x14ac:dyDescent="0.2">
      <c r="A26" s="8" t="s">
        <v>4</v>
      </c>
      <c r="B26" s="5">
        <f t="shared" si="4"/>
        <v>275.73669094000007</v>
      </c>
      <c r="C26" s="5">
        <f t="shared" si="5"/>
        <v>185.77471089000005</v>
      </c>
      <c r="D26" s="5">
        <v>89.961980050000022</v>
      </c>
      <c r="E26" s="5">
        <v>24.207375680000041</v>
      </c>
      <c r="F26" s="5">
        <v>161.56733521000001</v>
      </c>
      <c r="G26" s="5">
        <v>21.690956110000116</v>
      </c>
    </row>
    <row r="27" spans="1:7" x14ac:dyDescent="0.2">
      <c r="A27" s="8" t="s">
        <v>3</v>
      </c>
      <c r="B27" s="5">
        <f t="shared" si="4"/>
        <v>-386.41312112999992</v>
      </c>
      <c r="C27" s="5">
        <f t="shared" si="5"/>
        <v>-416.41312112999992</v>
      </c>
      <c r="D27" s="5">
        <v>30</v>
      </c>
      <c r="E27" s="5">
        <v>46.923929359999988</v>
      </c>
      <c r="F27" s="5">
        <v>-463.33705048999991</v>
      </c>
      <c r="G27" s="5">
        <v>-107.89956185000005</v>
      </c>
    </row>
    <row r="28" spans="1:7" x14ac:dyDescent="0.2">
      <c r="A28" s="8" t="s">
        <v>2</v>
      </c>
      <c r="B28" s="5">
        <f t="shared" si="4"/>
        <v>-73.13944592</v>
      </c>
      <c r="C28" s="5">
        <f t="shared" si="5"/>
        <v>-73.441176310000003</v>
      </c>
      <c r="D28" s="5">
        <v>0.30173039000000479</v>
      </c>
      <c r="E28" s="5">
        <v>-8.2751083599999333</v>
      </c>
      <c r="F28" s="5">
        <v>-65.16606795000007</v>
      </c>
      <c r="G28" s="5">
        <v>56.515059879999853</v>
      </c>
    </row>
    <row r="29" spans="1:7" x14ac:dyDescent="0.2">
      <c r="A29" s="8" t="s">
        <v>9</v>
      </c>
      <c r="B29" s="5">
        <f t="shared" si="4"/>
        <v>1076.8168533300036</v>
      </c>
      <c r="C29" s="5">
        <f t="shared" si="5"/>
        <v>1089.7560171100035</v>
      </c>
      <c r="D29" s="12">
        <v>-12.939163779999944</v>
      </c>
      <c r="E29" s="12">
        <v>96.541412349999973</v>
      </c>
      <c r="F29" s="12">
        <v>993.21460476000357</v>
      </c>
      <c r="G29" s="12">
        <v>201.33024008000029</v>
      </c>
    </row>
    <row r="30" spans="1:7" x14ac:dyDescent="0.2">
      <c r="A30" s="16" t="s">
        <v>8</v>
      </c>
      <c r="B30" s="7">
        <f t="shared" si="4"/>
        <v>4377.0238486600001</v>
      </c>
      <c r="C30" s="7">
        <f t="shared" si="5"/>
        <v>4269.699302</v>
      </c>
      <c r="D30" s="7">
        <f>SUM(D24:D29)</f>
        <v>107.32454666000008</v>
      </c>
      <c r="E30" s="7">
        <f>SUM(E24:E29)</f>
        <v>384.16655851000115</v>
      </c>
      <c r="F30" s="7">
        <f>SUM(F24:F29)</f>
        <v>3885.5327434899987</v>
      </c>
      <c r="G30" s="7">
        <f>SUM(G24:G29)</f>
        <v>1327.7830113799946</v>
      </c>
    </row>
    <row r="31" spans="1:7" x14ac:dyDescent="0.2">
      <c r="A31" s="15" t="s">
        <v>7</v>
      </c>
      <c r="B31" s="6"/>
      <c r="C31" s="6"/>
      <c r="D31" s="5"/>
      <c r="E31" s="5"/>
      <c r="F31" s="5"/>
      <c r="G31" s="5"/>
    </row>
    <row r="32" spans="1:7" x14ac:dyDescent="0.2">
      <c r="A32" s="8" t="s">
        <v>6</v>
      </c>
      <c r="B32" s="5">
        <f t="shared" ref="B32:B38" si="6">C32+D32</f>
        <v>-74.700562380000008</v>
      </c>
      <c r="C32" s="5">
        <f t="shared" ref="C32:C38" si="7">E32+F32</f>
        <v>-65.722430730000013</v>
      </c>
      <c r="D32" s="5">
        <v>-8.9781316499999875</v>
      </c>
      <c r="E32" s="5">
        <v>0</v>
      </c>
      <c r="F32" s="5">
        <v>-65.722430730000013</v>
      </c>
      <c r="G32" s="5">
        <v>0.54420932</v>
      </c>
    </row>
    <row r="33" spans="1:8" x14ac:dyDescent="0.2">
      <c r="A33" s="8" t="s">
        <v>5</v>
      </c>
      <c r="B33" s="5">
        <f t="shared" si="6"/>
        <v>213.71131418000164</v>
      </c>
      <c r="C33" s="5">
        <f t="shared" si="7"/>
        <v>1163.5799064500004</v>
      </c>
      <c r="D33" s="5">
        <v>-949.86859226999877</v>
      </c>
      <c r="E33" s="5">
        <v>-1.575434989999998</v>
      </c>
      <c r="F33" s="5">
        <v>1165.1553414400005</v>
      </c>
      <c r="G33" s="5">
        <v>173.87716274000013</v>
      </c>
    </row>
    <row r="34" spans="1:8" x14ac:dyDescent="0.2">
      <c r="A34" s="8" t="s">
        <v>4</v>
      </c>
      <c r="B34" s="5">
        <f t="shared" si="6"/>
        <v>1468.2614881299992</v>
      </c>
      <c r="C34" s="5">
        <f t="shared" si="7"/>
        <v>1501.2169012199993</v>
      </c>
      <c r="D34" s="5">
        <v>-32.955413089999979</v>
      </c>
      <c r="E34" s="5">
        <v>0</v>
      </c>
      <c r="F34" s="5">
        <v>1501.2169012199993</v>
      </c>
      <c r="G34" s="5">
        <v>18.79231728000002</v>
      </c>
    </row>
    <row r="35" spans="1:8" x14ac:dyDescent="0.2">
      <c r="A35" s="8" t="s">
        <v>3</v>
      </c>
      <c r="B35" s="5">
        <f t="shared" si="6"/>
        <v>2804.0363192899972</v>
      </c>
      <c r="C35" s="5">
        <f t="shared" si="7"/>
        <v>2367.5727099999972</v>
      </c>
      <c r="D35" s="5">
        <v>436.46360928999985</v>
      </c>
      <c r="E35" s="5">
        <v>732.33879996000042</v>
      </c>
      <c r="F35" s="5">
        <v>1635.2339100399968</v>
      </c>
      <c r="G35" s="5">
        <v>-164.83267040999954</v>
      </c>
    </row>
    <row r="36" spans="1:8" x14ac:dyDescent="0.2">
      <c r="A36" s="8" t="s">
        <v>2</v>
      </c>
      <c r="B36" s="5">
        <f t="shared" si="6"/>
        <v>73.345725909999899</v>
      </c>
      <c r="C36" s="5">
        <f t="shared" si="7"/>
        <v>91.222882389999896</v>
      </c>
      <c r="D36" s="12">
        <v>-17.877156479999996</v>
      </c>
      <c r="E36" s="12">
        <v>11.524762829999997</v>
      </c>
      <c r="F36" s="12">
        <v>79.698119559999896</v>
      </c>
      <c r="G36" s="12">
        <v>37.385708860000051</v>
      </c>
    </row>
    <row r="37" spans="1:8" x14ac:dyDescent="0.2">
      <c r="A37" s="8" t="s">
        <v>1</v>
      </c>
      <c r="B37" s="5">
        <f t="shared" si="6"/>
        <v>4484.6542851299982</v>
      </c>
      <c r="C37" s="5">
        <f t="shared" si="7"/>
        <v>5057.8699693299968</v>
      </c>
      <c r="D37" s="12">
        <f>SUM(D32:D36)</f>
        <v>-573.2156841999988</v>
      </c>
      <c r="E37" s="12">
        <f>SUM(E32:E36)</f>
        <v>742.28812780000044</v>
      </c>
      <c r="F37" s="12">
        <f>SUM(F32:F36)</f>
        <v>4315.5818415299964</v>
      </c>
      <c r="G37" s="12">
        <f>SUM(G32:G36)</f>
        <v>65.766727790000658</v>
      </c>
    </row>
    <row r="38" spans="1:8" x14ac:dyDescent="0.2">
      <c r="A38" s="17" t="s">
        <v>0</v>
      </c>
      <c r="B38" s="4">
        <f t="shared" si="6"/>
        <v>8861.6781337899993</v>
      </c>
      <c r="C38" s="4">
        <f t="shared" si="7"/>
        <v>9327.5692713299977</v>
      </c>
      <c r="D38" s="4">
        <f>D37+D30</f>
        <v>-465.89113753999874</v>
      </c>
      <c r="E38" s="4">
        <f>E37+E30</f>
        <v>1126.4546863100015</v>
      </c>
      <c r="F38" s="4">
        <f>F37+F30</f>
        <v>8201.1145850199955</v>
      </c>
      <c r="G38" s="4">
        <f>G37+G30</f>
        <v>1393.5497391699953</v>
      </c>
      <c r="H38" s="3"/>
    </row>
    <row r="39" spans="1:8" ht="12" customHeight="1" x14ac:dyDescent="0.2"/>
    <row r="40" spans="1:8" x14ac:dyDescent="0.2">
      <c r="B40" s="18">
        <f>+B21-B38</f>
        <v>-6.9608300054824213E-3</v>
      </c>
      <c r="C40" s="18">
        <f t="shared" ref="C40:G40" si="8">+C21-C38</f>
        <v>-1.0008900002503651E-2</v>
      </c>
      <c r="D40" s="18">
        <f t="shared" si="8"/>
        <v>3.0480699977601944E-3</v>
      </c>
      <c r="E40" s="18">
        <f t="shared" si="8"/>
        <v>-9.9185399981251976E-3</v>
      </c>
      <c r="F40" s="18">
        <f t="shared" si="8"/>
        <v>-9.0360003014211543E-5</v>
      </c>
      <c r="G40" s="18">
        <f t="shared" si="8"/>
        <v>-5.4362899988973368E-3</v>
      </c>
    </row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2025-01-22T16:31:18Z</dcterms:modified>
</cp:coreProperties>
</file>