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MAYO 2024/"/>
    </mc:Choice>
  </mc:AlternateContent>
  <xr:revisionPtr revIDLastSave="947" documentId="13_ncr:1_{F1498264-DA75-4A04-BBBC-F80A2F65E33A}" xr6:coauthVersionLast="47" xr6:coauthVersionMax="47" xr10:uidLastSave="{120DCA38-0C4C-43E6-A330-DD7811AC1710}"/>
  <bookViews>
    <workbookView xWindow="-110" yWindow="-110" windowWidth="19420" windowHeight="10420" tabRatio="728" firstSheet="83" activeTab="89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  <sheet name="Septiembre 2023" sheetId="86" r:id="rId82"/>
    <sheet name="Octubre 2023" sheetId="87" r:id="rId83"/>
    <sheet name="Noviembre 2023" sheetId="88" r:id="rId84"/>
    <sheet name="Diciembre 2023" sheetId="89" r:id="rId85"/>
    <sheet name="Enero 2024" sheetId="90" r:id="rId86"/>
    <sheet name="Febrero 2024" sheetId="91" r:id="rId87"/>
    <sheet name="Marzo 2024" sheetId="92" r:id="rId88"/>
    <sheet name="Abril 2024" sheetId="93" r:id="rId89"/>
    <sheet name="Mayo 2024" sheetId="94" r:id="rId9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94" l="1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2" i="94" l="1"/>
  <c r="D9" i="94"/>
  <c r="D21" i="94"/>
  <c r="D26" i="94"/>
  <c r="D14" i="94"/>
  <c r="D18" i="94"/>
  <c r="D36" i="94"/>
  <c r="D8" i="94"/>
  <c r="D17" i="94"/>
  <c r="D30" i="94"/>
  <c r="D42" i="94"/>
  <c r="D20" i="94"/>
  <c r="D25" i="94"/>
  <c r="D32" i="94"/>
  <c r="D13" i="94"/>
  <c r="D12" i="94"/>
  <c r="D37" i="94"/>
  <c r="D11" i="94"/>
  <c r="D29" i="94"/>
  <c r="D43" i="94"/>
  <c r="D35" i="94"/>
  <c r="D38" i="94"/>
  <c r="D15" i="94"/>
  <c r="D40" i="94"/>
  <c r="D16" i="94"/>
  <c r="D24" i="94"/>
  <c r="D44" i="94"/>
  <c r="D39" i="94"/>
  <c r="D34" i="94"/>
  <c r="D45" i="94"/>
  <c r="D31" i="94"/>
  <c r="D46" i="94"/>
  <c r="D47" i="94"/>
  <c r="D48" i="94"/>
  <c r="D41" i="94"/>
  <c r="D27" i="94"/>
  <c r="D49" i="94"/>
  <c r="D33" i="94"/>
  <c r="D28" i="94"/>
  <c r="D50" i="94"/>
  <c r="D19" i="94"/>
  <c r="D23" i="94"/>
  <c r="D51" i="94"/>
  <c r="D10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21" i="93"/>
  <c r="D9" i="93"/>
  <c r="D22" i="93"/>
  <c r="D27" i="93"/>
  <c r="D14" i="93"/>
  <c r="D19" i="93"/>
  <c r="D36" i="93"/>
  <c r="D8" i="93"/>
  <c r="D17" i="93"/>
  <c r="D30" i="93"/>
  <c r="D42" i="93"/>
  <c r="D20" i="93"/>
  <c r="D25" i="93"/>
  <c r="D32" i="93"/>
  <c r="D13" i="93"/>
  <c r="D11" i="93"/>
  <c r="D37" i="93"/>
  <c r="D12" i="93"/>
  <c r="D28" i="93"/>
  <c r="D43" i="93"/>
  <c r="D35" i="93"/>
  <c r="D38" i="93"/>
  <c r="D15" i="93"/>
  <c r="D40" i="93"/>
  <c r="D16" i="93"/>
  <c r="D24" i="93"/>
  <c r="D44" i="93"/>
  <c r="D39" i="93"/>
  <c r="D33" i="93"/>
  <c r="D45" i="93"/>
  <c r="D31" i="93"/>
  <c r="D46" i="93"/>
  <c r="D47" i="93"/>
  <c r="D48" i="93"/>
  <c r="D41" i="93"/>
  <c r="D29" i="93"/>
  <c r="D49" i="93"/>
  <c r="D34" i="93"/>
  <c r="D26" i="93"/>
  <c r="D50" i="93"/>
  <c r="D18" i="93"/>
  <c r="D23" i="93"/>
  <c r="D51" i="93"/>
  <c r="D10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21" i="92"/>
  <c r="D9" i="92"/>
  <c r="D20" i="92"/>
  <c r="D27" i="92"/>
  <c r="D14" i="92"/>
  <c r="D22" i="92"/>
  <c r="D37" i="92"/>
  <c r="D8" i="92"/>
  <c r="D17" i="92"/>
  <c r="D30" i="92"/>
  <c r="D42" i="92"/>
  <c r="D19" i="92"/>
  <c r="D25" i="92"/>
  <c r="D32" i="92"/>
  <c r="D13" i="92"/>
  <c r="D12" i="92"/>
  <c r="D38" i="92"/>
  <c r="D11" i="92"/>
  <c r="D28" i="92"/>
  <c r="D43" i="92"/>
  <c r="D36" i="92"/>
  <c r="D39" i="92"/>
  <c r="D15" i="92"/>
  <c r="D40" i="92"/>
  <c r="D16" i="92"/>
  <c r="D24" i="92"/>
  <c r="D44" i="92"/>
  <c r="D35" i="92"/>
  <c r="D33" i="92"/>
  <c r="D45" i="92"/>
  <c r="D31" i="92"/>
  <c r="D46" i="92"/>
  <c r="D47" i="92"/>
  <c r="D48" i="92"/>
  <c r="D41" i="92"/>
  <c r="D29" i="92"/>
  <c r="D49" i="92"/>
  <c r="D34" i="92"/>
  <c r="D26" i="92"/>
  <c r="D50" i="92"/>
  <c r="D18" i="92"/>
  <c r="D23" i="92"/>
  <c r="D51" i="92"/>
  <c r="D10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D21" i="91"/>
  <c r="D9" i="91"/>
  <c r="D22" i="91"/>
  <c r="D27" i="91"/>
  <c r="D14" i="91"/>
  <c r="D19" i="91"/>
  <c r="D36" i="91"/>
  <c r="D8" i="91"/>
  <c r="D17" i="91"/>
  <c r="D29" i="91"/>
  <c r="D42" i="91"/>
  <c r="D20" i="91"/>
  <c r="D25" i="91"/>
  <c r="D31" i="91"/>
  <c r="D13" i="91"/>
  <c r="D11" i="91"/>
  <c r="D37" i="91"/>
  <c r="D12" i="91"/>
  <c r="D28" i="91"/>
  <c r="D43" i="91"/>
  <c r="D35" i="91"/>
  <c r="D38" i="91"/>
  <c r="D15" i="91"/>
  <c r="D40" i="91"/>
  <c r="D16" i="91"/>
  <c r="D24" i="91"/>
  <c r="D44" i="91"/>
  <c r="D39" i="91"/>
  <c r="D32" i="91"/>
  <c r="D45" i="91"/>
  <c r="D30" i="91"/>
  <c r="D46" i="91"/>
  <c r="D47" i="91"/>
  <c r="D48" i="91"/>
  <c r="D41" i="91"/>
  <c r="D33" i="91"/>
  <c r="D49" i="91"/>
  <c r="D34" i="91"/>
  <c r="D26" i="91"/>
  <c r="D50" i="91"/>
  <c r="D18" i="91"/>
  <c r="D23" i="91"/>
  <c r="D51" i="91"/>
  <c r="D10" i="91"/>
  <c r="E13" i="90"/>
  <c r="E14" i="90"/>
  <c r="E29" i="90"/>
  <c r="E32" i="90"/>
  <c r="E37" i="90"/>
  <c r="E38" i="90"/>
  <c r="E40" i="90"/>
  <c r="E45" i="90"/>
  <c r="E46" i="90"/>
  <c r="E51" i="90"/>
  <c r="D21" i="90"/>
  <c r="E21" i="90" s="1"/>
  <c r="D9" i="90"/>
  <c r="E9" i="90" s="1"/>
  <c r="D23" i="90"/>
  <c r="E23" i="90" s="1"/>
  <c r="D27" i="90"/>
  <c r="E27" i="90" s="1"/>
  <c r="D14" i="90"/>
  <c r="D18" i="90"/>
  <c r="E18" i="90" s="1"/>
  <c r="D35" i="90"/>
  <c r="E35" i="90" s="1"/>
  <c r="D8" i="90"/>
  <c r="E8" i="90" s="1"/>
  <c r="D17" i="90"/>
  <c r="E17" i="90" s="1"/>
  <c r="D30" i="90"/>
  <c r="E30" i="90" s="1"/>
  <c r="D42" i="90"/>
  <c r="E42" i="90" s="1"/>
  <c r="D20" i="90"/>
  <c r="E20" i="90" s="1"/>
  <c r="D26" i="90"/>
  <c r="E26" i="90" s="1"/>
  <c r="D31" i="90"/>
  <c r="E31" i="90" s="1"/>
  <c r="D13" i="90"/>
  <c r="D11" i="90"/>
  <c r="E11" i="90" s="1"/>
  <c r="D36" i="90"/>
  <c r="E36" i="90" s="1"/>
  <c r="D12" i="90"/>
  <c r="E12" i="90" s="1"/>
  <c r="D28" i="90"/>
  <c r="E28" i="90" s="1"/>
  <c r="D43" i="90"/>
  <c r="E43" i="90" s="1"/>
  <c r="D33" i="90"/>
  <c r="E33" i="90" s="1"/>
  <c r="D37" i="90"/>
  <c r="D15" i="90"/>
  <c r="E15" i="90" s="1"/>
  <c r="D40" i="90"/>
  <c r="D16" i="90"/>
  <c r="E16" i="90" s="1"/>
  <c r="D24" i="90"/>
  <c r="E24" i="90" s="1"/>
  <c r="D44" i="90"/>
  <c r="E44" i="90" s="1"/>
  <c r="D39" i="90"/>
  <c r="E39" i="90" s="1"/>
  <c r="D32" i="90"/>
  <c r="D45" i="90"/>
  <c r="D29" i="90"/>
  <c r="D46" i="90"/>
  <c r="D47" i="90"/>
  <c r="E47" i="90" s="1"/>
  <c r="D48" i="90"/>
  <c r="E48" i="90" s="1"/>
  <c r="D41" i="90"/>
  <c r="E41" i="90" s="1"/>
  <c r="D38" i="90"/>
  <c r="D49" i="90"/>
  <c r="E49" i="90" s="1"/>
  <c r="D34" i="90"/>
  <c r="E34" i="90" s="1"/>
  <c r="D25" i="90"/>
  <c r="E25" i="90" s="1"/>
  <c r="D50" i="90"/>
  <c r="E50" i="90" s="1"/>
  <c r="D19" i="90"/>
  <c r="E19" i="90" s="1"/>
  <c r="D22" i="90"/>
  <c r="E22" i="90" s="1"/>
  <c r="D51" i="90"/>
  <c r="D10" i="90"/>
  <c r="E10" i="90" s="1"/>
  <c r="E10" i="89"/>
  <c r="E14" i="89"/>
  <c r="E26" i="89"/>
  <c r="E30" i="89"/>
  <c r="E38" i="89"/>
  <c r="E42" i="89"/>
  <c r="E46" i="89"/>
  <c r="E50" i="89"/>
  <c r="D21" i="89"/>
  <c r="E21" i="89" s="1"/>
  <c r="D9" i="89"/>
  <c r="E9" i="89" s="1"/>
  <c r="D23" i="89"/>
  <c r="E23" i="89" s="1"/>
  <c r="D27" i="89"/>
  <c r="E27" i="89" s="1"/>
  <c r="D14" i="89"/>
  <c r="D18" i="89"/>
  <c r="E18" i="89" s="1"/>
  <c r="D35" i="89"/>
  <c r="E35" i="89" s="1"/>
  <c r="D8" i="89"/>
  <c r="E8" i="89" s="1"/>
  <c r="D17" i="89"/>
  <c r="E17" i="89" s="1"/>
  <c r="D31" i="89"/>
  <c r="E31" i="89" s="1"/>
  <c r="D42" i="89"/>
  <c r="D20" i="89"/>
  <c r="E20" i="89" s="1"/>
  <c r="D25" i="89"/>
  <c r="E25" i="89" s="1"/>
  <c r="D32" i="89"/>
  <c r="E32" i="89" s="1"/>
  <c r="D12" i="89"/>
  <c r="E12" i="89" s="1"/>
  <c r="D11" i="89"/>
  <c r="E11" i="89" s="1"/>
  <c r="D36" i="89"/>
  <c r="E36" i="89" s="1"/>
  <c r="D13" i="89"/>
  <c r="E13" i="89" s="1"/>
  <c r="D29" i="89"/>
  <c r="E29" i="89" s="1"/>
  <c r="D43" i="89"/>
  <c r="E43" i="89" s="1"/>
  <c r="D33" i="89"/>
  <c r="E33" i="89" s="1"/>
  <c r="D37" i="89"/>
  <c r="E37" i="89" s="1"/>
  <c r="D15" i="89"/>
  <c r="E15" i="89" s="1"/>
  <c r="D40" i="89"/>
  <c r="E40" i="89" s="1"/>
  <c r="D16" i="89"/>
  <c r="E16" i="89" s="1"/>
  <c r="D24" i="89"/>
  <c r="E24" i="89" s="1"/>
  <c r="D44" i="89"/>
  <c r="E44" i="89" s="1"/>
  <c r="D39" i="89"/>
  <c r="E39" i="89" s="1"/>
  <c r="D28" i="89"/>
  <c r="E28" i="89" s="1"/>
  <c r="D45" i="89"/>
  <c r="E45" i="89" s="1"/>
  <c r="D30" i="89"/>
  <c r="D46" i="89"/>
  <c r="D47" i="89"/>
  <c r="E47" i="89" s="1"/>
  <c r="D48" i="89"/>
  <c r="E48" i="89" s="1"/>
  <c r="D41" i="89"/>
  <c r="E41" i="89" s="1"/>
  <c r="D38" i="89"/>
  <c r="D49" i="89"/>
  <c r="E49" i="89" s="1"/>
  <c r="D34" i="89"/>
  <c r="E34" i="89" s="1"/>
  <c r="D26" i="89"/>
  <c r="D50" i="89"/>
  <c r="D19" i="89"/>
  <c r="E19" i="89" s="1"/>
  <c r="D22" i="89"/>
  <c r="E22" i="89" s="1"/>
  <c r="D51" i="89"/>
  <c r="E51" i="89" s="1"/>
  <c r="D10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1" i="88"/>
  <c r="D9" i="88"/>
  <c r="D24" i="88"/>
  <c r="D27" i="88"/>
  <c r="D14" i="88"/>
  <c r="D18" i="88"/>
  <c r="D36" i="88"/>
  <c r="D8" i="88"/>
  <c r="D17" i="88"/>
  <c r="D30" i="88"/>
  <c r="D41" i="88"/>
  <c r="D19" i="88"/>
  <c r="D25" i="88"/>
  <c r="D31" i="88"/>
  <c r="D12" i="88"/>
  <c r="D11" i="88"/>
  <c r="D37" i="88"/>
  <c r="D13" i="88"/>
  <c r="D29" i="88"/>
  <c r="D42" i="88"/>
  <c r="D34" i="88"/>
  <c r="D38" i="88"/>
  <c r="D15" i="88"/>
  <c r="D43" i="88"/>
  <c r="D16" i="88"/>
  <c r="D23" i="88"/>
  <c r="D44" i="88"/>
  <c r="D39" i="88"/>
  <c r="D32" i="88"/>
  <c r="D45" i="88"/>
  <c r="D28" i="88"/>
  <c r="D46" i="88"/>
  <c r="D47" i="88"/>
  <c r="D48" i="88"/>
  <c r="D40" i="88"/>
  <c r="D35" i="88"/>
  <c r="D49" i="88"/>
  <c r="D33" i="88"/>
  <c r="D26" i="88"/>
  <c r="D50" i="88"/>
  <c r="D20" i="88"/>
  <c r="D22" i="88"/>
  <c r="D51" i="88"/>
  <c r="D10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21" i="87"/>
  <c r="D9" i="87"/>
  <c r="D23" i="87"/>
  <c r="D27" i="87"/>
  <c r="D14" i="87"/>
  <c r="D18" i="87"/>
  <c r="D36" i="87"/>
  <c r="D8" i="87"/>
  <c r="D17" i="87"/>
  <c r="D31" i="87"/>
  <c r="D41" i="87"/>
  <c r="D20" i="87"/>
  <c r="D25" i="87"/>
  <c r="D30" i="87"/>
  <c r="D11" i="87"/>
  <c r="D10" i="87"/>
  <c r="D37" i="87"/>
  <c r="D13" i="87"/>
  <c r="D29" i="87"/>
  <c r="D42" i="87"/>
  <c r="D34" i="87"/>
  <c r="D38" i="87"/>
  <c r="D15" i="87"/>
  <c r="D43" i="87"/>
  <c r="D16" i="87"/>
  <c r="D24" i="87"/>
  <c r="D44" i="87"/>
  <c r="D39" i="87"/>
  <c r="D32" i="87"/>
  <c r="D45" i="87"/>
  <c r="D28" i="87"/>
  <c r="D46" i="87"/>
  <c r="D47" i="87"/>
  <c r="D48" i="87"/>
  <c r="D40" i="87"/>
  <c r="D35" i="87"/>
  <c r="D49" i="87"/>
  <c r="D33" i="87"/>
  <c r="D26" i="87"/>
  <c r="D50" i="87"/>
  <c r="D19" i="87"/>
  <c r="D22" i="87"/>
  <c r="D51" i="87"/>
  <c r="D12" i="87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8" i="86"/>
  <c r="D22" i="86"/>
  <c r="D9" i="86"/>
  <c r="D26" i="86"/>
  <c r="D28" i="86"/>
  <c r="D14" i="86"/>
  <c r="D18" i="86"/>
  <c r="D36" i="86"/>
  <c r="D8" i="86"/>
  <c r="D16" i="86"/>
  <c r="D32" i="86"/>
  <c r="D41" i="86"/>
  <c r="D21" i="86"/>
  <c r="D25" i="86"/>
  <c r="D31" i="86"/>
  <c r="D13" i="86"/>
  <c r="D11" i="86"/>
  <c r="D37" i="86"/>
  <c r="D10" i="86"/>
  <c r="D30" i="86"/>
  <c r="D43" i="86"/>
  <c r="D35" i="86"/>
  <c r="D38" i="86"/>
  <c r="D15" i="86"/>
  <c r="D44" i="86"/>
  <c r="D17" i="86"/>
  <c r="D19" i="86"/>
  <c r="D24" i="86"/>
  <c r="D45" i="86"/>
  <c r="D40" i="86"/>
  <c r="D34" i="86"/>
  <c r="D46" i="86"/>
  <c r="D29" i="86"/>
  <c r="D47" i="86"/>
  <c r="D48" i="86"/>
  <c r="D49" i="86"/>
  <c r="D42" i="86"/>
  <c r="D39" i="86"/>
  <c r="D50" i="86"/>
  <c r="D33" i="86"/>
  <c r="D27" i="86"/>
  <c r="D51" i="86"/>
  <c r="D20" i="86"/>
  <c r="D23" i="86"/>
  <c r="D52" i="86"/>
  <c r="D12" i="86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<sst xmlns="http://schemas.openxmlformats.org/spreadsheetml/2006/main" count="6926" uniqueCount="317">
  <si>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</si>
  <si>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</si>
  <si>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</si>
  <si>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</si>
  <si>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</si>
  <si>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</si>
  <si>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</si>
  <si>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</si>
  <si>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</si>
  <si>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</si>
  <si>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</si>
  <si>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</si>
  <si>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</si>
  <si>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</si>
  <si>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</si>
  <si>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</si>
  <si>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</si>
  <si>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</si>
  <si>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</si>
  <si>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</si>
  <si>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</si>
  <si>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</si>
  <si>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</si>
  <si>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</si>
  <si>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</si>
  <si>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</si>
  <si>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</si>
  <si>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</si>
  <si>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</si>
  <si>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</si>
  <si>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</si>
  <si>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</si>
  <si>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</si>
  <si>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</si>
  <si>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</si>
  <si>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</si>
  <si>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</si>
  <si>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</si>
  <si>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</si>
  <si>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</si>
  <si>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</si>
  <si>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</si>
  <si>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</si>
  <si>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</si>
  <si>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</si>
  <si>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</si>
  <si>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</si>
  <si>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</si>
  <si>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</si>
  <si>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</si>
  <si>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</si>
  <si>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</si>
  <si>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</si>
  <si>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</si>
  <si>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</si>
  <si>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</si>
  <si>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</si>
  <si>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</si>
  <si>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</si>
  <si>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</si>
  <si>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</si>
  <si>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</si>
  <si>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</si>
  <si>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</si>
  <si>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</si>
  <si>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</si>
  <si>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</si>
  <si>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</si>
  <si>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</si>
  <si>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</si>
  <si>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</si>
  <si>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</si>
  <si>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</si>
  <si>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</si>
  <si>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</si>
  <si>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</si>
  <si>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</si>
  <si>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</si>
  <si>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</si>
  <si>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</si>
  <si>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</si>
  <si>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</si>
  <si>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</si>
  <si>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</si>
  <si>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</si>
  <si>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</si>
  <si>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</si>
  <si>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</si>
  <si>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</si>
  <si>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</si>
  <si>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</si>
  <si>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</si>
  <si>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</si>
  <si>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</si>
  <si>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</si>
  <si>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</si>
  <si>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</si>
  <si>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</si>
  <si>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</si>
  <si>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</si>
  <si>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</si>
  <si>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</si>
  <si>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</si>
  <si>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</si>
  <si>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</si>
  <si>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</si>
  <si>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</si>
  <si>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</si>
  <si>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</si>
  <si>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</si>
  <si>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</si>
  <si>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</si>
  <si>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</si>
  <si>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</si>
  <si>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</si>
  <si>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</si>
  <si>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</si>
  <si>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</si>
  <si>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</si>
  <si>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</si>
  <si>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</si>
  <si>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</si>
  <si>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</si>
  <si>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</si>
  <si>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</si>
  <si>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</si>
  <si>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</si>
  <si>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</si>
  <si>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</si>
  <si>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</si>
  <si>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</si>
  <si>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</si>
  <si>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</si>
  <si>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</si>
  <si>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</si>
  <si>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</si>
  <si>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</si>
  <si>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</si>
  <si>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</si>
  <si>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</si>
  <si>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</si>
  <si>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</si>
  <si>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</si>
  <si>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</si>
  <si>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</si>
  <si>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</si>
  <si>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</si>
  <si>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</si>
  <si>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</si>
  <si>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</si>
  <si>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</si>
  <si>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</si>
  <si>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</si>
  <si>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</si>
  <si>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</si>
  <si>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</si>
  <si>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</si>
  <si>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</si>
  <si>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</si>
  <si>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</si>
  <si>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</si>
  <si>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</si>
  <si>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</si>
  <si>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</si>
  <si>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</si>
  <si>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</si>
  <si>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</si>
  <si>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</si>
  <si>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</si>
  <si>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</si>
  <si>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</si>
  <si>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</si>
  <si>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</si>
  <si>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</si>
  <si>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</si>
  <si>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</si>
  <si>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</si>
  <si>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</si>
  <si>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</si>
  <si>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</si>
  <si>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</si>
  <si>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</si>
  <si>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</si>
  <si>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</si>
  <si>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</si>
  <si>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</si>
  <si>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</si>
  <si>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</si>
  <si>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</si>
  <si>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</si>
  <si>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</si>
  <si>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</si>
  <si>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</si>
  <si>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</si>
  <si>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</si>
  <si>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</si>
  <si>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</si>
  <si>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</si>
  <si>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</si>
  <si>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</si>
  <si>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</si>
  <si>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</si>
  <si>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</si>
  <si>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</si>
  <si>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</si>
  <si>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</si>
  <si>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</si>
  <si>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</si>
  <si>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</si>
  <si>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</si>
  <si>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</si>
  <si>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</si>
  <si>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</si>
  <si>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</si>
  <si>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</si>
  <si>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</si>
  <si>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</si>
  <si>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</si>
  <si>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</si>
  <si>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</si>
  <si>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</si>
  <si>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</si>
  <si>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</si>
  <si>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</si>
  <si>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</si>
  <si>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</si>
  <si>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</si>
  <si>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</si>
  <si>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</si>
  <si>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</si>
  <si>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</si>
  <si>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</si>
  <si>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</si>
  <si>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</si>
  <si>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</si>
  <si>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</si>
  <si>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</si>
  <si>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</si>
  <si>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</si>
  <si>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</si>
  <si>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</si>
  <si>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</si>
  <si>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</si>
  <si>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</si>
  <si>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</si>
  <si>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</si>
  <si>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</si>
  <si>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</si>
  <si>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</si>
  <si>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</si>
  <si>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</si>
  <si>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</si>
  <si>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</si>
  <si>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</si>
  <si>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</si>
  <si>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</si>
  <si>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</si>
  <si>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</si>
  <si>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</si>
  <si>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</si>
  <si>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</si>
  <si>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</si>
  <si>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</si>
  <si>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</si>
  <si>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</si>
  <si>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</si>
  <si>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</si>
  <si>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</si>
  <si>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</si>
  <si>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</si>
  <si>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</si>
  <si>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</si>
  <si>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</si>
  <si>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</si>
  <si>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</si>
  <si>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</si>
  <si>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</si>
  <si>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</si>
  <si>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</si>
  <si>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</si>
  <si>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</si>
  <si>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</si>
  <si>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</si>
  <si>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</si>
  <si>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</si>
  <si>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</si>
  <si>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</si>
  <si>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</si>
  <si>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</si>
  <si>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</si>
  <si>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</si>
  <si>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</si>
  <si>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</si>
  <si>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</si>
  <si>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</si>
  <si>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</si>
  <si>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</si>
  <si>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</si>
  <si>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</si>
  <si>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</si>
  <si>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</si>
  <si>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</si>
  <si>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</si>
  <si>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</si>
  <si>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</si>
  <si>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</si>
  <si>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</si>
  <si>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</si>
  <si>
    <t>SISTEMA BANCARIO NACIONAL
SALDO DE CREDITOS PARA INDUSTRIA LOCAL 
SEPTIEMBRE 2023
(En Miles de Balboas)</t>
  </si>
  <si>
    <t>SISTEMA BANCARIO NACIONAL
SALDO DE CREDITOS PARA INDUSTRIA LOCAL 
OCTUBRE 2023
(En Miles de Balboas)</t>
  </si>
  <si>
    <t>SISTEMA BANCARIO NACIONAL
SALDO DE CREDITOS PARA INDUSTRIA LOCAL 
NOVIEMBRE 2023
(En Miles de Balboas)</t>
  </si>
  <si>
    <t>SISTEMA BANCARIO NACIONAL
SALDO DE CREDITOS PARA INDUSTRIA LOCAL 
DICIEMBRE 2023
(En Miles de Balboas)</t>
  </si>
  <si>
    <t>SISTEMA BANCARIO NACIONAL
SALDO DE CREDITOS PARA INDUSTRIA LOCAL 
ENERO 2024
(En Miles de Balboas)</t>
  </si>
  <si>
    <t>SISTEMA BANCARIO NACIONAL
SALDO DE CREDITOS PARA INDUSTRIA LOCAL 
FEBRERO 2024
(En Miles de Balboas)</t>
  </si>
  <si>
    <t>SISTEMA BANCARIO NACIONAL
SALDO DE CREDITOS PARA INDUSTRIA LOCAL 
MARZO 2024
(En Miles de Balboas)</t>
  </si>
  <si>
    <t>SISTEMA BANCARIO NACIONAL
SALDO DE CREDITOS PARA INDUSTRIA LOCAL 
ABRIL 2024
(En Miles de Balboas)</t>
  </si>
  <si>
    <t>SISTEMA BANCARIO NACIONAL
SALDO DE CREDITOS PARA INDUSTRIA LOCAL 
MAYO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</si>
</sst>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9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165" fontId="19" fillId="0" borderId="11" xfId="1" applyNumberFormat="1" applyFont="1" applyFill="1" applyBorder="1" applyAlignment="1">
      <alignment horizontal="right" vertical="top"/>
    </xf>
    <xf numFmtId="0" fontId="18" fillId="0" borderId="0" xfId="0" applyFont="1" applyAlignment="1">
      <alignment horizontal="left"/>
    </xf>
    <xf numFmtId="169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Fill="1" applyBorder="1" applyAlignment="1">
      <alignment horizontal="right" vertical="top" indent="1"/>
    </xf>
    <xf numFmtId="43" fontId="19" fillId="0" borderId="11" xfId="1" applyFont="1" applyFill="1" applyBorder="1" applyAlignment="1">
      <alignment horizontal="right" vertical="top" indent="1"/>
    </xf>
    <xf numFmtId="167" fontId="19" fillId="0" borderId="11" xfId="1" applyNumberFormat="1" applyFont="1" applyFill="1" applyBorder="1" applyAlignment="1">
      <alignment horizontal="right" vertical="top" indent="1"/>
    </xf>
    <xf numFmtId="167" fontId="21" fillId="0" borderId="11" xfId="1" applyNumberFormat="1" applyFont="1" applyFill="1" applyBorder="1" applyAlignment="1">
      <alignment horizontal="left"/>
    </xf>
    <xf numFmtId="167" fontId="19" fillId="0" borderId="11" xfId="0" applyNumberFormat="1" applyFont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2.90625" customWidth="1"/>
    <col min="4" max="12" width="12" customWidth="1"/>
  </cols>
  <sheetData>
    <row r="2" spans="1:12" x14ac:dyDescent="0.35">
      <c r="A2" s="120" t="s">
        <v>106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122" t="s">
        <v>0</v>
      </c>
      <c r="B8" s="123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4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4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4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4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4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4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4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4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4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4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4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4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4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4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4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4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4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4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4" t="s">
        <v>104</v>
      </c>
      <c r="B56" s="125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1.90625" bestFit="1" customWidth="1"/>
    <col min="14" max="14" width="13.08984375" bestFit="1" customWidth="1"/>
  </cols>
  <sheetData>
    <row r="2" spans="1:15" x14ac:dyDescent="0.35">
      <c r="A2" s="120" t="s">
        <v>118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5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5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5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5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5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5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4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4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4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4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4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4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4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4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4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4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4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4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4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4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4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4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4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4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4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4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4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4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4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4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4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4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4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4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4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4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4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4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4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4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4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4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4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4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4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4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4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4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4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4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4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4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35">
      <c r="A57" s="8" t="s">
        <v>105</v>
      </c>
      <c r="N57" s="12"/>
      <c r="O57" s="13"/>
    </row>
    <row r="58" spans="1:15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4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4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4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4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4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35">
      <c r="A57" s="8" t="s">
        <v>105</v>
      </c>
      <c r="M57" s="12"/>
      <c r="N57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4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4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4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4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4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4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4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4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4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4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4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3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3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3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3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107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122" t="s">
        <v>0</v>
      </c>
      <c r="B8" s="123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4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4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4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4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4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4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4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4" t="s">
        <v>104</v>
      </c>
      <c r="B56" s="125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3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3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3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3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3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3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3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3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3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3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3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3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3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3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3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3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3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3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109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122" t="s">
        <v>0</v>
      </c>
      <c r="B8" s="123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4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4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4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4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4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4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4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4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4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4" t="s">
        <v>104</v>
      </c>
      <c r="B56" s="125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3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3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3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3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3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3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3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3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3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3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3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3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3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3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3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3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3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3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3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3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110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4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4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4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4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4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4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4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4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4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4" t="s">
        <v>104</v>
      </c>
      <c r="B56" s="125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3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3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3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3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3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3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3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3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3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3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3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3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3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3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3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3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3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3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3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3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3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111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4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4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4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4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4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4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4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4" t="s">
        <v>104</v>
      </c>
      <c r="B56" s="125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3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170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3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53125" defaultRowHeight="10" x14ac:dyDescent="0.2"/>
  <cols>
    <col min="1" max="1" width="4.08984375" style="58" customWidth="1"/>
    <col min="2" max="2" width="42.36328125" style="58" customWidth="1"/>
    <col min="3" max="3" width="9" style="58" bestFit="1" customWidth="1"/>
    <col min="4" max="4" width="12" style="58" bestFit="1" customWidth="1"/>
    <col min="5" max="5" width="8.54296875" style="58" bestFit="1" customWidth="1"/>
    <col min="6" max="6" width="15.6328125" style="58" bestFit="1" customWidth="1"/>
    <col min="7" max="7" width="14.54296875" style="58" bestFit="1" customWidth="1"/>
    <col min="8" max="8" width="16.54296875" style="58" bestFit="1" customWidth="1"/>
    <col min="9" max="12" width="16.54296875" style="58" customWidth="1"/>
    <col min="13" max="13" width="13.08984375" style="58" bestFit="1" customWidth="1"/>
    <col min="14" max="16384" width="11.453125" style="58"/>
  </cols>
  <sheetData>
    <row r="2" spans="1:14" x14ac:dyDescent="0.2">
      <c r="A2" s="126" t="s">
        <v>171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0" x14ac:dyDescent="0.2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2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2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2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2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2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2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2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2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2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2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2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2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2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2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2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2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2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2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2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2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2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2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2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2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2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2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2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2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2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2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2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2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2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2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2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2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2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2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2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2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ht="10.5" x14ac:dyDescent="0.25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0.5" x14ac:dyDescent="0.25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2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53125" defaultRowHeight="12" customHeight="1" x14ac:dyDescent="0.2"/>
  <cols>
    <col min="1" max="1" width="5.36328125" style="58" bestFit="1" customWidth="1"/>
    <col min="2" max="2" width="34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20.6328125" style="58" bestFit="1" customWidth="1"/>
    <col min="7" max="7" width="15" style="58" bestFit="1" customWidth="1"/>
    <col min="8" max="8" width="20.54296875" style="58" bestFit="1" customWidth="1"/>
    <col min="9" max="9" width="15.90625" style="58" bestFit="1" customWidth="1"/>
    <col min="10" max="10" width="20.6328125" style="58" bestFit="1" customWidth="1"/>
    <col min="11" max="11" width="20" style="58" bestFit="1" customWidth="1"/>
    <col min="12" max="12" width="15.453125" style="58" bestFit="1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6" t="s">
        <v>182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2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2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2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2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2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2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2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2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2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0" t="s">
        <v>183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3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3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3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3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3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3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3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3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3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3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3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3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3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3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3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3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3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53125" defaultRowHeight="12" customHeight="1" x14ac:dyDescent="0.2"/>
  <cols>
    <col min="1" max="1" width="3.36328125" style="58" bestFit="1" customWidth="1"/>
    <col min="2" max="2" width="42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16.453125" style="58" bestFit="1" customWidth="1"/>
    <col min="7" max="7" width="15" style="58" bestFit="1" customWidth="1"/>
    <col min="8" max="8" width="14.6328125" style="58" bestFit="1" customWidth="1"/>
    <col min="9" max="9" width="15.90625" style="58" bestFit="1" customWidth="1"/>
    <col min="10" max="10" width="11" style="58" bestFit="1" customWidth="1"/>
    <col min="11" max="11" width="12.6328125" style="58" bestFit="1" customWidth="1"/>
    <col min="12" max="12" width="16.54296875" style="58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6" t="s">
        <v>184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2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2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2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2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2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2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2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2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2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0" t="s">
        <v>185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3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3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3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3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3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3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3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3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3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3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3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3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3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3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3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3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3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3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3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3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3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3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3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3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3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3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42.36328125" style="58" customWidth="1"/>
    <col min="3" max="3" width="13.54296875" style="58" customWidth="1"/>
    <col min="4" max="4" width="11.453125" style="58" bestFit="1" customWidth="1"/>
    <col min="5" max="5" width="11.6328125" style="58" bestFit="1" customWidth="1"/>
    <col min="6" max="6" width="16.36328125" style="58" bestFit="1" customWidth="1"/>
    <col min="7" max="7" width="16.54296875" style="58" bestFit="1" customWidth="1"/>
    <col min="8" max="8" width="16.453125" style="58" bestFit="1" customWidth="1"/>
    <col min="9" max="9" width="10.08984375" style="58" bestFit="1" customWidth="1"/>
    <col min="10" max="10" width="11.90625" style="58" bestFit="1" customWidth="1"/>
    <col min="11" max="11" width="14.453125" style="58" bestFit="1" customWidth="1"/>
    <col min="12" max="12" width="10" style="58" bestFit="1" customWidth="1"/>
    <col min="13" max="16384" width="11.453125" style="58"/>
  </cols>
  <sheetData>
    <row r="2" spans="1:13" ht="12" customHeight="1" x14ac:dyDescent="0.2">
      <c r="A2" s="126" t="s">
        <v>186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3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3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3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3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3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3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2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2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2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2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2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2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2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2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2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2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2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2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2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25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42.3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6.54296875" style="58" bestFit="1" customWidth="1"/>
    <col min="9" max="9" width="11" style="58" bestFit="1" customWidth="1"/>
    <col min="10" max="10" width="12.6328125" style="58" bestFit="1" customWidth="1"/>
    <col min="11" max="11" width="17.453125" style="58" customWidth="1"/>
    <col min="12" max="12" width="11" style="58" bestFit="1" customWidth="1"/>
    <col min="13" max="16384" width="11.453125" style="58"/>
  </cols>
  <sheetData>
    <row r="2" spans="1:13" ht="12" customHeight="1" x14ac:dyDescent="0.2">
      <c r="A2" s="126" t="s">
        <v>189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3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3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3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3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3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2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2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2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2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2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2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2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114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4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4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4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4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3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9.6328125" style="58" bestFit="1" customWidth="1"/>
    <col min="13" max="16384" width="11.453125" style="58"/>
  </cols>
  <sheetData>
    <row r="2" spans="1:13" ht="12" customHeight="1" x14ac:dyDescent="0.2">
      <c r="A2" s="126" t="s">
        <v>192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3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3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3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3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3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2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2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2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2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2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2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2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2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2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2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2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2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2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2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2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6" t="s">
        <v>235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2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2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2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2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2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2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2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2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2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2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2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25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2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6" t="s">
        <v>236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2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2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2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2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2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2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2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2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2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2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5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2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2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2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2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6" t="s">
        <v>280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2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2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25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2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2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2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2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2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2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2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2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2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2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2.6328125" style="58" bestFit="1" customWidth="1"/>
    <col min="5" max="5" width="11.6328125" style="58" bestFit="1" customWidth="1"/>
    <col min="6" max="6" width="22.36328125" style="58" bestFit="1" customWidth="1"/>
    <col min="7" max="8" width="15.6328125" style="58" bestFit="1" customWidth="1"/>
    <col min="9" max="9" width="17.453125" style="58" bestFit="1" customWidth="1"/>
    <col min="10" max="10" width="22.54296875" style="58" bestFit="1" customWidth="1"/>
    <col min="11" max="11" width="15" style="58" customWidth="1"/>
    <col min="12" max="12" width="17" style="58" bestFit="1" customWidth="1"/>
    <col min="13" max="16384" width="11.453125" style="58"/>
  </cols>
  <sheetData>
    <row r="2" spans="1:12" ht="12" customHeight="1" x14ac:dyDescent="0.2">
      <c r="A2" s="126" t="s">
        <v>281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2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25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2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2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2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2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2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2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2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2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25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2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2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2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2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2.63281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9.6328125" style="58" bestFit="1" customWidth="1"/>
    <col min="13" max="16384" width="11.453125" style="58"/>
  </cols>
  <sheetData>
    <row r="2" spans="1:12" ht="12" customHeight="1" x14ac:dyDescent="0.2">
      <c r="A2" s="126" t="s">
        <v>282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2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2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2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2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2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25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2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2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2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2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2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2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2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2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2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2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2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2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2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2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2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2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2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5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2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ht="10.5" x14ac:dyDescent="0.25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0.6328125" style="58" bestFit="1" customWidth="1"/>
    <col min="10" max="10" width="12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6" t="s">
        <v>283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2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2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2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2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2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2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2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2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2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2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2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2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2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2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2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2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2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2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2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2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0.5" x14ac:dyDescent="0.25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6" t="s">
        <v>284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2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2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2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2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2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2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2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2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2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2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2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2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2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2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2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2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2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2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2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2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2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2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28" t="s">
        <v>285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2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2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2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2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2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2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2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2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2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2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2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2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2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2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2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2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2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2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2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2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2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2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2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2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2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2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2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28" t="s">
        <v>288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2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2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2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2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2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2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2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2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2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2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2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2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2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2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2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2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2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2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2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2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2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2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2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115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4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4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4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4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4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4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4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6" t="s">
        <v>290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2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2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2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2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2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2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2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2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2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2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2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2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2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2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2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6" t="s">
        <v>292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2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2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2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2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2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2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2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2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2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2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2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2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2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2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2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6" t="s">
        <v>293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2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2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2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2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2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2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2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2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2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2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2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2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2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2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6" t="s">
        <v>295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2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2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2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2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2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2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2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2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2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2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2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2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2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2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2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2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2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2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6" t="s">
        <v>298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2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2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2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2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2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2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2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2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2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2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2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2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2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2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2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2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2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ht="10.5" x14ac:dyDescent="0.25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2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299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2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2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2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2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2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2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2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2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2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2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2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2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2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2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2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2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2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2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2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2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2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2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2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2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2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2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2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2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2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2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2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2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2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2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5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2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2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2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2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2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2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2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2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2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2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2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2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2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2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2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2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2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2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2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2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2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2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2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2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2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2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2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2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2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2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2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2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2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2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2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2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2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2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2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2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2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2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2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2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2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2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2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2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2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2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2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2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2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2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2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25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2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116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4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4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4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4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4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4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2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2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2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2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2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2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2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25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2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2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2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2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2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2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2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2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2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201</v>
      </c>
      <c r="C8" s="70">
        <v>3058321793.6800003</v>
      </c>
      <c r="D8" s="70">
        <f t="shared" ref="D8:D51" si="0"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2">
      <c r="A9" s="57">
        <v>2</v>
      </c>
      <c r="B9" s="105" t="s">
        <v>195</v>
      </c>
      <c r="C9" s="70">
        <v>10363817415.91</v>
      </c>
      <c r="D9" s="70">
        <f t="shared" si="0"/>
        <v>514099672.32999998</v>
      </c>
      <c r="E9" s="106">
        <f t="shared" ref="E9:E52" si="1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2">
      <c r="A10" s="57">
        <v>3</v>
      </c>
      <c r="B10" s="105" t="s">
        <v>211</v>
      </c>
      <c r="C10" s="70">
        <v>7633888549.4900007</v>
      </c>
      <c r="D10" s="70">
        <f t="shared" si="0"/>
        <v>337470639.69999999</v>
      </c>
      <c r="E10" s="106">
        <f t="shared" si="1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2">
      <c r="A11" s="57">
        <v>4</v>
      </c>
      <c r="B11" s="84" t="s">
        <v>209</v>
      </c>
      <c r="C11" s="70">
        <v>4183164612.2400002</v>
      </c>
      <c r="D11" s="70">
        <f t="shared" si="0"/>
        <v>312722140.18000001</v>
      </c>
      <c r="E11" s="106">
        <f t="shared" si="1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2">
      <c r="A12" s="57">
        <v>5</v>
      </c>
      <c r="B12" s="105" t="s">
        <v>193</v>
      </c>
      <c r="C12" s="70">
        <v>6637008838.1900005</v>
      </c>
      <c r="D12" s="70">
        <f t="shared" si="0"/>
        <v>297977014.94999999</v>
      </c>
      <c r="E12" s="106">
        <f t="shared" si="1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2">
      <c r="A13" s="57">
        <v>6</v>
      </c>
      <c r="B13" s="105" t="s">
        <v>208</v>
      </c>
      <c r="C13" s="70">
        <v>5956339929.0900002</v>
      </c>
      <c r="D13" s="70">
        <f t="shared" si="0"/>
        <v>294514081.49000001</v>
      </c>
      <c r="E13" s="106">
        <f t="shared" si="1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2">
      <c r="A14" s="57">
        <v>7</v>
      </c>
      <c r="B14" s="105" t="s">
        <v>198</v>
      </c>
      <c r="C14" s="70">
        <v>567501691.49000001</v>
      </c>
      <c r="D14" s="70">
        <f t="shared" si="0"/>
        <v>166983268.03</v>
      </c>
      <c r="E14" s="106">
        <f t="shared" si="1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216</v>
      </c>
      <c r="C15" s="70">
        <v>2595188577.79</v>
      </c>
      <c r="D15" s="70">
        <f t="shared" si="0"/>
        <v>126104911.13</v>
      </c>
      <c r="E15" s="106">
        <f t="shared" si="1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2">
      <c r="A16" s="57">
        <v>9</v>
      </c>
      <c r="B16" s="105" t="s">
        <v>202</v>
      </c>
      <c r="C16" s="70">
        <v>1761365662.6000001</v>
      </c>
      <c r="D16" s="70">
        <f t="shared" si="0"/>
        <v>92332366.890000015</v>
      </c>
      <c r="E16" s="106">
        <f t="shared" si="1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2">
      <c r="A17" s="57">
        <v>10</v>
      </c>
      <c r="B17" s="105" t="s">
        <v>218</v>
      </c>
      <c r="C17" s="70">
        <v>1024837231.9</v>
      </c>
      <c r="D17" s="70">
        <f t="shared" si="0"/>
        <v>84257286.800000012</v>
      </c>
      <c r="E17" s="106">
        <f t="shared" si="1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2">
      <c r="A18" s="57">
        <v>11</v>
      </c>
      <c r="B18" s="105" t="s">
        <v>219</v>
      </c>
      <c r="C18" s="70">
        <v>738210606.56999993</v>
      </c>
      <c r="D18" s="70">
        <f t="shared" si="0"/>
        <v>74246404.379999995</v>
      </c>
      <c r="E18" s="106">
        <f t="shared" si="1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2">
      <c r="A19" s="57">
        <v>12</v>
      </c>
      <c r="B19" s="105" t="s">
        <v>199</v>
      </c>
      <c r="C19" s="70">
        <v>172613761.56</v>
      </c>
      <c r="D19" s="70">
        <f t="shared" si="0"/>
        <v>71873975.519999996</v>
      </c>
      <c r="E19" s="106">
        <f t="shared" si="1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2">
      <c r="A20" s="57">
        <v>13</v>
      </c>
      <c r="B20" s="105" t="s">
        <v>234</v>
      </c>
      <c r="C20" s="70">
        <v>3379426153.7799997</v>
      </c>
      <c r="D20" s="70">
        <f t="shared" si="0"/>
        <v>60454473.009999998</v>
      </c>
      <c r="E20" s="106">
        <f t="shared" si="1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2">
      <c r="A21" s="57">
        <v>14</v>
      </c>
      <c r="B21" s="105" t="s">
        <v>205</v>
      </c>
      <c r="C21" s="70">
        <v>156636594.61000001</v>
      </c>
      <c r="D21" s="70">
        <f t="shared" si="0"/>
        <v>52613024.240000002</v>
      </c>
      <c r="E21" s="106">
        <f t="shared" si="1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194</v>
      </c>
      <c r="C22" s="70">
        <v>4441127721.21</v>
      </c>
      <c r="D22" s="70">
        <f t="shared" si="0"/>
        <v>43654958.100000001</v>
      </c>
      <c r="E22" s="106">
        <f t="shared" si="1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2">
      <c r="A23" s="57">
        <v>16</v>
      </c>
      <c r="B23" s="105" t="s">
        <v>307</v>
      </c>
      <c r="C23" s="70">
        <v>55093648.640000001</v>
      </c>
      <c r="D23" s="70">
        <f t="shared" si="0"/>
        <v>43593648.640000001</v>
      </c>
      <c r="E23" s="106">
        <f t="shared" si="1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220</v>
      </c>
      <c r="C24" s="70">
        <v>343445451.38999999</v>
      </c>
      <c r="D24" s="70">
        <f t="shared" si="0"/>
        <v>37038924.399999999</v>
      </c>
      <c r="E24" s="106">
        <f t="shared" si="1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2">
      <c r="A25" s="57">
        <v>18</v>
      </c>
      <c r="B25" s="105" t="s">
        <v>196</v>
      </c>
      <c r="C25" s="70">
        <v>527271052.98000008</v>
      </c>
      <c r="D25" s="70">
        <f t="shared" si="0"/>
        <v>36951484.219999999</v>
      </c>
      <c r="E25" s="106">
        <f t="shared" si="1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2">
      <c r="A26" s="57">
        <v>19</v>
      </c>
      <c r="B26" s="105" t="s">
        <v>206</v>
      </c>
      <c r="C26" s="70">
        <v>730975892.99000001</v>
      </c>
      <c r="D26" s="70">
        <f t="shared" si="0"/>
        <v>35856068.870000005</v>
      </c>
      <c r="E26" s="106">
        <f t="shared" si="1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2">
      <c r="A27" s="57">
        <v>20</v>
      </c>
      <c r="B27" s="105" t="s">
        <v>233</v>
      </c>
      <c r="C27" s="70">
        <v>381665443.79000002</v>
      </c>
      <c r="D27" s="70">
        <f t="shared" si="0"/>
        <v>31375904.23</v>
      </c>
      <c r="E27" s="106">
        <f t="shared" si="1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2">
      <c r="A28" s="57">
        <v>21</v>
      </c>
      <c r="B28" s="105" t="s">
        <v>197</v>
      </c>
      <c r="C28" s="70">
        <v>214136685.38</v>
      </c>
      <c r="D28" s="70">
        <f t="shared" si="0"/>
        <v>22836624.73</v>
      </c>
      <c r="E28" s="106">
        <f t="shared" si="1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2">
      <c r="A29" s="57">
        <v>22</v>
      </c>
      <c r="B29" s="105" t="s">
        <v>223</v>
      </c>
      <c r="C29" s="70">
        <v>189732893.28</v>
      </c>
      <c r="D29" s="70">
        <f t="shared" si="0"/>
        <v>21078504.990680002</v>
      </c>
      <c r="E29" s="106">
        <f t="shared" si="1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2">
      <c r="A30" s="57">
        <v>23</v>
      </c>
      <c r="B30" s="105" t="s">
        <v>212</v>
      </c>
      <c r="C30" s="70">
        <v>456136971.56999999</v>
      </c>
      <c r="D30" s="70">
        <f t="shared" si="0"/>
        <v>18132293.980000004</v>
      </c>
      <c r="E30" s="106">
        <f t="shared" si="1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2">
      <c r="A31" s="57">
        <v>24</v>
      </c>
      <c r="B31" s="105" t="s">
        <v>225</v>
      </c>
      <c r="C31" s="70">
        <v>359665251.06000006</v>
      </c>
      <c r="D31" s="70">
        <f t="shared" si="0"/>
        <v>17954130.809999999</v>
      </c>
      <c r="E31" s="106">
        <f t="shared" si="1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2">
      <c r="A32" s="57">
        <v>25</v>
      </c>
      <c r="B32" s="84" t="s">
        <v>207</v>
      </c>
      <c r="C32" s="70">
        <v>1256566143.29</v>
      </c>
      <c r="D32" s="70">
        <f t="shared" si="0"/>
        <v>16938594.609999999</v>
      </c>
      <c r="E32" s="106">
        <f t="shared" si="1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2">
      <c r="A33" s="57">
        <v>26</v>
      </c>
      <c r="B33" s="105" t="s">
        <v>203</v>
      </c>
      <c r="C33" s="70">
        <v>150051351.72</v>
      </c>
      <c r="D33" s="70">
        <f t="shared" si="0"/>
        <v>15114245.470000001</v>
      </c>
      <c r="E33" s="106">
        <f t="shared" si="1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232</v>
      </c>
      <c r="C34" s="70">
        <v>343060702.67000002</v>
      </c>
      <c r="D34" s="70">
        <f t="shared" si="0"/>
        <v>10404932.710000001</v>
      </c>
      <c r="E34" s="106">
        <f t="shared" si="1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214</v>
      </c>
      <c r="C35" s="70">
        <v>100260955.23000002</v>
      </c>
      <c r="D35" s="70">
        <f t="shared" si="0"/>
        <v>7882197.4800000004</v>
      </c>
      <c r="E35" s="106">
        <f t="shared" si="1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2">
      <c r="A36" s="57">
        <v>29</v>
      </c>
      <c r="B36" s="105" t="s">
        <v>200</v>
      </c>
      <c r="C36" s="70">
        <v>73091733.340000004</v>
      </c>
      <c r="D36" s="70">
        <f t="shared" si="0"/>
        <v>7794545.1699999999</v>
      </c>
      <c r="E36" s="106">
        <f t="shared" si="1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30</v>
      </c>
      <c r="B37" s="105" t="s">
        <v>210</v>
      </c>
      <c r="C37" s="70">
        <v>102974185.89000002</v>
      </c>
      <c r="D37" s="70">
        <f t="shared" si="0"/>
        <v>5609745.5600000005</v>
      </c>
      <c r="E37" s="106">
        <f t="shared" si="1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2">
      <c r="A38" s="57">
        <v>31</v>
      </c>
      <c r="B38" s="105" t="s">
        <v>215</v>
      </c>
      <c r="C38" s="70">
        <v>200553174.84999996</v>
      </c>
      <c r="D38" s="70">
        <f t="shared" si="0"/>
        <v>5276939.49</v>
      </c>
      <c r="E38" s="106">
        <f t="shared" si="1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2">
      <c r="A39" s="57">
        <v>32</v>
      </c>
      <c r="B39" s="84" t="s">
        <v>230</v>
      </c>
      <c r="C39" s="70">
        <v>91297356.060000002</v>
      </c>
      <c r="D39" s="70">
        <f t="shared" si="0"/>
        <v>4528474.99</v>
      </c>
      <c r="E39" s="106">
        <f t="shared" si="1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222</v>
      </c>
      <c r="C40" s="70">
        <v>180615106.42000002</v>
      </c>
      <c r="D40" s="70">
        <f t="shared" si="0"/>
        <v>4284441.9550000001</v>
      </c>
      <c r="E40" s="106">
        <f t="shared" si="1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204</v>
      </c>
      <c r="C41" s="70">
        <v>440073702.64999998</v>
      </c>
      <c r="D41" s="70">
        <f t="shared" si="0"/>
        <v>1225735.3099999998</v>
      </c>
      <c r="E41" s="106">
        <f t="shared" si="1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2">
      <c r="A42" s="57">
        <v>35</v>
      </c>
      <c r="B42" s="105" t="s">
        <v>229</v>
      </c>
      <c r="C42" s="70">
        <v>7388735.3600000003</v>
      </c>
      <c r="D42" s="70">
        <f t="shared" si="0"/>
        <v>750000</v>
      </c>
      <c r="E42" s="106">
        <f t="shared" si="1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213</v>
      </c>
      <c r="C43" s="70">
        <v>21818788.210000001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217</v>
      </c>
      <c r="C44" s="70">
        <v>402338571.87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221</v>
      </c>
      <c r="C45" s="70">
        <v>3610294.46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224</v>
      </c>
      <c r="C46" s="70">
        <v>582888807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226</v>
      </c>
      <c r="C47" s="70">
        <v>32576211.059999999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227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228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231</v>
      </c>
      <c r="C50" s="70">
        <v>1640858.34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306</v>
      </c>
      <c r="C51" s="70">
        <v>1154379.6099999999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294</v>
      </c>
      <c r="C52" s="67">
        <v>60047317633.579994</v>
      </c>
      <c r="D52" s="72">
        <f t="shared" ref="D52" si="2">F52+G52+H52+I52+J52+K52+L52</f>
        <v>3459175798.690001</v>
      </c>
      <c r="E52" s="107">
        <f t="shared" si="1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D998-D058-43B4-B3FD-D87D97DEFF69}">
  <dimension ref="A1:L53"/>
  <sheetViews>
    <sheetView topLeftCell="B1" workbookViewId="0">
      <selection activeCell="B1"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3076316738.6499996</v>
      </c>
      <c r="D8" s="70">
        <f t="shared" ref="D8:D51" si="0">F8+G8+H8+I8+J8+K8+L8</f>
        <v>600493466.31999993</v>
      </c>
      <c r="E8" s="106">
        <f>D8/C8</f>
        <v>0.19519884242593252</v>
      </c>
      <c r="F8" s="70">
        <v>2714400</v>
      </c>
      <c r="G8" s="74">
        <v>0</v>
      </c>
      <c r="H8" s="92">
        <v>10000000</v>
      </c>
      <c r="I8" s="74">
        <v>0</v>
      </c>
      <c r="J8" s="70">
        <v>585778088.79999995</v>
      </c>
      <c r="K8" s="70">
        <v>575977.52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10448407896.200001</v>
      </c>
      <c r="D9" s="70">
        <f t="shared" si="0"/>
        <v>511506916.93000001</v>
      </c>
      <c r="E9" s="106">
        <f t="shared" ref="E9:E52" si="1">D9/C9</f>
        <v>4.8955488913868958E-2</v>
      </c>
      <c r="F9" s="70">
        <v>148538740.31999999</v>
      </c>
      <c r="G9" s="70">
        <v>9628475.2100000009</v>
      </c>
      <c r="H9" s="92">
        <v>78201247.910000011</v>
      </c>
      <c r="I9" s="70">
        <v>475258.63</v>
      </c>
      <c r="J9" s="70">
        <v>174095305.94</v>
      </c>
      <c r="K9" s="70">
        <v>97400091.439999998</v>
      </c>
      <c r="L9" s="70">
        <v>3167797.48</v>
      </c>
    </row>
    <row r="10" spans="1:12" ht="12" customHeight="1" x14ac:dyDescent="0.2">
      <c r="A10" s="57">
        <v>3</v>
      </c>
      <c r="B10" s="105" t="s">
        <v>239</v>
      </c>
      <c r="C10" s="70">
        <v>7656979851.7600002</v>
      </c>
      <c r="D10" s="70">
        <f t="shared" si="0"/>
        <v>337174839.47999996</v>
      </c>
      <c r="E10" s="106">
        <f t="shared" si="1"/>
        <v>4.40349649610869E-2</v>
      </c>
      <c r="F10" s="70">
        <v>57765330.020000003</v>
      </c>
      <c r="G10" s="74">
        <v>0</v>
      </c>
      <c r="H10" s="92">
        <v>24544772.5</v>
      </c>
      <c r="I10" s="70">
        <v>17884835.509999998</v>
      </c>
      <c r="J10" s="70">
        <v>130903139.98999999</v>
      </c>
      <c r="K10" s="70">
        <v>106076761.45999999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4418691373.4099998</v>
      </c>
      <c r="D11" s="70">
        <f t="shared" si="0"/>
        <v>313045999.13</v>
      </c>
      <c r="E11" s="106">
        <f t="shared" si="1"/>
        <v>7.084586197030901E-2</v>
      </c>
      <c r="F11" s="70">
        <v>45437587.089999996</v>
      </c>
      <c r="G11" s="70">
        <v>356375.32</v>
      </c>
      <c r="H11" s="92">
        <v>36685263.519999996</v>
      </c>
      <c r="I11" s="74">
        <v>0</v>
      </c>
      <c r="J11" s="70">
        <v>185244686.28</v>
      </c>
      <c r="K11" s="70">
        <v>25350822.629999999</v>
      </c>
      <c r="L11" s="70">
        <v>19971264.289999999</v>
      </c>
    </row>
    <row r="12" spans="1:12" ht="12" customHeight="1" x14ac:dyDescent="0.2">
      <c r="A12" s="57">
        <v>5</v>
      </c>
      <c r="B12" s="105" t="s">
        <v>242</v>
      </c>
      <c r="C12" s="70">
        <v>6656591930.4200001</v>
      </c>
      <c r="D12" s="70">
        <f t="shared" si="0"/>
        <v>308182130.89000005</v>
      </c>
      <c r="E12" s="106">
        <f t="shared" si="1"/>
        <v>4.6297284573151715E-2</v>
      </c>
      <c r="F12" s="70">
        <v>61986549.760000005</v>
      </c>
      <c r="G12" s="70">
        <v>1756533.0299999998</v>
      </c>
      <c r="H12" s="92">
        <v>13730624.150000002</v>
      </c>
      <c r="I12" s="70">
        <v>4929225.62</v>
      </c>
      <c r="J12" s="70">
        <v>194602129.22</v>
      </c>
      <c r="K12" s="70">
        <v>6177069.1099999994</v>
      </c>
      <c r="L12" s="70">
        <v>25000000</v>
      </c>
    </row>
    <row r="13" spans="1:12" ht="12" customHeight="1" x14ac:dyDescent="0.2">
      <c r="A13" s="57">
        <v>6</v>
      </c>
      <c r="B13" s="105" t="s">
        <v>240</v>
      </c>
      <c r="C13" s="70">
        <v>5975841976</v>
      </c>
      <c r="D13" s="70">
        <f t="shared" si="0"/>
        <v>297393863.88999999</v>
      </c>
      <c r="E13" s="106">
        <f t="shared" si="1"/>
        <v>4.9766018760935185E-2</v>
      </c>
      <c r="F13" s="70">
        <v>92080749.340000004</v>
      </c>
      <c r="G13" s="70">
        <v>12990711.280000001</v>
      </c>
      <c r="H13" s="92">
        <v>15861604.48</v>
      </c>
      <c r="I13" s="70">
        <v>11747.02</v>
      </c>
      <c r="J13" s="70">
        <v>150221669.12</v>
      </c>
      <c r="K13" s="70">
        <v>26227382.649999999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536089372.92999995</v>
      </c>
      <c r="D14" s="70">
        <f t="shared" si="0"/>
        <v>172159956.63999999</v>
      </c>
      <c r="E14" s="106">
        <f t="shared" si="1"/>
        <v>0.32114040183087128</v>
      </c>
      <c r="F14" s="70">
        <v>37694877.740000002</v>
      </c>
      <c r="G14" s="74">
        <v>0</v>
      </c>
      <c r="H14" s="92">
        <v>33274562.149999999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2622886487.0599999</v>
      </c>
      <c r="D15" s="70">
        <f t="shared" si="0"/>
        <v>149059754.65000001</v>
      </c>
      <c r="E15" s="106">
        <f t="shared" si="1"/>
        <v>5.6830425329264425E-2</v>
      </c>
      <c r="F15" s="70">
        <v>26418550.149999999</v>
      </c>
      <c r="G15" s="70">
        <v>31774.61</v>
      </c>
      <c r="H15" s="92">
        <v>1724356.27</v>
      </c>
      <c r="I15" s="70">
        <v>86886.87999999999</v>
      </c>
      <c r="J15" s="70">
        <v>111328790.08</v>
      </c>
      <c r="K15" s="70">
        <v>9469396.660000002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1758422511.2300003</v>
      </c>
      <c r="D16" s="70">
        <f t="shared" si="0"/>
        <v>90943158.469999984</v>
      </c>
      <c r="E16" s="106">
        <f t="shared" si="1"/>
        <v>5.1718604538556597E-2</v>
      </c>
      <c r="F16" s="70">
        <v>8799026.9000000004</v>
      </c>
      <c r="G16" s="70">
        <v>495418.25</v>
      </c>
      <c r="H16" s="92">
        <v>26105122.760000002</v>
      </c>
      <c r="I16" s="74">
        <v>0</v>
      </c>
      <c r="J16" s="70">
        <v>41823301</v>
      </c>
      <c r="K16" s="70">
        <v>11698526.679999998</v>
      </c>
      <c r="L16" s="70">
        <v>2021762.8800000001</v>
      </c>
    </row>
    <row r="17" spans="1:12" ht="12" customHeight="1" x14ac:dyDescent="0.2">
      <c r="A17" s="57">
        <v>10</v>
      </c>
      <c r="B17" s="105" t="s">
        <v>248</v>
      </c>
      <c r="C17" s="70">
        <v>1048865858.9599999</v>
      </c>
      <c r="D17" s="70">
        <f t="shared" si="0"/>
        <v>81135266.260000005</v>
      </c>
      <c r="E17" s="106">
        <f t="shared" si="1"/>
        <v>7.7355236198124955E-2</v>
      </c>
      <c r="F17" s="70">
        <v>504205.86</v>
      </c>
      <c r="G17" s="70">
        <v>958525.97</v>
      </c>
      <c r="H17" s="92">
        <v>13086244.189999999</v>
      </c>
      <c r="I17" s="70">
        <v>2622382.71</v>
      </c>
      <c r="J17" s="70">
        <v>17044122.370000001</v>
      </c>
      <c r="K17" s="70">
        <v>46908407.489999995</v>
      </c>
      <c r="L17" s="70">
        <v>11377.67</v>
      </c>
    </row>
    <row r="18" spans="1:12" ht="12" customHeight="1" x14ac:dyDescent="0.2">
      <c r="A18" s="57">
        <v>11</v>
      </c>
      <c r="B18" s="105" t="s">
        <v>244</v>
      </c>
      <c r="C18" s="70">
        <v>187174366.85999998</v>
      </c>
      <c r="D18" s="70">
        <f t="shared" si="0"/>
        <v>80853579.899999991</v>
      </c>
      <c r="E18" s="106">
        <f t="shared" si="1"/>
        <v>0.43196929823449437</v>
      </c>
      <c r="F18" s="70">
        <v>44659266.129999995</v>
      </c>
      <c r="G18" s="70">
        <v>129904.23</v>
      </c>
      <c r="H18" s="92">
        <v>19197755.030000001</v>
      </c>
      <c r="I18" s="70">
        <v>2881786.1</v>
      </c>
      <c r="J18" s="70">
        <v>12435230.300000001</v>
      </c>
      <c r="K18" s="70">
        <v>1422398.1900000002</v>
      </c>
      <c r="L18" s="70">
        <v>127239.92</v>
      </c>
    </row>
    <row r="19" spans="1:12" ht="12" customHeight="1" x14ac:dyDescent="0.2">
      <c r="A19" s="57">
        <v>12</v>
      </c>
      <c r="B19" s="105" t="s">
        <v>247</v>
      </c>
      <c r="C19" s="70">
        <v>737149119.0799998</v>
      </c>
      <c r="D19" s="70">
        <f t="shared" si="0"/>
        <v>72636897.629999995</v>
      </c>
      <c r="E19" s="106">
        <f t="shared" si="1"/>
        <v>9.8537589952836943E-2</v>
      </c>
      <c r="F19" s="70">
        <v>29775853.600000001</v>
      </c>
      <c r="G19" s="70">
        <v>356053.01</v>
      </c>
      <c r="H19" s="92">
        <v>15342322.91</v>
      </c>
      <c r="I19" s="74">
        <v>0</v>
      </c>
      <c r="J19" s="70">
        <v>12300000</v>
      </c>
      <c r="K19" s="70">
        <v>13367445.01</v>
      </c>
      <c r="L19" s="70">
        <v>1495223.1</v>
      </c>
    </row>
    <row r="20" spans="1:12" ht="12" customHeight="1" x14ac:dyDescent="0.2">
      <c r="A20" s="57">
        <v>13</v>
      </c>
      <c r="B20" s="105" t="s">
        <v>249</v>
      </c>
      <c r="C20" s="70">
        <v>3383901986.6800003</v>
      </c>
      <c r="D20" s="70">
        <f t="shared" si="0"/>
        <v>63115632.519999996</v>
      </c>
      <c r="E20" s="106">
        <f t="shared" si="1"/>
        <v>1.8651731867069751E-2</v>
      </c>
      <c r="F20" s="70">
        <v>8150198.4800000004</v>
      </c>
      <c r="G20" s="70">
        <v>491759.81</v>
      </c>
      <c r="H20" s="92">
        <v>14155242.49</v>
      </c>
      <c r="I20" s="70">
        <v>47968.12</v>
      </c>
      <c r="J20" s="70">
        <v>16824.82</v>
      </c>
      <c r="K20" s="70">
        <v>39845390.609999999</v>
      </c>
      <c r="L20" s="70">
        <v>408248.19</v>
      </c>
    </row>
    <row r="21" spans="1:12" ht="12" customHeight="1" x14ac:dyDescent="0.2">
      <c r="A21" s="57">
        <v>14</v>
      </c>
      <c r="B21" s="105" t="s">
        <v>259</v>
      </c>
      <c r="C21" s="70">
        <v>158632776.16999999</v>
      </c>
      <c r="D21" s="70">
        <f t="shared" si="0"/>
        <v>54784668.770000003</v>
      </c>
      <c r="E21" s="106">
        <f t="shared" si="1"/>
        <v>0.34535529222088129</v>
      </c>
      <c r="F21" s="74">
        <v>0</v>
      </c>
      <c r="G21" s="74">
        <v>0</v>
      </c>
      <c r="H21" s="86">
        <v>0</v>
      </c>
      <c r="I21" s="74">
        <v>0</v>
      </c>
      <c r="J21" s="70">
        <v>54784668.770000003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4453751289.7300005</v>
      </c>
      <c r="D22" s="70">
        <f t="shared" si="0"/>
        <v>46101324.710000008</v>
      </c>
      <c r="E22" s="106">
        <f t="shared" si="1"/>
        <v>1.0351122393454261E-2</v>
      </c>
      <c r="F22" s="70">
        <v>3499769.92</v>
      </c>
      <c r="G22" s="70">
        <v>86199.72</v>
      </c>
      <c r="H22" s="92">
        <v>1345658.27</v>
      </c>
      <c r="I22" s="74">
        <v>0</v>
      </c>
      <c r="J22" s="70">
        <v>39233208.630000003</v>
      </c>
      <c r="K22" s="70">
        <v>1936488.17</v>
      </c>
      <c r="L22" s="74">
        <v>0</v>
      </c>
    </row>
    <row r="23" spans="1:12" ht="12" customHeight="1" x14ac:dyDescent="0.2">
      <c r="A23" s="57">
        <v>16</v>
      </c>
      <c r="B23" s="105" t="s">
        <v>260</v>
      </c>
      <c r="C23" s="70">
        <v>56893011.25</v>
      </c>
      <c r="D23" s="70">
        <f t="shared" si="0"/>
        <v>45393011.25</v>
      </c>
      <c r="E23" s="106">
        <f t="shared" si="1"/>
        <v>0.79786620979742917</v>
      </c>
      <c r="F23" s="74">
        <v>0</v>
      </c>
      <c r="G23" s="74">
        <v>0</v>
      </c>
      <c r="H23" s="92">
        <v>0</v>
      </c>
      <c r="I23" s="74">
        <v>0</v>
      </c>
      <c r="J23" s="70">
        <v>45393011.25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326788798.15999997</v>
      </c>
      <c r="D24" s="70">
        <f t="shared" si="0"/>
        <v>37745543.68</v>
      </c>
      <c r="E24" s="106">
        <f t="shared" si="1"/>
        <v>0.11550439884270237</v>
      </c>
      <c r="F24" s="70">
        <v>16883780</v>
      </c>
      <c r="G24" s="74">
        <v>0</v>
      </c>
      <c r="H24" s="92">
        <v>16453203.330000002</v>
      </c>
      <c r="I24" s="74">
        <v>0</v>
      </c>
      <c r="J24" s="70">
        <v>2805400.89</v>
      </c>
      <c r="K24" s="70">
        <v>1603159.46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741287134.48000002</v>
      </c>
      <c r="D25" s="70">
        <f t="shared" si="0"/>
        <v>36619780.840000004</v>
      </c>
      <c r="E25" s="106">
        <f t="shared" si="1"/>
        <v>4.9400264940100629E-2</v>
      </c>
      <c r="F25" s="70">
        <v>11768633.950000001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20500499.84</v>
      </c>
      <c r="L25" s="70">
        <v>309923.38</v>
      </c>
    </row>
    <row r="26" spans="1:12" ht="12" customHeight="1" x14ac:dyDescent="0.2">
      <c r="A26" s="57">
        <v>19</v>
      </c>
      <c r="B26" s="84" t="s">
        <v>255</v>
      </c>
      <c r="C26" s="70">
        <v>528004192.25999993</v>
      </c>
      <c r="D26" s="70">
        <f t="shared" si="0"/>
        <v>35495821.970000006</v>
      </c>
      <c r="E26" s="106">
        <f t="shared" si="1"/>
        <v>6.7226401779251682E-2</v>
      </c>
      <c r="F26" s="70">
        <v>379467.81</v>
      </c>
      <c r="G26" s="74">
        <v>0</v>
      </c>
      <c r="H26" s="92">
        <v>9872766.3900000025</v>
      </c>
      <c r="I26" s="70">
        <v>610734.29</v>
      </c>
      <c r="J26" s="70">
        <v>24403253.489999998</v>
      </c>
      <c r="K26" s="70">
        <v>229599.99</v>
      </c>
      <c r="L26" s="74">
        <v>0</v>
      </c>
    </row>
    <row r="27" spans="1:12" ht="12" customHeight="1" x14ac:dyDescent="0.2">
      <c r="A27" s="57">
        <v>20</v>
      </c>
      <c r="B27" s="105" t="s">
        <v>258</v>
      </c>
      <c r="C27" s="70">
        <v>426379256.75</v>
      </c>
      <c r="D27" s="70">
        <f t="shared" si="0"/>
        <v>33501495.789999999</v>
      </c>
      <c r="E27" s="106">
        <f t="shared" si="1"/>
        <v>7.8572058231348274E-2</v>
      </c>
      <c r="F27" s="70">
        <v>4351854.78</v>
      </c>
      <c r="G27" s="74">
        <v>0</v>
      </c>
      <c r="H27" s="92">
        <v>1003724.23</v>
      </c>
      <c r="I27" s="74">
        <v>0</v>
      </c>
      <c r="J27" s="70">
        <v>17791609.989999998</v>
      </c>
      <c r="K27" s="70">
        <v>10354306.790000001</v>
      </c>
      <c r="L27" s="74">
        <v>0</v>
      </c>
    </row>
    <row r="28" spans="1:12" ht="12" customHeight="1" x14ac:dyDescent="0.2">
      <c r="A28" s="57">
        <v>21</v>
      </c>
      <c r="B28" s="105" t="s">
        <v>251</v>
      </c>
      <c r="C28" s="70">
        <v>221904653.77000004</v>
      </c>
      <c r="D28" s="70">
        <f t="shared" si="0"/>
        <v>21884722.270000003</v>
      </c>
      <c r="E28" s="106">
        <f t="shared" si="1"/>
        <v>9.862218704382425E-2</v>
      </c>
      <c r="F28" s="70">
        <v>9353385.6600000001</v>
      </c>
      <c r="G28" s="74">
        <v>0</v>
      </c>
      <c r="H28" s="86">
        <v>0</v>
      </c>
      <c r="I28" s="74">
        <v>0</v>
      </c>
      <c r="J28" s="70">
        <v>8917257.0099999998</v>
      </c>
      <c r="K28" s="70">
        <v>3614079.5999999996</v>
      </c>
      <c r="L28" s="74">
        <v>0</v>
      </c>
    </row>
    <row r="29" spans="1:12" ht="12" customHeight="1" x14ac:dyDescent="0.2">
      <c r="A29" s="57">
        <v>22</v>
      </c>
      <c r="B29" s="105" t="s">
        <v>257</v>
      </c>
      <c r="C29" s="70">
        <v>367564667.23000002</v>
      </c>
      <c r="D29" s="70">
        <f t="shared" si="0"/>
        <v>17975424.600000001</v>
      </c>
      <c r="E29" s="106">
        <f t="shared" si="1"/>
        <v>4.8904114575169584E-2</v>
      </c>
      <c r="F29" s="70">
        <v>4774005.4400000004</v>
      </c>
      <c r="G29" s="70">
        <v>435754.98</v>
      </c>
      <c r="H29" s="92">
        <v>9746091.0099999998</v>
      </c>
      <c r="I29" s="74">
        <v>0</v>
      </c>
      <c r="J29" s="74">
        <v>0</v>
      </c>
      <c r="K29" s="70">
        <v>3019573.17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456693762.40999997</v>
      </c>
      <c r="D30" s="70">
        <f t="shared" si="0"/>
        <v>17820086.629999999</v>
      </c>
      <c r="E30" s="106">
        <f t="shared" si="1"/>
        <v>3.9019772321746519E-2</v>
      </c>
      <c r="F30" s="70">
        <v>9237090.0199999996</v>
      </c>
      <c r="G30" s="74">
        <v>0</v>
      </c>
      <c r="H30" s="92">
        <v>4078146.1100000003</v>
      </c>
      <c r="I30" s="70">
        <v>20675.29</v>
      </c>
      <c r="J30" s="74">
        <v>0</v>
      </c>
      <c r="K30" s="70">
        <v>4467200.08</v>
      </c>
      <c r="L30" s="70">
        <v>16975.13</v>
      </c>
    </row>
    <row r="31" spans="1:12" ht="12" customHeight="1" x14ac:dyDescent="0.2">
      <c r="A31" s="57">
        <v>24</v>
      </c>
      <c r="B31" s="105" t="s">
        <v>265</v>
      </c>
      <c r="C31" s="70">
        <v>1269066880.8099999</v>
      </c>
      <c r="D31" s="70">
        <f t="shared" si="0"/>
        <v>16574018.949999997</v>
      </c>
      <c r="E31" s="106">
        <f t="shared" si="1"/>
        <v>1.3060004323350865E-2</v>
      </c>
      <c r="F31" s="70">
        <v>2075574.7999999998</v>
      </c>
      <c r="G31" s="70">
        <v>24270.799999999999</v>
      </c>
      <c r="H31" s="86">
        <v>0</v>
      </c>
      <c r="I31" s="74">
        <v>0</v>
      </c>
      <c r="J31" s="74">
        <v>0</v>
      </c>
      <c r="K31" s="70">
        <v>14224173.349999998</v>
      </c>
      <c r="L31" s="70">
        <v>250000</v>
      </c>
    </row>
    <row r="32" spans="1:12" ht="12" customHeight="1" x14ac:dyDescent="0.2">
      <c r="A32" s="57">
        <v>25</v>
      </c>
      <c r="B32" s="105" t="s">
        <v>266</v>
      </c>
      <c r="C32" s="70">
        <v>146051892.27000001</v>
      </c>
      <c r="D32" s="70">
        <f t="shared" si="0"/>
        <v>15734124.93</v>
      </c>
      <c r="E32" s="106">
        <f t="shared" si="1"/>
        <v>0.10772968898556262</v>
      </c>
      <c r="F32" s="74">
        <v>0</v>
      </c>
      <c r="G32" s="70">
        <v>81362.44</v>
      </c>
      <c r="H32" s="86">
        <v>0</v>
      </c>
      <c r="I32" s="74">
        <v>0</v>
      </c>
      <c r="J32" s="70">
        <v>15652762.49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263</v>
      </c>
      <c r="C33" s="70">
        <v>344773744.94999993</v>
      </c>
      <c r="D33" s="70">
        <f t="shared" si="0"/>
        <v>10381956.67</v>
      </c>
      <c r="E33" s="106">
        <f t="shared" si="1"/>
        <v>3.0112376078711041E-2</v>
      </c>
      <c r="F33" s="70">
        <v>3896693.61</v>
      </c>
      <c r="G33" s="70">
        <v>66334.87</v>
      </c>
      <c r="H33" s="92">
        <v>40000</v>
      </c>
      <c r="I33" s="70">
        <v>66579.520000000004</v>
      </c>
      <c r="J33" s="70">
        <v>4617722.51</v>
      </c>
      <c r="K33" s="70">
        <v>1694626.16</v>
      </c>
      <c r="L33" s="74">
        <v>0</v>
      </c>
    </row>
    <row r="34" spans="1:12" ht="12" customHeight="1" x14ac:dyDescent="0.2">
      <c r="A34" s="57">
        <v>27</v>
      </c>
      <c r="B34" s="105" t="s">
        <v>264</v>
      </c>
      <c r="C34" s="70">
        <v>183301135.02000001</v>
      </c>
      <c r="D34" s="70">
        <f t="shared" si="0"/>
        <v>10144548.34</v>
      </c>
      <c r="E34" s="106">
        <f t="shared" si="1"/>
        <v>5.534361987934841E-2</v>
      </c>
      <c r="F34" s="70">
        <v>46709.68</v>
      </c>
      <c r="G34" s="70">
        <v>50426.59</v>
      </c>
      <c r="H34" s="92">
        <v>4297.18</v>
      </c>
      <c r="I34" s="74">
        <v>0</v>
      </c>
      <c r="J34" s="70">
        <v>3490.07</v>
      </c>
      <c r="K34" s="70">
        <v>10039624.810000001</v>
      </c>
      <c r="L34" s="74">
        <v>0.01</v>
      </c>
    </row>
    <row r="35" spans="1:12" ht="12" customHeight="1" x14ac:dyDescent="0.2">
      <c r="A35" s="57">
        <v>28</v>
      </c>
      <c r="B35" s="105" t="s">
        <v>268</v>
      </c>
      <c r="C35" s="70">
        <v>104512252.18000001</v>
      </c>
      <c r="D35" s="70">
        <f t="shared" si="0"/>
        <v>9812984.9600000009</v>
      </c>
      <c r="E35" s="106">
        <f t="shared" si="1"/>
        <v>9.3893153724208644E-2</v>
      </c>
      <c r="F35" s="70">
        <v>4548700.32</v>
      </c>
      <c r="G35" s="74">
        <v>0</v>
      </c>
      <c r="H35" s="86">
        <v>0</v>
      </c>
      <c r="I35" s="74">
        <v>0</v>
      </c>
      <c r="J35" s="74">
        <v>0</v>
      </c>
      <c r="K35" s="70">
        <v>5264284.6399999997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72998337.25</v>
      </c>
      <c r="D36" s="70">
        <f t="shared" si="0"/>
        <v>7061716.5899999999</v>
      </c>
      <c r="E36" s="106">
        <f t="shared" si="1"/>
        <v>9.673804713956001E-2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98761625.640000015</v>
      </c>
      <c r="D37" s="70">
        <f t="shared" si="0"/>
        <v>5813548.0800000001</v>
      </c>
      <c r="E37" s="106">
        <f t="shared" si="1"/>
        <v>5.8864442968883469E-2</v>
      </c>
      <c r="F37" s="70">
        <v>1842.62</v>
      </c>
      <c r="G37" s="74">
        <v>0</v>
      </c>
      <c r="H37" s="86">
        <v>0</v>
      </c>
      <c r="I37" s="70">
        <v>20287.03</v>
      </c>
      <c r="J37" s="70">
        <v>3315507.0900000003</v>
      </c>
      <c r="K37" s="70">
        <v>2475911.3400000003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201702402.43000001</v>
      </c>
      <c r="D38" s="70">
        <f t="shared" si="0"/>
        <v>5364257.8600000003</v>
      </c>
      <c r="E38" s="106">
        <f t="shared" si="1"/>
        <v>2.6594913076762407E-2</v>
      </c>
      <c r="F38" s="70">
        <v>2005046.4500000002</v>
      </c>
      <c r="G38" s="70">
        <v>405530.64999999997</v>
      </c>
      <c r="H38" s="86">
        <v>0</v>
      </c>
      <c r="I38" s="74">
        <v>0</v>
      </c>
      <c r="J38" s="74">
        <v>0</v>
      </c>
      <c r="K38" s="70">
        <v>2953680.7600000002</v>
      </c>
      <c r="L38" s="74">
        <v>0</v>
      </c>
    </row>
    <row r="39" spans="1:12" ht="12" customHeight="1" x14ac:dyDescent="0.2">
      <c r="A39" s="57">
        <v>32</v>
      </c>
      <c r="B39" s="105" t="s">
        <v>256</v>
      </c>
      <c r="C39" s="70">
        <v>92298931.770000011</v>
      </c>
      <c r="D39" s="70">
        <f t="shared" si="0"/>
        <v>4528474.99</v>
      </c>
      <c r="E39" s="106">
        <f t="shared" si="1"/>
        <v>4.9063135435678938E-2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254</v>
      </c>
      <c r="C40" s="70">
        <v>186138523.54999998</v>
      </c>
      <c r="D40" s="70">
        <f t="shared" si="0"/>
        <v>4284460.0950000007</v>
      </c>
      <c r="E40" s="106">
        <f t="shared" si="1"/>
        <v>2.3017589337701615E-2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712399.68</v>
      </c>
      <c r="K40" s="102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436713313.73000002</v>
      </c>
      <c r="D41" s="70">
        <f t="shared" si="0"/>
        <v>616925.64270999993</v>
      </c>
      <c r="E41" s="106">
        <f t="shared" si="1"/>
        <v>1.4126559079245681E-3</v>
      </c>
      <c r="F41" s="74">
        <v>0</v>
      </c>
      <c r="G41" s="74">
        <v>0</v>
      </c>
      <c r="H41" s="112">
        <v>0.21271000000000001</v>
      </c>
      <c r="I41" s="74">
        <v>0</v>
      </c>
      <c r="J41" s="74">
        <v>0</v>
      </c>
      <c r="K41" s="70">
        <v>616925.42999999993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9816783.5299999993</v>
      </c>
      <c r="D42" s="70">
        <f t="shared" si="0"/>
        <v>400000</v>
      </c>
      <c r="E42" s="106">
        <f t="shared" si="1"/>
        <v>4.0746543791823839E-2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400000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22327602.359999999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84" t="s">
        <v>272</v>
      </c>
      <c r="C44" s="70">
        <v>404615887.35000002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3609095.67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84" t="s">
        <v>275</v>
      </c>
      <c r="C46" s="70">
        <v>587564266.35000002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32524361.620000005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1640043.11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1146891.5900000001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60572567126.989998</v>
      </c>
      <c r="D52" s="72">
        <f t="shared" ref="D52" si="2">F52+G52+H52+I52+J52+K52+L52</f>
        <v>3515740597.8000002</v>
      </c>
      <c r="E52" s="107">
        <f t="shared" si="1"/>
        <v>5.804179622153495E-2</v>
      </c>
      <c r="F52" s="67">
        <v>640919950.84000003</v>
      </c>
      <c r="G52" s="67">
        <v>28345410.77</v>
      </c>
      <c r="H52" s="94">
        <v>344453217.59000003</v>
      </c>
      <c r="I52" s="67">
        <v>29658366.719999995</v>
      </c>
      <c r="J52" s="67">
        <v>1928183295.1999998</v>
      </c>
      <c r="K52" s="67">
        <v>489975544.63000005</v>
      </c>
      <c r="L52" s="67">
        <v>54204812.050000004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9FA9-B1C2-4B21-949F-137F2A45BF73}">
  <dimension ref="A1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3045893950.3499994</v>
      </c>
      <c r="D8" s="70">
        <f t="shared" ref="D8:D50" si="0">F8++G8+H8+I8+J8+K8+L8</f>
        <v>597011549.38999999</v>
      </c>
      <c r="E8" s="106">
        <f>D8/C8</f>
        <v>0.19600536299742091</v>
      </c>
      <c r="F8" s="70">
        <v>2714400</v>
      </c>
      <c r="G8" s="74">
        <v>0</v>
      </c>
      <c r="H8" s="92">
        <v>20000000</v>
      </c>
      <c r="I8" s="74">
        <v>0</v>
      </c>
      <c r="J8" s="70">
        <v>572180060.26999998</v>
      </c>
      <c r="K8" s="70">
        <v>692089.12000000011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10525536861.029999</v>
      </c>
      <c r="D9" s="70">
        <f t="shared" si="0"/>
        <v>536782357.26999998</v>
      </c>
      <c r="E9" s="106">
        <f t="shared" ref="E9:E51" si="1">D9/C9</f>
        <v>5.0998097708193482E-2</v>
      </c>
      <c r="F9" s="70">
        <v>144345429.68999997</v>
      </c>
      <c r="G9" s="70">
        <v>9742474.540000001</v>
      </c>
      <c r="H9" s="92">
        <v>87706543.290000007</v>
      </c>
      <c r="I9" s="70">
        <v>5081230.21</v>
      </c>
      <c r="J9" s="70">
        <v>189916232.47</v>
      </c>
      <c r="K9" s="70">
        <v>96828115.730000004</v>
      </c>
      <c r="L9" s="70">
        <v>3162331.34</v>
      </c>
    </row>
    <row r="10" spans="1:12" ht="12" customHeight="1" x14ac:dyDescent="0.2">
      <c r="A10" s="57">
        <v>3</v>
      </c>
      <c r="B10" s="105" t="s">
        <v>241</v>
      </c>
      <c r="C10" s="70">
        <v>4214855835.1600003</v>
      </c>
      <c r="D10" s="70">
        <f t="shared" si="0"/>
        <v>314858643.13000005</v>
      </c>
      <c r="E10" s="106">
        <f t="shared" si="1"/>
        <v>7.470211448360195E-2</v>
      </c>
      <c r="F10" s="70">
        <v>44816276.980000004</v>
      </c>
      <c r="G10" s="70">
        <v>394577.29</v>
      </c>
      <c r="H10" s="92">
        <v>37337358.810000002</v>
      </c>
      <c r="I10" s="74">
        <v>0</v>
      </c>
      <c r="J10" s="70">
        <v>187045059.59999999</v>
      </c>
      <c r="K10" s="70">
        <v>25294106.160000004</v>
      </c>
      <c r="L10" s="70">
        <v>19971264.289999999</v>
      </c>
    </row>
    <row r="11" spans="1:12" ht="12" customHeight="1" x14ac:dyDescent="0.2">
      <c r="A11" s="57">
        <v>4</v>
      </c>
      <c r="B11" s="105" t="s">
        <v>240</v>
      </c>
      <c r="C11" s="70">
        <v>5979624675.1199989</v>
      </c>
      <c r="D11" s="70">
        <f t="shared" si="0"/>
        <v>310875976.85000002</v>
      </c>
      <c r="E11" s="106">
        <f t="shared" si="1"/>
        <v>5.1989212323557979E-2</v>
      </c>
      <c r="F11" s="70">
        <v>101704461.25999999</v>
      </c>
      <c r="G11" s="70">
        <v>13422478.99</v>
      </c>
      <c r="H11" s="92">
        <v>15223240.4</v>
      </c>
      <c r="I11" s="70">
        <v>11260.07</v>
      </c>
      <c r="J11" s="70">
        <v>154215763.83000001</v>
      </c>
      <c r="K11" s="70">
        <v>26298772.300000008</v>
      </c>
      <c r="L11" s="74">
        <v>0</v>
      </c>
    </row>
    <row r="12" spans="1:12" ht="12" customHeight="1" x14ac:dyDescent="0.2">
      <c r="A12" s="57">
        <v>5</v>
      </c>
      <c r="B12" s="105" t="s">
        <v>242</v>
      </c>
      <c r="C12" s="70">
        <v>6752950887.9799995</v>
      </c>
      <c r="D12" s="70">
        <f t="shared" si="0"/>
        <v>300157147.81999999</v>
      </c>
      <c r="E12" s="106">
        <f t="shared" si="1"/>
        <v>4.4448294204873978E-2</v>
      </c>
      <c r="F12" s="70">
        <v>66417549.039999992</v>
      </c>
      <c r="G12" s="70">
        <v>1733186.4</v>
      </c>
      <c r="H12" s="92">
        <v>12943846.539999999</v>
      </c>
      <c r="I12" s="70">
        <v>4911791.3600000003</v>
      </c>
      <c r="J12" s="70">
        <v>183287325.15000001</v>
      </c>
      <c r="K12" s="70">
        <v>5863449.3300000001</v>
      </c>
      <c r="L12" s="70">
        <v>25000000</v>
      </c>
    </row>
    <row r="13" spans="1:12" ht="12" customHeight="1" x14ac:dyDescent="0.2">
      <c r="A13" s="57">
        <v>6</v>
      </c>
      <c r="B13" s="84" t="s">
        <v>239</v>
      </c>
      <c r="C13" s="70">
        <v>7598748230.5199995</v>
      </c>
      <c r="D13" s="70">
        <f t="shared" si="0"/>
        <v>267937570.60000002</v>
      </c>
      <c r="E13" s="106">
        <f t="shared" si="1"/>
        <v>3.526075117528462E-2</v>
      </c>
      <c r="F13" s="70">
        <v>57172806.189999998</v>
      </c>
      <c r="G13" s="74">
        <v>0</v>
      </c>
      <c r="H13" s="92">
        <v>27824842.890000001</v>
      </c>
      <c r="I13" s="70">
        <v>17630980.789999999</v>
      </c>
      <c r="J13" s="70">
        <v>130636353.78</v>
      </c>
      <c r="K13" s="70">
        <v>34672586.950000003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516195516.81999999</v>
      </c>
      <c r="D14" s="70">
        <f t="shared" si="0"/>
        <v>192461866.61000001</v>
      </c>
      <c r="E14" s="106">
        <f t="shared" si="1"/>
        <v>0.37284683872431318</v>
      </c>
      <c r="F14" s="70">
        <v>40194877.740000002</v>
      </c>
      <c r="G14" s="74">
        <v>0</v>
      </c>
      <c r="H14" s="92">
        <v>51076472.119999997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2636848615.1999998</v>
      </c>
      <c r="D15" s="70">
        <f t="shared" si="0"/>
        <v>149856320.20999998</v>
      </c>
      <c r="E15" s="106">
        <f t="shared" si="1"/>
        <v>5.6831597895366348E-2</v>
      </c>
      <c r="F15" s="70">
        <v>26533964.949999999</v>
      </c>
      <c r="G15" s="70">
        <v>57082.93</v>
      </c>
      <c r="H15" s="92">
        <v>1718567.1199999999</v>
      </c>
      <c r="I15" s="70">
        <v>86143.95</v>
      </c>
      <c r="J15" s="70">
        <v>111329510.03999999</v>
      </c>
      <c r="K15" s="70">
        <v>10131051.220000001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1797565881.4300003</v>
      </c>
      <c r="D16" s="70">
        <f t="shared" si="0"/>
        <v>134846846.14000002</v>
      </c>
      <c r="E16" s="106">
        <f t="shared" si="1"/>
        <v>7.5016358250372783E-2</v>
      </c>
      <c r="F16" s="70">
        <v>32559661.09</v>
      </c>
      <c r="G16" s="70">
        <v>1287484.01</v>
      </c>
      <c r="H16" s="92">
        <v>28193657.5</v>
      </c>
      <c r="I16" s="70">
        <v>2622583.73</v>
      </c>
      <c r="J16" s="70">
        <v>20285751.039999999</v>
      </c>
      <c r="K16" s="70">
        <v>48468988</v>
      </c>
      <c r="L16" s="70">
        <v>1428720.77</v>
      </c>
    </row>
    <row r="17" spans="1:12" ht="12" customHeight="1" x14ac:dyDescent="0.2">
      <c r="A17" s="57">
        <v>10</v>
      </c>
      <c r="B17" s="105" t="s">
        <v>245</v>
      </c>
      <c r="C17" s="70">
        <v>1764759019.9100001</v>
      </c>
      <c r="D17" s="70">
        <f t="shared" si="0"/>
        <v>92259061.340000004</v>
      </c>
      <c r="E17" s="106">
        <f t="shared" si="1"/>
        <v>5.2278560584835584E-2</v>
      </c>
      <c r="F17" s="70">
        <v>10789314.809999999</v>
      </c>
      <c r="G17" s="70">
        <v>509632</v>
      </c>
      <c r="H17" s="92">
        <v>26060862.029999997</v>
      </c>
      <c r="I17" s="74">
        <v>0</v>
      </c>
      <c r="J17" s="70">
        <v>41707518.57</v>
      </c>
      <c r="K17" s="70">
        <v>10745883.700000001</v>
      </c>
      <c r="L17" s="70">
        <v>2445850.23</v>
      </c>
    </row>
    <row r="18" spans="1:12" ht="12" customHeight="1" x14ac:dyDescent="0.2">
      <c r="A18" s="57">
        <v>11</v>
      </c>
      <c r="B18" s="105" t="s">
        <v>244</v>
      </c>
      <c r="C18" s="70">
        <v>173028963.97999999</v>
      </c>
      <c r="D18" s="70">
        <f t="shared" si="0"/>
        <v>72515478.299999997</v>
      </c>
      <c r="E18" s="106">
        <f t="shared" si="1"/>
        <v>0.41909444888303143</v>
      </c>
      <c r="F18" s="70">
        <v>41400277.630000003</v>
      </c>
      <c r="G18" s="70">
        <v>163374.29</v>
      </c>
      <c r="H18" s="92">
        <v>18530808.509999998</v>
      </c>
      <c r="I18" s="70">
        <v>1500176.93</v>
      </c>
      <c r="J18" s="70">
        <v>7270408.209999999</v>
      </c>
      <c r="K18" s="70">
        <v>3518189.9699999997</v>
      </c>
      <c r="L18" s="70">
        <v>132242.76</v>
      </c>
    </row>
    <row r="19" spans="1:12" ht="12" customHeight="1" x14ac:dyDescent="0.2">
      <c r="A19" s="57">
        <v>12</v>
      </c>
      <c r="B19" s="105" t="s">
        <v>249</v>
      </c>
      <c r="C19" s="70">
        <v>3369324332.9000001</v>
      </c>
      <c r="D19" s="70">
        <f t="shared" si="0"/>
        <v>60991650.279999994</v>
      </c>
      <c r="E19" s="106">
        <f t="shared" si="1"/>
        <v>1.8102041909246556E-2</v>
      </c>
      <c r="F19" s="70">
        <v>7951752.1299999999</v>
      </c>
      <c r="G19" s="70">
        <v>482985.05</v>
      </c>
      <c r="H19" s="92">
        <v>13760903.77</v>
      </c>
      <c r="I19" s="70">
        <v>34910.629999999997</v>
      </c>
      <c r="J19" s="70">
        <v>34411.160000000003</v>
      </c>
      <c r="K19" s="70">
        <v>38322170.969999999</v>
      </c>
      <c r="L19" s="70">
        <v>404516.57</v>
      </c>
    </row>
    <row r="20" spans="1:12" ht="12" customHeight="1" x14ac:dyDescent="0.2">
      <c r="A20" s="57">
        <v>13</v>
      </c>
      <c r="B20" s="105" t="s">
        <v>259</v>
      </c>
      <c r="C20" s="70">
        <v>161271326.81</v>
      </c>
      <c r="D20" s="70">
        <f t="shared" si="0"/>
        <v>57647291.100000001</v>
      </c>
      <c r="E20" s="106">
        <f t="shared" si="1"/>
        <v>0.35745530368158074</v>
      </c>
      <c r="F20" s="74">
        <v>0</v>
      </c>
      <c r="G20" s="74">
        <v>0</v>
      </c>
      <c r="H20" s="86">
        <v>0</v>
      </c>
      <c r="I20" s="74">
        <v>0</v>
      </c>
      <c r="J20" s="70">
        <v>57647291.100000001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4481684429.7699995</v>
      </c>
      <c r="D21" s="70">
        <f t="shared" si="0"/>
        <v>48953111.479999997</v>
      </c>
      <c r="E21" s="106">
        <f t="shared" si="1"/>
        <v>1.092292691444861E-2</v>
      </c>
      <c r="F21" s="70">
        <v>4023405.580000001</v>
      </c>
      <c r="G21" s="70">
        <v>85575.94</v>
      </c>
      <c r="H21" s="92">
        <v>1430397.6199999999</v>
      </c>
      <c r="I21" s="74">
        <v>0</v>
      </c>
      <c r="J21" s="70">
        <v>41280050.939999998</v>
      </c>
      <c r="K21" s="70">
        <v>2133681.4000000004</v>
      </c>
      <c r="L21" s="74">
        <v>0</v>
      </c>
    </row>
    <row r="22" spans="1:12" ht="12" customHeight="1" x14ac:dyDescent="0.2">
      <c r="A22" s="57">
        <v>15</v>
      </c>
      <c r="B22" s="105" t="s">
        <v>260</v>
      </c>
      <c r="C22" s="70">
        <v>59264898.329999998</v>
      </c>
      <c r="D22" s="70">
        <f t="shared" si="0"/>
        <v>47764898.329999998</v>
      </c>
      <c r="E22" s="106">
        <f t="shared" si="1"/>
        <v>0.8059559650981688</v>
      </c>
      <c r="F22" s="74">
        <v>0</v>
      </c>
      <c r="G22" s="74">
        <v>0</v>
      </c>
      <c r="H22" s="86">
        <v>0</v>
      </c>
      <c r="I22" s="74">
        <v>0</v>
      </c>
      <c r="J22" s="70">
        <v>47764898.329999998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533363963.74000001</v>
      </c>
      <c r="D23" s="70">
        <f t="shared" si="0"/>
        <v>40021855.740000002</v>
      </c>
      <c r="E23" s="106">
        <f t="shared" si="1"/>
        <v>7.5036670005530284E-2</v>
      </c>
      <c r="F23" s="70">
        <v>376453.39</v>
      </c>
      <c r="G23" s="74">
        <v>0</v>
      </c>
      <c r="H23" s="92">
        <v>9868193.6699999999</v>
      </c>
      <c r="I23" s="70">
        <v>610834.5</v>
      </c>
      <c r="J23" s="70">
        <v>28904257.859999999</v>
      </c>
      <c r="K23" s="70">
        <v>262116.31999999998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325320713.85000002</v>
      </c>
      <c r="D24" s="70">
        <f t="shared" si="0"/>
        <v>38238813.120000005</v>
      </c>
      <c r="E24" s="106">
        <f t="shared" si="1"/>
        <v>0.1175418947888799</v>
      </c>
      <c r="F24" s="70">
        <v>16918641.700000003</v>
      </c>
      <c r="G24" s="74">
        <v>0</v>
      </c>
      <c r="H24" s="92">
        <v>16451889.030000001</v>
      </c>
      <c r="I24" s="74">
        <v>0</v>
      </c>
      <c r="J24" s="70">
        <v>2784867.51</v>
      </c>
      <c r="K24" s="70">
        <v>2083414.88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747620259.9799999</v>
      </c>
      <c r="D25" s="70">
        <f t="shared" si="0"/>
        <v>37832653.830000006</v>
      </c>
      <c r="E25" s="106">
        <f t="shared" si="1"/>
        <v>5.06041045904937E-2</v>
      </c>
      <c r="F25" s="70">
        <v>11447693.830000002</v>
      </c>
      <c r="G25" s="74">
        <v>0</v>
      </c>
      <c r="H25" s="86">
        <v>0</v>
      </c>
      <c r="I25" s="74">
        <v>0</v>
      </c>
      <c r="J25" s="70">
        <v>4040723.67</v>
      </c>
      <c r="K25" s="70">
        <v>22030990.010000005</v>
      </c>
      <c r="L25" s="70">
        <v>313246.32</v>
      </c>
    </row>
    <row r="26" spans="1:12" ht="12" customHeight="1" x14ac:dyDescent="0.2">
      <c r="A26" s="57">
        <v>19</v>
      </c>
      <c r="B26" s="105" t="s">
        <v>258</v>
      </c>
      <c r="C26" s="70">
        <v>479069586.63</v>
      </c>
      <c r="D26" s="70">
        <f t="shared" si="0"/>
        <v>36681272.560000002</v>
      </c>
      <c r="E26" s="106">
        <f t="shared" si="1"/>
        <v>7.6567733756662093E-2</v>
      </c>
      <c r="F26" s="70">
        <v>6223800.96</v>
      </c>
      <c r="G26" s="74">
        <v>0</v>
      </c>
      <c r="H26" s="92">
        <v>1009129.68</v>
      </c>
      <c r="I26" s="74">
        <v>0</v>
      </c>
      <c r="J26" s="70">
        <v>18548021.82</v>
      </c>
      <c r="K26" s="70">
        <v>10900320.1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233084386.04999998</v>
      </c>
      <c r="D27" s="70">
        <f t="shared" si="0"/>
        <v>21296560.689999998</v>
      </c>
      <c r="E27" s="106">
        <f t="shared" si="1"/>
        <v>9.1368456939160125E-2</v>
      </c>
      <c r="F27" s="70">
        <v>8838997.4199999999</v>
      </c>
      <c r="G27" s="70">
        <v>86000</v>
      </c>
      <c r="H27" s="86">
        <v>0</v>
      </c>
      <c r="I27" s="74">
        <v>0</v>
      </c>
      <c r="J27" s="70">
        <v>8867552.7799999993</v>
      </c>
      <c r="K27" s="70">
        <v>3504010.4899999998</v>
      </c>
      <c r="L27" s="74">
        <v>0</v>
      </c>
    </row>
    <row r="28" spans="1:12" ht="12" customHeight="1" x14ac:dyDescent="0.2">
      <c r="A28" s="57">
        <v>21</v>
      </c>
      <c r="B28" s="105" t="s">
        <v>257</v>
      </c>
      <c r="C28" s="70">
        <v>373575539.63999993</v>
      </c>
      <c r="D28" s="70">
        <f t="shared" si="0"/>
        <v>17976322.259999998</v>
      </c>
      <c r="E28" s="106">
        <f t="shared" si="1"/>
        <v>4.8119644764009636E-2</v>
      </c>
      <c r="F28" s="70">
        <v>4769583.59</v>
      </c>
      <c r="G28" s="70">
        <v>434505.09</v>
      </c>
      <c r="H28" s="92">
        <v>9740181.3599999994</v>
      </c>
      <c r="I28" s="74">
        <v>0</v>
      </c>
      <c r="J28" s="74">
        <v>0</v>
      </c>
      <c r="K28" s="70">
        <v>3032052.22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455828907.36000001</v>
      </c>
      <c r="D29" s="70">
        <f t="shared" si="0"/>
        <v>17653243.060000006</v>
      </c>
      <c r="E29" s="106">
        <f t="shared" si="1"/>
        <v>3.8727783111082957E-2</v>
      </c>
      <c r="F29" s="70">
        <v>9198860.5200000014</v>
      </c>
      <c r="G29" s="74">
        <v>0</v>
      </c>
      <c r="H29" s="92">
        <v>4004189</v>
      </c>
      <c r="I29" s="70">
        <v>26641.82</v>
      </c>
      <c r="J29" s="74">
        <v>0</v>
      </c>
      <c r="K29" s="70">
        <v>4414878.0300000012</v>
      </c>
      <c r="L29" s="70">
        <v>8673.69</v>
      </c>
    </row>
    <row r="30" spans="1:12" ht="12" customHeight="1" x14ac:dyDescent="0.2">
      <c r="A30" s="57">
        <v>23</v>
      </c>
      <c r="B30" s="105" t="s">
        <v>265</v>
      </c>
      <c r="C30" s="70">
        <v>1280114774.95</v>
      </c>
      <c r="D30" s="70">
        <f t="shared" si="0"/>
        <v>16701231.809999999</v>
      </c>
      <c r="E30" s="106">
        <f t="shared" si="1"/>
        <v>1.3046667483899895E-2</v>
      </c>
      <c r="F30" s="70">
        <v>2112116.54</v>
      </c>
      <c r="G30" s="70">
        <v>24270.799999999999</v>
      </c>
      <c r="H30" s="86">
        <v>0</v>
      </c>
      <c r="I30" s="74">
        <v>0</v>
      </c>
      <c r="J30" s="74">
        <v>0</v>
      </c>
      <c r="K30" s="70">
        <v>14314844.469999999</v>
      </c>
      <c r="L30" s="70">
        <v>250000</v>
      </c>
    </row>
    <row r="31" spans="1:12" ht="12" customHeight="1" x14ac:dyDescent="0.2">
      <c r="A31" s="57">
        <v>24</v>
      </c>
      <c r="B31" s="105" t="s">
        <v>266</v>
      </c>
      <c r="C31" s="70">
        <v>146099489.92000002</v>
      </c>
      <c r="D31" s="70">
        <f t="shared" si="0"/>
        <v>16551432.430000002</v>
      </c>
      <c r="E31" s="106">
        <f t="shared" si="1"/>
        <v>0.11328877629253259</v>
      </c>
      <c r="F31" s="74">
        <v>0</v>
      </c>
      <c r="G31" s="70">
        <v>80777.850000000006</v>
      </c>
      <c r="H31" s="86">
        <v>0</v>
      </c>
      <c r="I31" s="74">
        <v>0</v>
      </c>
      <c r="J31" s="70">
        <v>16470654.580000002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183954977.81000003</v>
      </c>
      <c r="D32" s="70">
        <f t="shared" si="0"/>
        <v>12076908.901000002</v>
      </c>
      <c r="E32" s="106">
        <f t="shared" si="1"/>
        <v>6.5651438437690848E-2</v>
      </c>
      <c r="F32" s="70">
        <v>1052071.47</v>
      </c>
      <c r="G32" s="70">
        <v>45092.66</v>
      </c>
      <c r="H32" s="92">
        <v>3101.77</v>
      </c>
      <c r="I32" s="74">
        <v>0</v>
      </c>
      <c r="J32" s="70">
        <v>3816.34</v>
      </c>
      <c r="K32" s="70">
        <v>10972826.660000002</v>
      </c>
      <c r="L32" s="74">
        <v>1E-3</v>
      </c>
    </row>
    <row r="33" spans="1:12" ht="12" customHeight="1" x14ac:dyDescent="0.2">
      <c r="A33" s="57">
        <v>26</v>
      </c>
      <c r="B33" s="105" t="s">
        <v>263</v>
      </c>
      <c r="C33" s="70">
        <v>344327322.44</v>
      </c>
      <c r="D33" s="70">
        <f t="shared" si="0"/>
        <v>10396258.960000001</v>
      </c>
      <c r="E33" s="106">
        <f t="shared" si="1"/>
        <v>3.0192953862415547E-2</v>
      </c>
      <c r="F33" s="70">
        <v>3888139.1500000004</v>
      </c>
      <c r="G33" s="70">
        <v>66334.87</v>
      </c>
      <c r="H33" s="92">
        <v>40000</v>
      </c>
      <c r="I33" s="70">
        <v>66271.45</v>
      </c>
      <c r="J33" s="70">
        <v>4612887.33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102634702.77</v>
      </c>
      <c r="D34" s="70">
        <f t="shared" si="0"/>
        <v>9743730.879999999</v>
      </c>
      <c r="E34" s="106">
        <f t="shared" si="1"/>
        <v>9.4936026675453866E-2</v>
      </c>
      <c r="F34" s="70">
        <v>4479446.24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95798742.349999994</v>
      </c>
      <c r="D35" s="70">
        <f t="shared" si="0"/>
        <v>7503340.6900000004</v>
      </c>
      <c r="E35" s="106">
        <f t="shared" si="1"/>
        <v>7.832399993923303E-2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70153402.730000004</v>
      </c>
      <c r="D36" s="70">
        <f t="shared" si="0"/>
        <v>7061716.5899999999</v>
      </c>
      <c r="E36" s="106">
        <f t="shared" si="1"/>
        <v>0.1006610701005978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99672839.640000001</v>
      </c>
      <c r="D37" s="70">
        <f t="shared" si="0"/>
        <v>5847032.0700000003</v>
      </c>
      <c r="E37" s="106">
        <f t="shared" si="1"/>
        <v>5.8662240296538222E-2</v>
      </c>
      <c r="F37" s="70">
        <v>1842.62</v>
      </c>
      <c r="G37" s="74">
        <v>0</v>
      </c>
      <c r="H37" s="86">
        <v>0</v>
      </c>
      <c r="I37" s="70">
        <v>19401.900000000001</v>
      </c>
      <c r="J37" s="70">
        <v>3375468.75</v>
      </c>
      <c r="K37" s="70">
        <v>2450318.7999999998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201713714.65000001</v>
      </c>
      <c r="D38" s="70">
        <f t="shared" si="0"/>
        <v>5522058.2700000005</v>
      </c>
      <c r="E38" s="106">
        <f t="shared" si="1"/>
        <v>2.7375720483763352E-2</v>
      </c>
      <c r="F38" s="70">
        <v>1972970.87</v>
      </c>
      <c r="G38" s="70">
        <v>403200.41000000003</v>
      </c>
      <c r="H38" s="86">
        <v>0</v>
      </c>
      <c r="I38" s="74">
        <v>0</v>
      </c>
      <c r="J38" s="74">
        <v>0</v>
      </c>
      <c r="K38" s="70">
        <v>3145886.99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185988810.13000003</v>
      </c>
      <c r="D39" s="70">
        <f t="shared" si="0"/>
        <v>4284983.84</v>
      </c>
      <c r="E39" s="106">
        <f t="shared" si="1"/>
        <v>2.3038933562750028E-2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545.47</v>
      </c>
      <c r="L39" s="74">
        <v>0</v>
      </c>
    </row>
    <row r="40" spans="1:12" ht="12" customHeight="1" x14ac:dyDescent="0.2">
      <c r="A40" s="57">
        <v>33</v>
      </c>
      <c r="B40" s="84" t="s">
        <v>279</v>
      </c>
      <c r="C40" s="70">
        <v>10481320.029999999</v>
      </c>
      <c r="D40" s="70">
        <f t="shared" si="0"/>
        <v>650000</v>
      </c>
      <c r="E40" s="106">
        <f t="shared" si="1"/>
        <v>6.2015089524940309E-2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434760293.59000003</v>
      </c>
      <c r="D41" s="70">
        <f t="shared" si="0"/>
        <v>616808.37000000011</v>
      </c>
      <c r="E41" s="106">
        <f t="shared" si="1"/>
        <v>1.4187320670587277E-3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616765.85000000009</v>
      </c>
      <c r="L41" s="74">
        <v>42.52</v>
      </c>
    </row>
    <row r="42" spans="1:12" ht="12" customHeight="1" x14ac:dyDescent="0.2">
      <c r="A42" s="57">
        <v>35</v>
      </c>
      <c r="B42" s="105" t="s">
        <v>273</v>
      </c>
      <c r="C42" s="70">
        <v>22835343.98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409866410.94000006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3107582.38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590285439.76999998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32514078.909999996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84" t="s">
        <v>269</v>
      </c>
      <c r="C49" s="70">
        <v>1639146.01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67" t="s">
        <v>190</v>
      </c>
      <c r="C51" s="67">
        <v>60570296211.509987</v>
      </c>
      <c r="D51" s="72">
        <f t="shared" ref="D51" si="2">F51++G51+H51+I51+J51+K51+L51</f>
        <v>3491575992.9299998</v>
      </c>
      <c r="E51" s="107">
        <f t="shared" si="1"/>
        <v>5.7645020931340704E-2</v>
      </c>
      <c r="F51" s="67">
        <v>655476855.78000021</v>
      </c>
      <c r="G51" s="67">
        <v>29019033.120000005</v>
      </c>
      <c r="H51" s="94">
        <v>382924185.10999995</v>
      </c>
      <c r="I51" s="67">
        <v>32602227.339999996</v>
      </c>
      <c r="J51" s="67">
        <v>1926615120.5499995</v>
      </c>
      <c r="K51" s="67">
        <v>410396682.53000021</v>
      </c>
      <c r="L51" s="67">
        <v>54541888.5</v>
      </c>
    </row>
    <row r="52" spans="1:12" x14ac:dyDescent="0.2">
      <c r="D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BEF8-525E-4818-B668-D89B57109B40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310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3034514456.6800003</v>
      </c>
      <c r="D8" s="70">
        <f t="shared" ref="D8:D50" si="0">F8+G8+H8+I8+J8+K8+L8</f>
        <v>578805059.80999994</v>
      </c>
      <c r="E8" s="106">
        <f>D8/C8</f>
        <v>0.19074058406143124</v>
      </c>
      <c r="F8" s="70">
        <v>2714400</v>
      </c>
      <c r="G8" s="74">
        <v>0</v>
      </c>
      <c r="H8" s="92">
        <v>20000000</v>
      </c>
      <c r="I8" s="74">
        <v>0</v>
      </c>
      <c r="J8" s="70">
        <v>553912316.63</v>
      </c>
      <c r="K8" s="70">
        <v>753343.17999999993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10549564761.059999</v>
      </c>
      <c r="D9" s="70">
        <f t="shared" si="0"/>
        <v>532919579.34999996</v>
      </c>
      <c r="E9" s="106">
        <f t="shared" ref="E9:E51" si="1">D9/C9</f>
        <v>5.0515788226362171E-2</v>
      </c>
      <c r="F9" s="70">
        <v>140499462.63999999</v>
      </c>
      <c r="G9" s="70">
        <v>9778152.5</v>
      </c>
      <c r="H9" s="92">
        <v>91458400.229999989</v>
      </c>
      <c r="I9" s="70">
        <v>5278682.4499999993</v>
      </c>
      <c r="J9" s="70">
        <v>183966676.47999999</v>
      </c>
      <c r="K9" s="70">
        <v>98771979.509999976</v>
      </c>
      <c r="L9" s="70">
        <v>3166225.54</v>
      </c>
    </row>
    <row r="10" spans="1:12" ht="12" customHeight="1" x14ac:dyDescent="0.2">
      <c r="A10" s="57">
        <v>3</v>
      </c>
      <c r="B10" s="105" t="s">
        <v>242</v>
      </c>
      <c r="C10" s="70">
        <v>6866390439.4200001</v>
      </c>
      <c r="D10" s="70">
        <f t="shared" si="0"/>
        <v>397395713.25999999</v>
      </c>
      <c r="E10" s="106">
        <f t="shared" si="1"/>
        <v>5.7875490298155516E-2</v>
      </c>
      <c r="F10" s="70">
        <v>71837442.189999998</v>
      </c>
      <c r="G10" s="70">
        <v>1714003.3</v>
      </c>
      <c r="H10" s="92">
        <v>12782170.92</v>
      </c>
      <c r="I10" s="70">
        <v>4904933.8</v>
      </c>
      <c r="J10" s="70">
        <v>277409384.55000001</v>
      </c>
      <c r="K10" s="70">
        <v>3747778.5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4336770484.21</v>
      </c>
      <c r="D11" s="70">
        <f t="shared" si="0"/>
        <v>370944080.03000003</v>
      </c>
      <c r="E11" s="106">
        <f t="shared" si="1"/>
        <v>8.5534634904150891E-2</v>
      </c>
      <c r="F11" s="70">
        <v>57152864.039999999</v>
      </c>
      <c r="G11" s="70">
        <v>428133.09</v>
      </c>
      <c r="H11" s="92">
        <v>53452795.850000001</v>
      </c>
      <c r="I11" s="74">
        <v>0</v>
      </c>
      <c r="J11" s="70">
        <v>197227558.75999999</v>
      </c>
      <c r="K11" s="70">
        <v>42711464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5959032963.3899994</v>
      </c>
      <c r="D12" s="70">
        <f t="shared" si="0"/>
        <v>324643739.51999998</v>
      </c>
      <c r="E12" s="106">
        <f t="shared" si="1"/>
        <v>5.4479265598040137E-2</v>
      </c>
      <c r="F12" s="70">
        <v>101357351.96999998</v>
      </c>
      <c r="G12" s="70">
        <v>13345137.58</v>
      </c>
      <c r="H12" s="92">
        <v>15889187.57</v>
      </c>
      <c r="I12" s="70">
        <v>10778.87</v>
      </c>
      <c r="J12" s="70">
        <v>174763565.69</v>
      </c>
      <c r="K12" s="70">
        <v>19277717.840000004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7587566972.79</v>
      </c>
      <c r="D13" s="70">
        <f t="shared" si="0"/>
        <v>273627238.73000002</v>
      </c>
      <c r="E13" s="106">
        <f t="shared" si="1"/>
        <v>3.6062579705887644E-2</v>
      </c>
      <c r="F13" s="70">
        <v>55904907.330000006</v>
      </c>
      <c r="G13" s="74">
        <v>0</v>
      </c>
      <c r="H13" s="92">
        <v>27720198.640000001</v>
      </c>
      <c r="I13" s="70">
        <v>17297716.59</v>
      </c>
      <c r="J13" s="70">
        <v>139329284</v>
      </c>
      <c r="K13" s="70">
        <v>33375132.170000002</v>
      </c>
      <c r="L13" s="74">
        <v>0</v>
      </c>
    </row>
    <row r="14" spans="1:12" ht="12" customHeight="1" x14ac:dyDescent="0.2">
      <c r="A14" s="57">
        <v>7</v>
      </c>
      <c r="B14" s="84" t="s">
        <v>243</v>
      </c>
      <c r="C14" s="70">
        <v>581072833.38999999</v>
      </c>
      <c r="D14" s="70">
        <f t="shared" si="0"/>
        <v>198971256.57999998</v>
      </c>
      <c r="E14" s="106">
        <f t="shared" si="1"/>
        <v>0.3424205110729312</v>
      </c>
      <c r="F14" s="70">
        <v>37894784.460000001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2644737622.5700002</v>
      </c>
      <c r="D15" s="70">
        <f t="shared" si="0"/>
        <v>155011491.06999999</v>
      </c>
      <c r="E15" s="106">
        <f t="shared" si="1"/>
        <v>5.8611292760061759E-2</v>
      </c>
      <c r="F15" s="70">
        <v>27775845.909999996</v>
      </c>
      <c r="G15" s="70">
        <v>77209.33</v>
      </c>
      <c r="H15" s="92">
        <v>1715643.7800000003</v>
      </c>
      <c r="I15" s="70">
        <v>77388.820000000007</v>
      </c>
      <c r="J15" s="70">
        <v>115331199.04000001</v>
      </c>
      <c r="K15" s="70">
        <v>10034204.189999999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1817570183.1300004</v>
      </c>
      <c r="D16" s="70">
        <f t="shared" si="0"/>
        <v>133372918.88000001</v>
      </c>
      <c r="E16" s="106">
        <f t="shared" si="1"/>
        <v>7.3379790292510877E-2</v>
      </c>
      <c r="F16" s="70">
        <v>31462899.68</v>
      </c>
      <c r="G16" s="70">
        <v>1192312.1400000001</v>
      </c>
      <c r="H16" s="92">
        <v>27961524.780000001</v>
      </c>
      <c r="I16" s="70">
        <v>2623207.27</v>
      </c>
      <c r="J16" s="70">
        <v>20260633.640000001</v>
      </c>
      <c r="K16" s="70">
        <v>48360699.450000003</v>
      </c>
      <c r="L16" s="70">
        <v>1511641.92</v>
      </c>
    </row>
    <row r="17" spans="1:12" ht="12" customHeight="1" x14ac:dyDescent="0.2">
      <c r="A17" s="57">
        <v>10</v>
      </c>
      <c r="B17" s="105" t="s">
        <v>245</v>
      </c>
      <c r="C17" s="70">
        <v>1775967844.3699999</v>
      </c>
      <c r="D17" s="70">
        <f t="shared" si="0"/>
        <v>82917149.620000005</v>
      </c>
      <c r="E17" s="106">
        <f t="shared" si="1"/>
        <v>4.6688429569744672E-2</v>
      </c>
      <c r="F17" s="70">
        <v>9882091.0500000007</v>
      </c>
      <c r="G17" s="70">
        <v>441835.73000000004</v>
      </c>
      <c r="H17" s="92">
        <v>24687523.940000001</v>
      </c>
      <c r="I17" s="74">
        <v>0</v>
      </c>
      <c r="J17" s="70">
        <v>34308526.32</v>
      </c>
      <c r="K17" s="70">
        <v>10780590.430000003</v>
      </c>
      <c r="L17" s="70">
        <v>2816582.15</v>
      </c>
    </row>
    <row r="18" spans="1:12" ht="12" customHeight="1" x14ac:dyDescent="0.2">
      <c r="A18" s="57">
        <v>11</v>
      </c>
      <c r="B18" s="105" t="s">
        <v>244</v>
      </c>
      <c r="C18" s="70">
        <v>156543871.19000003</v>
      </c>
      <c r="D18" s="70">
        <f t="shared" si="0"/>
        <v>70334995.070000008</v>
      </c>
      <c r="E18" s="106">
        <f t="shared" si="1"/>
        <v>0.44929893796118786</v>
      </c>
      <c r="F18" s="70">
        <v>40561030.620000005</v>
      </c>
      <c r="G18" s="70">
        <v>33923.879999999997</v>
      </c>
      <c r="H18" s="92">
        <v>15822923.140000001</v>
      </c>
      <c r="I18" s="70">
        <v>2968454.08</v>
      </c>
      <c r="J18" s="70">
        <v>9744263.2699999996</v>
      </c>
      <c r="K18" s="70">
        <v>1073044.8500000003</v>
      </c>
      <c r="L18" s="70">
        <v>131355.23000000001</v>
      </c>
    </row>
    <row r="19" spans="1:12" ht="12" customHeight="1" x14ac:dyDescent="0.2">
      <c r="A19" s="57">
        <v>12</v>
      </c>
      <c r="B19" s="105" t="s">
        <v>259</v>
      </c>
      <c r="C19" s="70">
        <v>163255804.07999998</v>
      </c>
      <c r="D19" s="70">
        <f t="shared" si="0"/>
        <v>59818935.630000003</v>
      </c>
      <c r="E19" s="106">
        <f t="shared" si="1"/>
        <v>0.36641230593361951</v>
      </c>
      <c r="F19" s="74">
        <v>0</v>
      </c>
      <c r="G19" s="74">
        <v>0</v>
      </c>
      <c r="H19" s="86">
        <v>0</v>
      </c>
      <c r="I19" s="74">
        <v>0</v>
      </c>
      <c r="J19" s="70">
        <v>59818935.630000003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249</v>
      </c>
      <c r="C20" s="70">
        <v>3360228418.6299996</v>
      </c>
      <c r="D20" s="70">
        <f t="shared" si="0"/>
        <v>58900635.160000004</v>
      </c>
      <c r="E20" s="106">
        <f t="shared" si="1"/>
        <v>1.7528759305004155E-2</v>
      </c>
      <c r="F20" s="70">
        <v>8065957.5200000005</v>
      </c>
      <c r="G20" s="70">
        <v>478346.38</v>
      </c>
      <c r="H20" s="92">
        <v>11932671.57</v>
      </c>
      <c r="I20" s="70">
        <v>33637.47</v>
      </c>
      <c r="J20" s="70">
        <v>15586.82</v>
      </c>
      <c r="K20" s="70">
        <v>37966807.620000005</v>
      </c>
      <c r="L20" s="70">
        <v>407627.78</v>
      </c>
    </row>
    <row r="21" spans="1:12" ht="12" customHeight="1" x14ac:dyDescent="0.2">
      <c r="A21" s="57">
        <v>14</v>
      </c>
      <c r="B21" s="105" t="s">
        <v>261</v>
      </c>
      <c r="C21" s="70">
        <v>4544270725.79</v>
      </c>
      <c r="D21" s="70">
        <f t="shared" si="0"/>
        <v>50862154.93</v>
      </c>
      <c r="E21" s="106">
        <f t="shared" si="1"/>
        <v>1.1192589086152621E-2</v>
      </c>
      <c r="F21" s="70">
        <v>4157433.4400000004</v>
      </c>
      <c r="G21" s="70">
        <v>62713.119999999995</v>
      </c>
      <c r="H21" s="92">
        <v>1381101.5699999998</v>
      </c>
      <c r="I21" s="74">
        <v>0</v>
      </c>
      <c r="J21" s="70">
        <v>42882711.68</v>
      </c>
      <c r="K21" s="70">
        <v>2378195.12</v>
      </c>
      <c r="L21" s="74">
        <v>0</v>
      </c>
    </row>
    <row r="22" spans="1:12" ht="12" customHeight="1" x14ac:dyDescent="0.2">
      <c r="A22" s="57">
        <v>15</v>
      </c>
      <c r="B22" s="84" t="s">
        <v>260</v>
      </c>
      <c r="C22" s="84">
        <v>61064260.939999998</v>
      </c>
      <c r="D22" s="70">
        <f t="shared" si="0"/>
        <v>49564260.939999998</v>
      </c>
      <c r="E22" s="106">
        <f t="shared" si="1"/>
        <v>0.81167380358046792</v>
      </c>
      <c r="F22" s="74">
        <v>0</v>
      </c>
      <c r="G22" s="74">
        <v>0</v>
      </c>
      <c r="H22" s="86">
        <v>0</v>
      </c>
      <c r="I22" s="74">
        <v>0</v>
      </c>
      <c r="J22" s="84">
        <v>49564260.939999998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252</v>
      </c>
      <c r="C23" s="70">
        <v>328689509.19000006</v>
      </c>
      <c r="D23" s="70">
        <f t="shared" si="0"/>
        <v>41550266.780000001</v>
      </c>
      <c r="E23" s="106">
        <f t="shared" si="1"/>
        <v>0.12641190429957327</v>
      </c>
      <c r="F23" s="70">
        <v>17125218.130000003</v>
      </c>
      <c r="G23" s="74">
        <v>0</v>
      </c>
      <c r="H23" s="92">
        <v>16451799.059999999</v>
      </c>
      <c r="I23" s="74">
        <v>0</v>
      </c>
      <c r="J23" s="70">
        <v>2765348.13</v>
      </c>
      <c r="K23" s="70">
        <v>5207901.46</v>
      </c>
      <c r="L23" s="74">
        <v>0</v>
      </c>
    </row>
    <row r="24" spans="1:12" ht="12" customHeight="1" x14ac:dyDescent="0.2">
      <c r="A24" s="57">
        <v>17</v>
      </c>
      <c r="B24" s="105" t="s">
        <v>255</v>
      </c>
      <c r="C24" s="70">
        <v>551849994.01000011</v>
      </c>
      <c r="D24" s="70">
        <f t="shared" si="0"/>
        <v>41032852.99000001</v>
      </c>
      <c r="E24" s="106">
        <f t="shared" si="1"/>
        <v>7.4355084597964957E-2</v>
      </c>
      <c r="F24" s="70">
        <v>378418.32999999996</v>
      </c>
      <c r="G24" s="74">
        <v>0</v>
      </c>
      <c r="H24" s="92">
        <v>9864253.3300000001</v>
      </c>
      <c r="I24" s="70">
        <v>601699.06999999995</v>
      </c>
      <c r="J24" s="70">
        <v>29924440.670000002</v>
      </c>
      <c r="K24" s="70">
        <v>264041.59000000003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746534505.50999987</v>
      </c>
      <c r="D25" s="70">
        <f t="shared" si="0"/>
        <v>38356332.649999999</v>
      </c>
      <c r="E25" s="106">
        <f t="shared" si="1"/>
        <v>5.1379182565441661E-2</v>
      </c>
      <c r="F25" s="70">
        <v>11612762.719999999</v>
      </c>
      <c r="G25" s="74">
        <v>0</v>
      </c>
      <c r="H25" s="86">
        <v>0</v>
      </c>
      <c r="I25" s="74">
        <v>0</v>
      </c>
      <c r="J25" s="70">
        <v>3982274.44</v>
      </c>
      <c r="K25" s="70">
        <v>22450930.520000003</v>
      </c>
      <c r="L25" s="70">
        <v>310364.96999999997</v>
      </c>
    </row>
    <row r="26" spans="1:12" ht="12" customHeight="1" x14ac:dyDescent="0.2">
      <c r="A26" s="57">
        <v>19</v>
      </c>
      <c r="B26" s="105" t="s">
        <v>258</v>
      </c>
      <c r="C26" s="70">
        <v>474660538.37999994</v>
      </c>
      <c r="D26" s="70">
        <f t="shared" si="0"/>
        <v>37180197.810000002</v>
      </c>
      <c r="E26" s="106">
        <f t="shared" si="1"/>
        <v>7.8330079717380208E-2</v>
      </c>
      <c r="F26" s="70">
        <v>6215190.1299999999</v>
      </c>
      <c r="G26" s="74">
        <v>0</v>
      </c>
      <c r="H26" s="92">
        <v>1000108.74</v>
      </c>
      <c r="I26" s="74">
        <v>0</v>
      </c>
      <c r="J26" s="70">
        <v>18964695.329999998</v>
      </c>
      <c r="K26" s="70">
        <v>11000203.609999999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226672444.06000003</v>
      </c>
      <c r="D27" s="70">
        <f t="shared" si="0"/>
        <v>23280415.379999999</v>
      </c>
      <c r="E27" s="106">
        <f t="shared" si="1"/>
        <v>0.10270509711289692</v>
      </c>
      <c r="F27" s="70">
        <v>9398020.0700000003</v>
      </c>
      <c r="G27" s="70">
        <v>86000</v>
      </c>
      <c r="H27" s="92">
        <v>400000</v>
      </c>
      <c r="I27" s="74">
        <v>0</v>
      </c>
      <c r="J27" s="70">
        <v>8818986.6099999994</v>
      </c>
      <c r="K27" s="70">
        <v>4577408.6999999993</v>
      </c>
      <c r="L27" s="74">
        <v>0</v>
      </c>
    </row>
    <row r="28" spans="1:12" ht="12" customHeight="1" x14ac:dyDescent="0.2">
      <c r="A28" s="57">
        <v>21</v>
      </c>
      <c r="B28" s="84" t="s">
        <v>257</v>
      </c>
      <c r="C28" s="70">
        <v>374800076.69</v>
      </c>
      <c r="D28" s="70">
        <f t="shared" si="0"/>
        <v>18078733.509999998</v>
      </c>
      <c r="E28" s="106">
        <f t="shared" si="1"/>
        <v>4.8235671853805562E-2</v>
      </c>
      <c r="F28" s="70">
        <v>4765312.08</v>
      </c>
      <c r="G28" s="70">
        <v>433128.09</v>
      </c>
      <c r="H28" s="92">
        <v>9734426.5299999993</v>
      </c>
      <c r="I28" s="74">
        <v>0</v>
      </c>
      <c r="J28" s="74">
        <v>0</v>
      </c>
      <c r="K28" s="70">
        <v>3145866.81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453353050.33000004</v>
      </c>
      <c r="D29" s="70">
        <f t="shared" si="0"/>
        <v>17247578.75</v>
      </c>
      <c r="E29" s="106">
        <f t="shared" si="1"/>
        <v>3.8044474912974163E-2</v>
      </c>
      <c r="F29" s="70">
        <v>8781553.4699999988</v>
      </c>
      <c r="G29" s="74">
        <v>0</v>
      </c>
      <c r="H29" s="92">
        <v>3992006.1399999997</v>
      </c>
      <c r="I29" s="70">
        <v>23527.200000000001</v>
      </c>
      <c r="J29" s="74">
        <v>0</v>
      </c>
      <c r="K29" s="70">
        <v>4442238.78</v>
      </c>
      <c r="L29" s="70">
        <v>8253.16</v>
      </c>
    </row>
    <row r="30" spans="1:12" ht="12" customHeight="1" x14ac:dyDescent="0.2">
      <c r="A30" s="57">
        <v>23</v>
      </c>
      <c r="B30" s="105" t="s">
        <v>266</v>
      </c>
      <c r="C30" s="70">
        <v>145725531.10999998</v>
      </c>
      <c r="D30" s="70">
        <f t="shared" si="0"/>
        <v>17171902.290000003</v>
      </c>
      <c r="E30" s="106">
        <f t="shared" si="1"/>
        <v>0.11783729425585625</v>
      </c>
      <c r="F30" s="74">
        <v>0</v>
      </c>
      <c r="G30" s="70">
        <v>80777.850000000006</v>
      </c>
      <c r="H30" s="86">
        <v>0</v>
      </c>
      <c r="I30" s="74">
        <v>0</v>
      </c>
      <c r="J30" s="70">
        <v>17091124.440000001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265</v>
      </c>
      <c r="C31" s="70">
        <v>1282958803.9499998</v>
      </c>
      <c r="D31" s="70">
        <f t="shared" si="0"/>
        <v>16173929.380000001</v>
      </c>
      <c r="E31" s="106">
        <f t="shared" si="1"/>
        <v>1.2606741019433654E-2</v>
      </c>
      <c r="F31" s="70">
        <v>2120369.06</v>
      </c>
      <c r="G31" s="70">
        <v>9420.09</v>
      </c>
      <c r="H31" s="86">
        <v>0</v>
      </c>
      <c r="I31" s="74">
        <v>0</v>
      </c>
      <c r="J31" s="74">
        <v>0</v>
      </c>
      <c r="K31" s="70">
        <v>13794140.23</v>
      </c>
      <c r="L31" s="70">
        <v>250000</v>
      </c>
    </row>
    <row r="32" spans="1:12" ht="12" customHeight="1" x14ac:dyDescent="0.2">
      <c r="A32" s="57">
        <v>25</v>
      </c>
      <c r="B32" s="105" t="s">
        <v>264</v>
      </c>
      <c r="C32" s="70">
        <v>186137839.78999999</v>
      </c>
      <c r="D32" s="70">
        <f t="shared" si="0"/>
        <v>12927480.970000001</v>
      </c>
      <c r="E32" s="106">
        <f t="shared" si="1"/>
        <v>6.9451117433106224E-2</v>
      </c>
      <c r="F32" s="70">
        <v>2033379.5499999998</v>
      </c>
      <c r="G32" s="70">
        <v>43948.55</v>
      </c>
      <c r="H32" s="92">
        <v>4292.0200000000004</v>
      </c>
      <c r="I32" s="74">
        <v>0</v>
      </c>
      <c r="J32" s="70">
        <v>6429.78</v>
      </c>
      <c r="K32" s="70">
        <v>10839431.060000001</v>
      </c>
      <c r="L32" s="102">
        <v>0.01</v>
      </c>
    </row>
    <row r="33" spans="1:12" ht="12" customHeight="1" x14ac:dyDescent="0.2">
      <c r="A33" s="57">
        <v>26</v>
      </c>
      <c r="B33" s="105" t="s">
        <v>263</v>
      </c>
      <c r="C33" s="70">
        <v>341502003.71000004</v>
      </c>
      <c r="D33" s="70">
        <f t="shared" si="0"/>
        <v>10394391.080000002</v>
      </c>
      <c r="E33" s="106">
        <f t="shared" si="1"/>
        <v>3.0437276991284686E-2</v>
      </c>
      <c r="F33" s="70">
        <v>3894481.74</v>
      </c>
      <c r="G33" s="70">
        <v>66334.87</v>
      </c>
      <c r="H33" s="92">
        <v>40000</v>
      </c>
      <c r="I33" s="70">
        <v>62395.75</v>
      </c>
      <c r="J33" s="70">
        <v>4608552.5600000005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102420078.86999999</v>
      </c>
      <c r="D34" s="70">
        <f t="shared" si="0"/>
        <v>9672643.2399999984</v>
      </c>
      <c r="E34" s="106">
        <f t="shared" si="1"/>
        <v>9.4440888414832364E-2</v>
      </c>
      <c r="F34" s="70">
        <v>4408358.5999999996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97651060.560000002</v>
      </c>
      <c r="D35" s="70">
        <f t="shared" si="0"/>
        <v>7503340.6900000004</v>
      </c>
      <c r="E35" s="106">
        <f t="shared" si="1"/>
        <v>7.6838291842101419E-2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70038335.890000001</v>
      </c>
      <c r="D36" s="70">
        <f t="shared" si="0"/>
        <v>7061716.5899999999</v>
      </c>
      <c r="E36" s="106">
        <f t="shared" si="1"/>
        <v>0.10082644740575945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99299757.699999988</v>
      </c>
      <c r="D37" s="70">
        <f t="shared" si="0"/>
        <v>5610942.040000001</v>
      </c>
      <c r="E37" s="106">
        <f t="shared" si="1"/>
        <v>5.6505092962578315E-2</v>
      </c>
      <c r="F37" s="70">
        <v>1842.62</v>
      </c>
      <c r="G37" s="74">
        <v>0</v>
      </c>
      <c r="H37" s="86">
        <v>0</v>
      </c>
      <c r="I37" s="70">
        <v>18509.13</v>
      </c>
      <c r="J37" s="70">
        <v>3115318.4800000004</v>
      </c>
      <c r="K37" s="70">
        <v>2475271.81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200797078.69000003</v>
      </c>
      <c r="D38" s="70">
        <f t="shared" si="0"/>
        <v>5057060.04</v>
      </c>
      <c r="E38" s="106">
        <f t="shared" si="1"/>
        <v>2.5184928351509171E-2</v>
      </c>
      <c r="F38" s="70">
        <v>1969734.69</v>
      </c>
      <c r="G38" s="70">
        <v>388553.16000000003</v>
      </c>
      <c r="H38" s="86">
        <v>0</v>
      </c>
      <c r="I38" s="74">
        <v>0</v>
      </c>
      <c r="J38" s="74">
        <v>0</v>
      </c>
      <c r="K38" s="70">
        <v>2698772.19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186118216.35999998</v>
      </c>
      <c r="D39" s="70">
        <f t="shared" si="0"/>
        <v>4285824.42</v>
      </c>
      <c r="E39" s="106">
        <f t="shared" si="1"/>
        <v>2.3027431187660454E-2</v>
      </c>
      <c r="F39" s="70">
        <v>3572060.39</v>
      </c>
      <c r="G39" s="70">
        <v>0</v>
      </c>
      <c r="H39" s="86">
        <v>0</v>
      </c>
      <c r="I39" s="74">
        <v>0</v>
      </c>
      <c r="J39" s="70">
        <v>712377.98</v>
      </c>
      <c r="K39" s="70">
        <v>1386.05</v>
      </c>
      <c r="L39" s="74">
        <v>0</v>
      </c>
    </row>
    <row r="40" spans="1:12" ht="12" customHeight="1" x14ac:dyDescent="0.2">
      <c r="A40" s="57">
        <v>33</v>
      </c>
      <c r="B40" s="105" t="s">
        <v>279</v>
      </c>
      <c r="C40" s="70">
        <v>10533364.159999998</v>
      </c>
      <c r="D40" s="70">
        <f t="shared" si="0"/>
        <v>650000</v>
      </c>
      <c r="E40" s="106">
        <f t="shared" si="1"/>
        <v>6.1708680163963886E-2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433945519.56999999</v>
      </c>
      <c r="D41" s="70">
        <f t="shared" si="0"/>
        <v>624773.61</v>
      </c>
      <c r="E41" s="106">
        <f t="shared" si="1"/>
        <v>1.4397512632901316E-3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624773.6</v>
      </c>
      <c r="L41" s="74">
        <v>0</v>
      </c>
    </row>
    <row r="42" spans="1:12" ht="12" customHeight="1" x14ac:dyDescent="0.2">
      <c r="A42" s="57">
        <v>35</v>
      </c>
      <c r="B42" s="105" t="s">
        <v>273</v>
      </c>
      <c r="C42" s="70">
        <v>23411961.670000002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412214806.34000003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2908190.89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592109871.09000003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32032479.530000001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1638244.05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84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113"/>
      <c r="B51" s="71" t="s">
        <v>190</v>
      </c>
      <c r="C51" s="67">
        <v>60945485939.689987</v>
      </c>
      <c r="D51" s="72">
        <f t="shared" ref="D51" si="2">F51+G51+H51+I51+J51+K51+L51</f>
        <v>3651949600.79</v>
      </c>
      <c r="E51" s="107">
        <f t="shared" si="1"/>
        <v>5.9921576544715242E-2</v>
      </c>
      <c r="F51" s="67">
        <v>665543172.42999995</v>
      </c>
      <c r="G51" s="67">
        <v>28659929.66</v>
      </c>
      <c r="H51" s="67">
        <v>397367509.92999995</v>
      </c>
      <c r="I51" s="67">
        <v>33900930.5</v>
      </c>
      <c r="J51" s="67">
        <v>2056027792.5600002</v>
      </c>
      <c r="K51" s="67">
        <v>415451950.65999997</v>
      </c>
      <c r="L51" s="67">
        <v>54998315.04999999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FCB6-F687-4BC5-9468-C56C51D14A38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311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2990130114.2200003</v>
      </c>
      <c r="D8" s="70">
        <f t="shared" ref="D8:D50" si="0">F8+G8+H8+I8+J8+K8+L8</f>
        <v>591340993.08000004</v>
      </c>
      <c r="E8" s="106">
        <f>D8/C8</f>
        <v>0.1977643013820006</v>
      </c>
      <c r="F8" s="70">
        <v>1756477.3399999999</v>
      </c>
      <c r="G8" s="74">
        <v>0</v>
      </c>
      <c r="H8" s="92">
        <v>20000000</v>
      </c>
      <c r="I8" s="74">
        <v>0</v>
      </c>
      <c r="J8" s="70">
        <v>567695994.13999999</v>
      </c>
      <c r="K8" s="70">
        <v>538521.59999999998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10408682299.660002</v>
      </c>
      <c r="D9" s="70">
        <f t="shared" si="0"/>
        <v>526533649.08999997</v>
      </c>
      <c r="E9" s="106">
        <f t="shared" ref="E9:E51" si="1">D9/C9</f>
        <v>5.0586004446230348E-2</v>
      </c>
      <c r="F9" s="70">
        <v>140657165.24000001</v>
      </c>
      <c r="G9" s="70">
        <v>10411508.32</v>
      </c>
      <c r="H9" s="92">
        <v>86750939.800000027</v>
      </c>
      <c r="I9" s="70">
        <v>5317309.1400000006</v>
      </c>
      <c r="J9" s="70">
        <v>183256773.31999999</v>
      </c>
      <c r="K9" s="70">
        <v>97025254.460000008</v>
      </c>
      <c r="L9" s="70">
        <v>3114698.8099999996</v>
      </c>
    </row>
    <row r="10" spans="1:12" ht="12" customHeight="1" x14ac:dyDescent="0.2">
      <c r="A10" s="57">
        <v>3</v>
      </c>
      <c r="B10" s="105" t="s">
        <v>242</v>
      </c>
      <c r="C10" s="70">
        <v>6445498356.0299997</v>
      </c>
      <c r="D10" s="70">
        <f t="shared" si="0"/>
        <v>412632162.75</v>
      </c>
      <c r="E10" s="106">
        <f t="shared" si="1"/>
        <v>6.4018659218796861E-2</v>
      </c>
      <c r="F10" s="70">
        <v>75562242.11999999</v>
      </c>
      <c r="G10" s="70">
        <v>1689844.48</v>
      </c>
      <c r="H10" s="92">
        <v>12840361.029999999</v>
      </c>
      <c r="I10" s="70">
        <v>4897861.24</v>
      </c>
      <c r="J10" s="70">
        <v>288714728.64999998</v>
      </c>
      <c r="K10" s="70">
        <v>3927125.23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4423719459.4700003</v>
      </c>
      <c r="D11" s="70">
        <f t="shared" si="0"/>
        <v>375976350.13999999</v>
      </c>
      <c r="E11" s="106">
        <f t="shared" si="1"/>
        <v>8.4991002161119225E-2</v>
      </c>
      <c r="F11" s="70">
        <v>52847282.299999997</v>
      </c>
      <c r="G11" s="70">
        <v>455022.98</v>
      </c>
      <c r="H11" s="92">
        <v>53492404.960000001</v>
      </c>
      <c r="I11" s="74">
        <v>0</v>
      </c>
      <c r="J11" s="70">
        <v>201203359.22</v>
      </c>
      <c r="K11" s="70">
        <v>48007016.390000001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5939437296.6500006</v>
      </c>
      <c r="D12" s="70">
        <f t="shared" si="0"/>
        <v>318299836.19999999</v>
      </c>
      <c r="E12" s="106">
        <f t="shared" si="1"/>
        <v>5.3590907741298911E-2</v>
      </c>
      <c r="F12" s="70">
        <v>104776784.09</v>
      </c>
      <c r="G12" s="70">
        <v>13245236.550000001</v>
      </c>
      <c r="H12" s="92">
        <v>14888288.109999999</v>
      </c>
      <c r="I12" s="70">
        <v>10281.31</v>
      </c>
      <c r="J12" s="70">
        <v>167046479.22</v>
      </c>
      <c r="K12" s="70">
        <v>18332766.919999994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7507714170.8900003</v>
      </c>
      <c r="D13" s="70">
        <f t="shared" si="0"/>
        <v>287680914.85999995</v>
      </c>
      <c r="E13" s="106">
        <f t="shared" si="1"/>
        <v>3.831804305702502E-2</v>
      </c>
      <c r="F13" s="70">
        <v>53702154.609999999</v>
      </c>
      <c r="G13" s="74">
        <v>0</v>
      </c>
      <c r="H13" s="92">
        <v>27554086.649999999</v>
      </c>
      <c r="I13" s="70">
        <v>34474029.729999997</v>
      </c>
      <c r="J13" s="70">
        <v>143884694.97999999</v>
      </c>
      <c r="K13" s="70">
        <v>28065948.890000001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728812407.78999996</v>
      </c>
      <c r="D14" s="70">
        <f t="shared" si="0"/>
        <v>210771689.91</v>
      </c>
      <c r="E14" s="106">
        <f t="shared" si="1"/>
        <v>0.28919882216211085</v>
      </c>
      <c r="F14" s="70">
        <v>22303117.789999999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37392100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2645673799.2399998</v>
      </c>
      <c r="D15" s="70">
        <f t="shared" si="0"/>
        <v>158306646.56999999</v>
      </c>
      <c r="E15" s="106">
        <f t="shared" si="1"/>
        <v>5.9836041244190952E-2</v>
      </c>
      <c r="F15" s="70">
        <v>30920549.489999998</v>
      </c>
      <c r="G15" s="70">
        <v>74834.990000000005</v>
      </c>
      <c r="H15" s="92">
        <v>1909355.03</v>
      </c>
      <c r="I15" s="70">
        <v>88057.290000000008</v>
      </c>
      <c r="J15" s="70">
        <v>115636801.95999999</v>
      </c>
      <c r="K15" s="70">
        <v>9677047.8100000005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1839291595.77</v>
      </c>
      <c r="D16" s="70">
        <f t="shared" si="0"/>
        <v>139829377.32000002</v>
      </c>
      <c r="E16" s="106">
        <f t="shared" si="1"/>
        <v>7.6023496025088899E-2</v>
      </c>
      <c r="F16" s="70">
        <v>36224437.439999998</v>
      </c>
      <c r="G16" s="70">
        <v>1242138.67</v>
      </c>
      <c r="H16" s="92">
        <v>28088724.640000001</v>
      </c>
      <c r="I16" s="70">
        <v>2621332.9000000004</v>
      </c>
      <c r="J16" s="70">
        <v>25053699.609999999</v>
      </c>
      <c r="K16" s="70">
        <v>45045576.940000013</v>
      </c>
      <c r="L16" s="70">
        <v>1553467.12</v>
      </c>
    </row>
    <row r="17" spans="1:12" ht="12" customHeight="1" x14ac:dyDescent="0.2">
      <c r="A17" s="57">
        <v>10</v>
      </c>
      <c r="B17" s="105" t="s">
        <v>245</v>
      </c>
      <c r="C17" s="70">
        <v>1772987776.3199999</v>
      </c>
      <c r="D17" s="70">
        <f t="shared" si="0"/>
        <v>125047590.63000001</v>
      </c>
      <c r="E17" s="106">
        <f t="shared" si="1"/>
        <v>7.052930217575884E-2</v>
      </c>
      <c r="F17" s="70">
        <v>9873154.6600000001</v>
      </c>
      <c r="G17" s="70">
        <v>512403.13</v>
      </c>
      <c r="H17" s="92">
        <v>25699346.77</v>
      </c>
      <c r="I17" s="74">
        <v>0</v>
      </c>
      <c r="J17" s="70">
        <v>75833812.780000001</v>
      </c>
      <c r="K17" s="70">
        <v>10604242.670000002</v>
      </c>
      <c r="L17" s="70">
        <v>2524630.62</v>
      </c>
    </row>
    <row r="18" spans="1:12" ht="12" customHeight="1" x14ac:dyDescent="0.2">
      <c r="A18" s="57">
        <v>11</v>
      </c>
      <c r="B18" s="84" t="s">
        <v>244</v>
      </c>
      <c r="C18" s="70">
        <v>183931115.03</v>
      </c>
      <c r="D18" s="70">
        <f t="shared" si="0"/>
        <v>95827351.929999992</v>
      </c>
      <c r="E18" s="106">
        <f t="shared" si="1"/>
        <v>0.52099587345170018</v>
      </c>
      <c r="F18" s="70">
        <v>42954218.960000001</v>
      </c>
      <c r="G18" s="70">
        <v>146901.67000000001</v>
      </c>
      <c r="H18" s="92">
        <v>16794529.460000001</v>
      </c>
      <c r="I18" s="70">
        <v>4048514.99</v>
      </c>
      <c r="J18" s="70">
        <v>29692826.140000001</v>
      </c>
      <c r="K18" s="70">
        <v>2036833.0800000005</v>
      </c>
      <c r="L18" s="70">
        <v>153527.63</v>
      </c>
    </row>
    <row r="19" spans="1:12" ht="12" customHeight="1" x14ac:dyDescent="0.2">
      <c r="A19" s="57">
        <v>12</v>
      </c>
      <c r="B19" s="84" t="s">
        <v>249</v>
      </c>
      <c r="C19" s="70">
        <v>3335486528.6199999</v>
      </c>
      <c r="D19" s="70">
        <f t="shared" si="0"/>
        <v>66010475.089999989</v>
      </c>
      <c r="E19" s="106">
        <f t="shared" si="1"/>
        <v>1.9790358774829375E-2</v>
      </c>
      <c r="F19" s="70">
        <v>10419422.83</v>
      </c>
      <c r="G19" s="70">
        <v>470764.48</v>
      </c>
      <c r="H19" s="92">
        <v>11886579.300000001</v>
      </c>
      <c r="I19" s="70">
        <v>33504.519999999997</v>
      </c>
      <c r="J19" s="70">
        <v>62107.360000000001</v>
      </c>
      <c r="K19" s="70">
        <v>42723717.629999995</v>
      </c>
      <c r="L19" s="70">
        <v>414378.97</v>
      </c>
    </row>
    <row r="20" spans="1:12" ht="12" customHeight="1" x14ac:dyDescent="0.2">
      <c r="A20" s="57">
        <v>13</v>
      </c>
      <c r="B20" s="105" t="s">
        <v>259</v>
      </c>
      <c r="C20" s="70">
        <v>163950671.31999999</v>
      </c>
      <c r="D20" s="70">
        <f t="shared" si="0"/>
        <v>60707335.659999996</v>
      </c>
      <c r="E20" s="106">
        <f t="shared" si="1"/>
        <v>0.37027805480290482</v>
      </c>
      <c r="F20" s="74">
        <v>0</v>
      </c>
      <c r="G20" s="74">
        <v>0</v>
      </c>
      <c r="H20" s="86">
        <v>0</v>
      </c>
      <c r="I20" s="74">
        <v>0</v>
      </c>
      <c r="J20" s="70">
        <v>60707335.659999996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4598319217.4799995</v>
      </c>
      <c r="D21" s="70">
        <f t="shared" si="0"/>
        <v>53207707.289999999</v>
      </c>
      <c r="E21" s="106">
        <f t="shared" si="1"/>
        <v>1.1571120832093782E-2</v>
      </c>
      <c r="F21" s="70">
        <v>5537968.1299999999</v>
      </c>
      <c r="G21" s="70">
        <v>62013.240000000005</v>
      </c>
      <c r="H21" s="92">
        <v>1382367.3900000001</v>
      </c>
      <c r="I21" s="74">
        <v>0</v>
      </c>
      <c r="J21" s="70">
        <v>43479610.780000001</v>
      </c>
      <c r="K21" s="70">
        <v>2745747.7500000005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61800363.829999998</v>
      </c>
      <c r="D22" s="70">
        <f t="shared" si="0"/>
        <v>50300363.829999998</v>
      </c>
      <c r="E22" s="106">
        <f t="shared" si="1"/>
        <v>0.81391695311642309</v>
      </c>
      <c r="F22" s="74">
        <v>0</v>
      </c>
      <c r="G22" s="74">
        <v>0</v>
      </c>
      <c r="H22" s="74">
        <v>0</v>
      </c>
      <c r="I22" s="74">
        <v>0</v>
      </c>
      <c r="J22" s="84">
        <v>50300363.829999998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591946706.7700001</v>
      </c>
      <c r="D23" s="70">
        <f t="shared" si="0"/>
        <v>45048460.650000006</v>
      </c>
      <c r="E23" s="106">
        <f t="shared" si="1"/>
        <v>7.6102223620450868E-2</v>
      </c>
      <c r="F23" s="70">
        <v>380303.31999999995</v>
      </c>
      <c r="G23" s="74">
        <v>0</v>
      </c>
      <c r="H23" s="92">
        <v>9860338.0700000003</v>
      </c>
      <c r="I23" s="70">
        <v>603549.13</v>
      </c>
      <c r="J23" s="70">
        <v>33936942.289999999</v>
      </c>
      <c r="K23" s="70">
        <v>267327.84000000003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329062707.87</v>
      </c>
      <c r="D24" s="70">
        <f t="shared" si="0"/>
        <v>42631330.650000006</v>
      </c>
      <c r="E24" s="106">
        <f t="shared" si="1"/>
        <v>0.12955381947091374</v>
      </c>
      <c r="F24" s="70">
        <v>17485814.560000002</v>
      </c>
      <c r="G24" s="74">
        <v>0</v>
      </c>
      <c r="H24" s="92">
        <v>16398854.5</v>
      </c>
      <c r="I24" s="74">
        <v>0</v>
      </c>
      <c r="J24" s="70">
        <v>2745452.95</v>
      </c>
      <c r="K24" s="70">
        <v>6001208.6399999997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764495625.74000001</v>
      </c>
      <c r="D25" s="70">
        <f t="shared" si="0"/>
        <v>39012329.200000003</v>
      </c>
      <c r="E25" s="106">
        <f t="shared" si="1"/>
        <v>5.1030153589482853E-2</v>
      </c>
      <c r="F25" s="70">
        <v>11886327.91</v>
      </c>
      <c r="G25" s="74">
        <v>0</v>
      </c>
      <c r="H25" s="86">
        <v>0</v>
      </c>
      <c r="I25" s="74">
        <v>0</v>
      </c>
      <c r="J25" s="70">
        <v>3973305.99</v>
      </c>
      <c r="K25" s="70">
        <v>22834401.510000002</v>
      </c>
      <c r="L25" s="70">
        <v>318293.78999999998</v>
      </c>
    </row>
    <row r="26" spans="1:12" ht="12" customHeight="1" x14ac:dyDescent="0.2">
      <c r="A26" s="57">
        <v>19</v>
      </c>
      <c r="B26" s="105" t="s">
        <v>258</v>
      </c>
      <c r="C26" s="70">
        <v>497734284.17000002</v>
      </c>
      <c r="D26" s="70">
        <f t="shared" si="0"/>
        <v>38118991.789999999</v>
      </c>
      <c r="E26" s="106">
        <f t="shared" si="1"/>
        <v>7.6585023379624265E-2</v>
      </c>
      <c r="F26" s="70">
        <v>6769399.7400000002</v>
      </c>
      <c r="G26" s="74">
        <v>0</v>
      </c>
      <c r="H26" s="92">
        <v>1002475.42</v>
      </c>
      <c r="I26" s="74">
        <v>0</v>
      </c>
      <c r="J26" s="70">
        <v>19207350.289999999</v>
      </c>
      <c r="K26" s="70">
        <v>11139766.34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250361596.40000001</v>
      </c>
      <c r="D27" s="70">
        <f t="shared" si="0"/>
        <v>22038640.020000003</v>
      </c>
      <c r="E27" s="106">
        <f t="shared" si="1"/>
        <v>8.8027238749465025E-2</v>
      </c>
      <c r="F27" s="70">
        <v>8318958.6900000004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4477189.5699999994</v>
      </c>
      <c r="L27" s="74">
        <v>0</v>
      </c>
    </row>
    <row r="28" spans="1:12" ht="12" customHeight="1" x14ac:dyDescent="0.2">
      <c r="A28" s="57">
        <v>21</v>
      </c>
      <c r="B28" s="105" t="s">
        <v>264</v>
      </c>
      <c r="C28" s="70">
        <v>193744385.61000001</v>
      </c>
      <c r="D28" s="70">
        <f t="shared" si="0"/>
        <v>20104989.280009996</v>
      </c>
      <c r="E28" s="106">
        <f t="shared" si="1"/>
        <v>0.10377069362144287</v>
      </c>
      <c r="F28" s="70">
        <v>3052041.4899999998</v>
      </c>
      <c r="G28" s="70">
        <v>43603.5</v>
      </c>
      <c r="H28" s="92">
        <v>4613.78</v>
      </c>
      <c r="I28" s="74">
        <v>0</v>
      </c>
      <c r="J28" s="70">
        <v>4006251.89</v>
      </c>
      <c r="K28" s="70">
        <v>12998478.619999997</v>
      </c>
      <c r="L28" s="74">
        <v>1.0000000000000001E-5</v>
      </c>
    </row>
    <row r="29" spans="1:12" ht="12" customHeight="1" x14ac:dyDescent="0.2">
      <c r="A29" s="57">
        <v>22</v>
      </c>
      <c r="B29" s="105" t="s">
        <v>253</v>
      </c>
      <c r="C29" s="70">
        <v>446765813.11000001</v>
      </c>
      <c r="D29" s="70">
        <f t="shared" si="0"/>
        <v>18936477.240000002</v>
      </c>
      <c r="E29" s="106">
        <f t="shared" si="1"/>
        <v>4.2385689961773276E-2</v>
      </c>
      <c r="F29" s="70">
        <v>10485185.090000002</v>
      </c>
      <c r="G29" s="74">
        <v>0</v>
      </c>
      <c r="H29" s="92">
        <v>3977851.9899999998</v>
      </c>
      <c r="I29" s="70">
        <v>26327.34</v>
      </c>
      <c r="J29" s="74">
        <v>0</v>
      </c>
      <c r="K29" s="70">
        <v>4439283.3499999996</v>
      </c>
      <c r="L29" s="70">
        <v>7829.47</v>
      </c>
    </row>
    <row r="30" spans="1:12" ht="12" customHeight="1" x14ac:dyDescent="0.2">
      <c r="A30" s="57">
        <v>23</v>
      </c>
      <c r="B30" s="105" t="s">
        <v>257</v>
      </c>
      <c r="C30" s="70">
        <v>369431751.72000003</v>
      </c>
      <c r="D30" s="70">
        <f t="shared" si="0"/>
        <v>18048787.899999999</v>
      </c>
      <c r="E30" s="106">
        <f t="shared" si="1"/>
        <v>4.885554047795964E-2</v>
      </c>
      <c r="F30" s="70">
        <v>4765312.08</v>
      </c>
      <c r="G30" s="70">
        <v>433128.09</v>
      </c>
      <c r="H30" s="92">
        <v>9728433.0500000007</v>
      </c>
      <c r="I30" s="74">
        <v>0</v>
      </c>
      <c r="J30" s="74">
        <v>0</v>
      </c>
      <c r="K30" s="70">
        <v>3121914.6799999997</v>
      </c>
      <c r="L30" s="74">
        <v>0</v>
      </c>
    </row>
    <row r="31" spans="1:12" ht="12" customHeight="1" x14ac:dyDescent="0.2">
      <c r="A31" s="57">
        <v>24</v>
      </c>
      <c r="B31" s="105" t="s">
        <v>266</v>
      </c>
      <c r="C31" s="70">
        <v>145045829.30999997</v>
      </c>
      <c r="D31" s="70">
        <f t="shared" si="0"/>
        <v>17425205.219999999</v>
      </c>
      <c r="E31" s="106">
        <f t="shared" si="1"/>
        <v>0.12013585845862473</v>
      </c>
      <c r="F31" s="74">
        <v>0</v>
      </c>
      <c r="G31" s="70">
        <v>80252.2</v>
      </c>
      <c r="H31" s="86">
        <v>0</v>
      </c>
      <c r="I31" s="74">
        <v>0</v>
      </c>
      <c r="J31" s="70">
        <v>17344953.02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84" t="s">
        <v>265</v>
      </c>
      <c r="C32" s="84">
        <v>1259426234.1900001</v>
      </c>
      <c r="D32" s="70">
        <f t="shared" si="0"/>
        <v>15767721.409999998</v>
      </c>
      <c r="E32" s="106">
        <f t="shared" si="1"/>
        <v>1.2519765732957761E-2</v>
      </c>
      <c r="F32" s="70">
        <v>2129017.96</v>
      </c>
      <c r="G32" s="70">
        <v>6121.03</v>
      </c>
      <c r="H32" s="86">
        <v>0</v>
      </c>
      <c r="I32" s="74">
        <v>0</v>
      </c>
      <c r="J32" s="74">
        <v>0</v>
      </c>
      <c r="K32" s="70">
        <v>13572582.419999998</v>
      </c>
      <c r="L32" s="70">
        <v>60000</v>
      </c>
    </row>
    <row r="33" spans="1:12" ht="12" customHeight="1" x14ac:dyDescent="0.2">
      <c r="A33" s="57">
        <v>26</v>
      </c>
      <c r="B33" s="105" t="s">
        <v>268</v>
      </c>
      <c r="C33" s="70">
        <v>103139276.31</v>
      </c>
      <c r="D33" s="70">
        <f t="shared" si="0"/>
        <v>9603442</v>
      </c>
      <c r="E33" s="106">
        <f t="shared" si="1"/>
        <v>9.3111396003356342E-2</v>
      </c>
      <c r="F33" s="70">
        <v>4339157.3600000003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325667869.74000001</v>
      </c>
      <c r="D34" s="70">
        <f t="shared" si="0"/>
        <v>8549154.2400000002</v>
      </c>
      <c r="E34" s="106">
        <f t="shared" si="1"/>
        <v>2.6251144292574202E-2</v>
      </c>
      <c r="F34" s="70">
        <v>3865413.25</v>
      </c>
      <c r="G34" s="70">
        <v>66334.87</v>
      </c>
      <c r="H34" s="86">
        <v>0</v>
      </c>
      <c r="I34" s="70">
        <v>1634.23</v>
      </c>
      <c r="J34" s="70">
        <v>4536430.54</v>
      </c>
      <c r="K34" s="70">
        <v>79341.350000000006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70475245.590000004</v>
      </c>
      <c r="D35" s="70">
        <f t="shared" si="0"/>
        <v>7061716.5899999999</v>
      </c>
      <c r="E35" s="106">
        <f t="shared" si="1"/>
        <v>0.1002013761127214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96255640.319999993</v>
      </c>
      <c r="D36" s="70">
        <f t="shared" si="0"/>
        <v>5642133.6930100005</v>
      </c>
      <c r="E36" s="106">
        <f t="shared" si="1"/>
        <v>5.8616135888274572E-2</v>
      </c>
      <c r="F36" s="70">
        <v>1842.62</v>
      </c>
      <c r="G36" s="74">
        <v>0</v>
      </c>
      <c r="H36" s="112">
        <v>0.13300999999999999</v>
      </c>
      <c r="I36" s="70">
        <v>18617.11</v>
      </c>
      <c r="J36" s="70">
        <v>3171844.1</v>
      </c>
      <c r="K36" s="70">
        <v>2449829.73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202251632.27999997</v>
      </c>
      <c r="D37" s="70">
        <f t="shared" si="0"/>
        <v>4764891.7300000004</v>
      </c>
      <c r="E37" s="106">
        <f t="shared" si="1"/>
        <v>2.3559225091461404E-2</v>
      </c>
      <c r="F37" s="70">
        <v>1993492.37</v>
      </c>
      <c r="G37" s="70">
        <v>398590.45</v>
      </c>
      <c r="H37" s="86">
        <v>0</v>
      </c>
      <c r="I37" s="74">
        <v>0</v>
      </c>
      <c r="J37" s="74">
        <v>0</v>
      </c>
      <c r="K37" s="70">
        <v>2372808.91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94244518.710000008</v>
      </c>
      <c r="D38" s="70">
        <f t="shared" si="0"/>
        <v>4503341.4700000007</v>
      </c>
      <c r="E38" s="106">
        <f t="shared" si="1"/>
        <v>4.7783590299370529E-2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174353488.78</v>
      </c>
      <c r="D39" s="70">
        <f t="shared" si="0"/>
        <v>4285591.34</v>
      </c>
      <c r="E39" s="106">
        <f t="shared" si="1"/>
        <v>2.4579900121227731E-2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1152.97</v>
      </c>
      <c r="L39" s="74">
        <v>0</v>
      </c>
    </row>
    <row r="40" spans="1:12" ht="12" customHeight="1" x14ac:dyDescent="0.2">
      <c r="A40" s="57">
        <v>33</v>
      </c>
      <c r="B40" s="105" t="s">
        <v>272</v>
      </c>
      <c r="C40" s="70">
        <v>418842199.47000003</v>
      </c>
      <c r="D40" s="70">
        <f t="shared" si="0"/>
        <v>3314306.75</v>
      </c>
      <c r="E40" s="106">
        <f t="shared" si="1"/>
        <v>7.9130201163920451E-3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3314306.75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12685589.67</v>
      </c>
      <c r="D41" s="70">
        <f t="shared" si="0"/>
        <v>650000</v>
      </c>
      <c r="E41" s="106">
        <f t="shared" si="1"/>
        <v>5.1239242077739382E-2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650000</v>
      </c>
      <c r="L41" s="74">
        <v>0</v>
      </c>
    </row>
    <row r="42" spans="1:12" ht="12" customHeight="1" x14ac:dyDescent="0.2">
      <c r="A42" s="57">
        <v>35</v>
      </c>
      <c r="B42" s="105" t="s">
        <v>271</v>
      </c>
      <c r="C42" s="70">
        <v>429794677.39000005</v>
      </c>
      <c r="D42" s="70">
        <f t="shared" si="0"/>
        <v>617641.75998999993</v>
      </c>
      <c r="E42" s="106">
        <f t="shared" si="1"/>
        <v>1.4370623753200776E-3</v>
      </c>
      <c r="F42" s="74">
        <v>0</v>
      </c>
      <c r="G42" s="74">
        <v>0</v>
      </c>
      <c r="H42" s="115">
        <v>7.9990000000000006E-2</v>
      </c>
      <c r="I42" s="74">
        <v>0</v>
      </c>
      <c r="J42" s="74">
        <v>0</v>
      </c>
      <c r="K42" s="70">
        <v>617641.67999999993</v>
      </c>
      <c r="L42" s="74">
        <v>0</v>
      </c>
    </row>
    <row r="43" spans="1:12" ht="12" customHeight="1" x14ac:dyDescent="0.2">
      <c r="A43" s="57">
        <v>36</v>
      </c>
      <c r="B43" s="84" t="s">
        <v>273</v>
      </c>
      <c r="C43" s="70">
        <v>23783215.07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2897538.4000000004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594680107.38999999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30653785.750000004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05" t="s">
        <v>269</v>
      </c>
      <c r="C49" s="70">
        <v>1637300.18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65"/>
      <c r="B51" s="71" t="s">
        <v>190</v>
      </c>
      <c r="C51" s="67">
        <v>60603743228.209991</v>
      </c>
      <c r="D51" s="72">
        <f t="shared" ref="D51" si="2">F51+G51+H51+I51+J51+K51+L51</f>
        <v>3798597810.0799999</v>
      </c>
      <c r="E51" s="107">
        <f t="shared" si="1"/>
        <v>6.2679260516565236E-2</v>
      </c>
      <c r="F51" s="67">
        <v>666579301.83000004</v>
      </c>
      <c r="G51" s="67">
        <v>29424698.650000002</v>
      </c>
      <c r="H51" s="67">
        <v>393736235.06999999</v>
      </c>
      <c r="I51" s="67">
        <v>52141018.93</v>
      </c>
      <c r="J51" s="67">
        <v>2155463329.9299998</v>
      </c>
      <c r="K51" s="67">
        <v>446785134.96000004</v>
      </c>
      <c r="L51" s="67">
        <v>54468090.709999993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ADBE-CD01-4493-B5AF-6E3569506C22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312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3008521005.1700001</v>
      </c>
      <c r="D8" s="70">
        <f t="shared" ref="D8:D50" si="0">F8+G8+H8+I8+J8+K8+L8</f>
        <v>598600678.94999993</v>
      </c>
      <c r="E8" s="106">
        <f>D8/C8</f>
        <v>0.19896842266393791</v>
      </c>
      <c r="F8" s="70">
        <v>1104400</v>
      </c>
      <c r="G8" s="74">
        <v>0</v>
      </c>
      <c r="H8" s="92">
        <v>20000000</v>
      </c>
      <c r="I8" s="74">
        <v>0</v>
      </c>
      <c r="J8" s="70">
        <v>575656361.48999989</v>
      </c>
      <c r="K8" s="70">
        <v>489917.45999999996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10453321981.08</v>
      </c>
      <c r="D9" s="70">
        <f t="shared" si="0"/>
        <v>515924497.63999999</v>
      </c>
      <c r="E9" s="106">
        <f t="shared" ref="E9:E51" si="1">D9/C9</f>
        <v>4.9355075694960705E-2</v>
      </c>
      <c r="F9" s="70">
        <v>139774135.06</v>
      </c>
      <c r="G9" s="70">
        <v>11255456.830000002</v>
      </c>
      <c r="H9" s="92">
        <v>78458508.539999992</v>
      </c>
      <c r="I9" s="70">
        <v>5356316.7300000004</v>
      </c>
      <c r="J9" s="70">
        <v>182852421.47000003</v>
      </c>
      <c r="K9" s="70">
        <v>95069370.390000001</v>
      </c>
      <c r="L9" s="70">
        <v>3158288.62</v>
      </c>
    </row>
    <row r="10" spans="1:12" ht="12" customHeight="1" x14ac:dyDescent="0.2">
      <c r="A10" s="57">
        <v>3</v>
      </c>
      <c r="B10" s="105" t="s">
        <v>242</v>
      </c>
      <c r="C10" s="70">
        <v>6583025221.9499998</v>
      </c>
      <c r="D10" s="70">
        <f t="shared" si="0"/>
        <v>437991875.05000007</v>
      </c>
      <c r="E10" s="106">
        <f t="shared" si="1"/>
        <v>6.6533525284027353E-2</v>
      </c>
      <c r="F10" s="70">
        <v>74709786.540000007</v>
      </c>
      <c r="G10" s="70">
        <v>1534006.8</v>
      </c>
      <c r="H10" s="92">
        <v>12888713.93</v>
      </c>
      <c r="I10" s="70">
        <v>4885959.870000001</v>
      </c>
      <c r="J10" s="70">
        <v>314560380.41000003</v>
      </c>
      <c r="K10" s="70">
        <v>4413027.5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4443590181.5699997</v>
      </c>
      <c r="D11" s="70">
        <f t="shared" si="0"/>
        <v>376426723.63</v>
      </c>
      <c r="E11" s="106">
        <f t="shared" si="1"/>
        <v>8.4712295294747844E-2</v>
      </c>
      <c r="F11" s="70">
        <v>51114465.879999995</v>
      </c>
      <c r="G11" s="70">
        <v>446799.02</v>
      </c>
      <c r="H11" s="92">
        <v>52925994.600000001</v>
      </c>
      <c r="I11" s="74">
        <v>0</v>
      </c>
      <c r="J11" s="70">
        <v>203470882.93000001</v>
      </c>
      <c r="K11" s="70">
        <v>48497316.909999989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7585967378.8700008</v>
      </c>
      <c r="D12" s="70">
        <f t="shared" si="0"/>
        <v>355686640.76999998</v>
      </c>
      <c r="E12" s="106">
        <f t="shared" si="1"/>
        <v>4.6887446650605388E-2</v>
      </c>
      <c r="F12" s="70">
        <v>1702539.67</v>
      </c>
      <c r="G12" s="74">
        <v>0</v>
      </c>
      <c r="H12" s="92">
        <v>26859619.029999997</v>
      </c>
      <c r="I12" s="70">
        <v>37121928.450000003</v>
      </c>
      <c r="J12" s="70">
        <v>143612560.33000001</v>
      </c>
      <c r="K12" s="70">
        <v>146389993.28999999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5943411206.7699995</v>
      </c>
      <c r="D13" s="70">
        <f t="shared" si="0"/>
        <v>324716090.08999997</v>
      </c>
      <c r="E13" s="106">
        <f t="shared" si="1"/>
        <v>5.463463300673585E-2</v>
      </c>
      <c r="F13" s="70">
        <v>105986952.58999999</v>
      </c>
      <c r="G13" s="70">
        <v>13764114.049999999</v>
      </c>
      <c r="H13" s="92">
        <v>14888898.210000001</v>
      </c>
      <c r="I13" s="70">
        <v>9693.1200000000008</v>
      </c>
      <c r="J13" s="70">
        <v>171232799.22</v>
      </c>
      <c r="K13" s="70">
        <v>18833632.900000002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753419356.45999992</v>
      </c>
      <c r="D14" s="70">
        <f t="shared" si="0"/>
        <v>192642577.28</v>
      </c>
      <c r="E14" s="106">
        <f t="shared" si="1"/>
        <v>0.25569103797007059</v>
      </c>
      <c r="F14" s="70">
        <v>23803117.789999999</v>
      </c>
      <c r="G14" s="74">
        <v>0</v>
      </c>
      <c r="H14" s="92">
        <v>28605519.489999998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2638428224.6500001</v>
      </c>
      <c r="D15" s="70">
        <f t="shared" si="0"/>
        <v>158687451.47</v>
      </c>
      <c r="E15" s="106">
        <f t="shared" si="1"/>
        <v>6.0144691444487045E-2</v>
      </c>
      <c r="F15" s="70">
        <v>30935068.350000001</v>
      </c>
      <c r="G15" s="70">
        <v>70826.179999999993</v>
      </c>
      <c r="H15" s="92">
        <v>1906270.4500000002</v>
      </c>
      <c r="I15" s="70">
        <v>81735.76999999999</v>
      </c>
      <c r="J15" s="70">
        <v>115628875.50999999</v>
      </c>
      <c r="K15" s="70">
        <v>10064675.210000001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1840324348.6499999</v>
      </c>
      <c r="D16" s="70">
        <f t="shared" si="0"/>
        <v>140698575.14000002</v>
      </c>
      <c r="E16" s="106">
        <f t="shared" si="1"/>
        <v>7.6453140036543979E-2</v>
      </c>
      <c r="F16" s="70">
        <v>37606521.720000006</v>
      </c>
      <c r="G16" s="70">
        <v>1296024.55</v>
      </c>
      <c r="H16" s="92">
        <v>27801415.369999997</v>
      </c>
      <c r="I16" s="70">
        <v>2623169.12</v>
      </c>
      <c r="J16" s="70">
        <v>25021046.219999999</v>
      </c>
      <c r="K16" s="70">
        <v>44799646.390000008</v>
      </c>
      <c r="L16" s="70">
        <v>1550751.77</v>
      </c>
    </row>
    <row r="17" spans="1:12" ht="12" customHeight="1" x14ac:dyDescent="0.2">
      <c r="A17" s="57">
        <v>10</v>
      </c>
      <c r="B17" s="105" t="s">
        <v>245</v>
      </c>
      <c r="C17" s="70">
        <v>1764851262.6400003</v>
      </c>
      <c r="D17" s="70">
        <f t="shared" si="0"/>
        <v>125028527.07999998</v>
      </c>
      <c r="E17" s="106">
        <f t="shared" si="1"/>
        <v>7.0843662424544887E-2</v>
      </c>
      <c r="F17" s="70">
        <v>12610215.439999999</v>
      </c>
      <c r="G17" s="70">
        <v>509506.85</v>
      </c>
      <c r="H17" s="92">
        <v>28578130.59</v>
      </c>
      <c r="I17" s="74">
        <v>0</v>
      </c>
      <c r="J17" s="70">
        <v>69637572.479999989</v>
      </c>
      <c r="K17" s="70">
        <v>10945270.659999998</v>
      </c>
      <c r="L17" s="70">
        <v>2747831.06</v>
      </c>
    </row>
    <row r="18" spans="1:12" ht="12" customHeight="1" x14ac:dyDescent="0.2">
      <c r="A18" s="57">
        <v>11</v>
      </c>
      <c r="B18" s="105" t="s">
        <v>244</v>
      </c>
      <c r="C18" s="70">
        <v>164186105.31</v>
      </c>
      <c r="D18" s="70">
        <f t="shared" si="0"/>
        <v>79517402.959999993</v>
      </c>
      <c r="E18" s="106">
        <f t="shared" si="1"/>
        <v>0.48431262079006676</v>
      </c>
      <c r="F18" s="70">
        <v>48069331.589999996</v>
      </c>
      <c r="G18" s="70">
        <v>183884.42</v>
      </c>
      <c r="H18" s="92">
        <v>17200150.899999999</v>
      </c>
      <c r="I18" s="70">
        <v>2268714.87</v>
      </c>
      <c r="J18" s="70">
        <v>10605267.08</v>
      </c>
      <c r="K18" s="70">
        <v>1028046.28</v>
      </c>
      <c r="L18" s="70">
        <v>162007.82</v>
      </c>
    </row>
    <row r="19" spans="1:12" ht="12" customHeight="1" x14ac:dyDescent="0.2">
      <c r="A19" s="57">
        <v>12</v>
      </c>
      <c r="B19" s="105" t="s">
        <v>249</v>
      </c>
      <c r="C19" s="70">
        <v>3318862774.0799999</v>
      </c>
      <c r="D19" s="70">
        <f t="shared" si="0"/>
        <v>69631389.390000001</v>
      </c>
      <c r="E19" s="106">
        <f t="shared" si="1"/>
        <v>2.0980496673081658E-2</v>
      </c>
      <c r="F19" s="70">
        <v>13718442.68</v>
      </c>
      <c r="G19" s="70">
        <v>463240.21</v>
      </c>
      <c r="H19" s="92">
        <v>12799415.390000001</v>
      </c>
      <c r="I19" s="70">
        <v>33723.360000000001</v>
      </c>
      <c r="J19" s="70">
        <v>40192.269999999997</v>
      </c>
      <c r="K19" s="70">
        <v>42164985.43</v>
      </c>
      <c r="L19" s="70">
        <v>411390.05</v>
      </c>
    </row>
    <row r="20" spans="1:12" ht="12" customHeight="1" x14ac:dyDescent="0.2">
      <c r="A20" s="57">
        <v>13</v>
      </c>
      <c r="B20" s="105" t="s">
        <v>259</v>
      </c>
      <c r="C20" s="70">
        <v>165852620.16</v>
      </c>
      <c r="D20" s="70">
        <f t="shared" si="0"/>
        <v>62780269.07</v>
      </c>
      <c r="E20" s="106">
        <f t="shared" si="1"/>
        <v>0.3785304628255805</v>
      </c>
      <c r="F20" s="74">
        <v>0</v>
      </c>
      <c r="G20" s="74">
        <v>0</v>
      </c>
      <c r="H20" s="86">
        <v>0</v>
      </c>
      <c r="I20" s="74">
        <v>0</v>
      </c>
      <c r="J20" s="70">
        <v>62780269.07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4661252781.6700001</v>
      </c>
      <c r="D21" s="70">
        <f t="shared" si="0"/>
        <v>55196119.600000001</v>
      </c>
      <c r="E21" s="106">
        <f t="shared" si="1"/>
        <v>1.1841477427925446E-2</v>
      </c>
      <c r="F21" s="70">
        <v>5722395.5200000005</v>
      </c>
      <c r="G21" s="70">
        <v>61393.71</v>
      </c>
      <c r="H21" s="92">
        <v>1378462.73</v>
      </c>
      <c r="I21" s="74">
        <v>0</v>
      </c>
      <c r="J21" s="70">
        <v>44984150.829999998</v>
      </c>
      <c r="K21" s="70">
        <v>3049716.81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63517937.229999997</v>
      </c>
      <c r="D22" s="70">
        <f t="shared" si="0"/>
        <v>52017937.229999997</v>
      </c>
      <c r="E22" s="106">
        <f t="shared" si="1"/>
        <v>0.81894878043097941</v>
      </c>
      <c r="F22" s="74">
        <v>0</v>
      </c>
      <c r="G22" s="74">
        <v>0</v>
      </c>
      <c r="H22" s="74">
        <v>0</v>
      </c>
      <c r="I22" s="74">
        <v>0</v>
      </c>
      <c r="J22" s="84">
        <v>52017937.229999997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621361446.32000005</v>
      </c>
      <c r="D23" s="70">
        <f t="shared" si="0"/>
        <v>47048181.160000004</v>
      </c>
      <c r="E23" s="106">
        <f t="shared" si="1"/>
        <v>7.5717895660636581E-2</v>
      </c>
      <c r="F23" s="70">
        <v>234887.33</v>
      </c>
      <c r="G23" s="74">
        <v>0</v>
      </c>
      <c r="H23" s="92">
        <v>9854477.0300000012</v>
      </c>
      <c r="I23" s="70">
        <v>607385.98</v>
      </c>
      <c r="J23" s="70">
        <v>33796462.920000002</v>
      </c>
      <c r="K23" s="70">
        <v>2554967.9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322978865.82999998</v>
      </c>
      <c r="D24" s="70">
        <f t="shared" si="0"/>
        <v>42397884.930000007</v>
      </c>
      <c r="E24" s="106">
        <f t="shared" si="1"/>
        <v>0.13127139084176531</v>
      </c>
      <c r="F24" s="70">
        <v>17462360.560000002</v>
      </c>
      <c r="G24" s="74">
        <v>0</v>
      </c>
      <c r="H24" s="92">
        <v>16004524.930000002</v>
      </c>
      <c r="I24" s="74">
        <v>0</v>
      </c>
      <c r="J24" s="70">
        <v>2727017.99</v>
      </c>
      <c r="K24" s="70">
        <v>6203981.4500000002</v>
      </c>
      <c r="L24" s="74">
        <v>0</v>
      </c>
    </row>
    <row r="25" spans="1:12" ht="12" customHeight="1" x14ac:dyDescent="0.2">
      <c r="A25" s="57">
        <v>18</v>
      </c>
      <c r="B25" s="105" t="s">
        <v>258</v>
      </c>
      <c r="C25" s="70">
        <v>508597268.14999992</v>
      </c>
      <c r="D25" s="70">
        <f t="shared" si="0"/>
        <v>38736179.589999996</v>
      </c>
      <c r="E25" s="106">
        <f t="shared" si="1"/>
        <v>7.6162775570740165E-2</v>
      </c>
      <c r="F25" s="70">
        <v>7154968.8600000003</v>
      </c>
      <c r="G25" s="74">
        <v>0</v>
      </c>
      <c r="H25" s="92">
        <v>1282597.6100000001</v>
      </c>
      <c r="I25" s="74">
        <v>0</v>
      </c>
      <c r="J25" s="70">
        <v>20247712.799999997</v>
      </c>
      <c r="K25" s="70">
        <v>10050900.32</v>
      </c>
      <c r="L25" s="74">
        <v>0</v>
      </c>
    </row>
    <row r="26" spans="1:12" ht="12" customHeight="1" x14ac:dyDescent="0.2">
      <c r="A26" s="57">
        <v>19</v>
      </c>
      <c r="B26" s="105" t="s">
        <v>250</v>
      </c>
      <c r="C26" s="70">
        <v>764041758.81999993</v>
      </c>
      <c r="D26" s="70">
        <f t="shared" si="0"/>
        <v>37578626.369999997</v>
      </c>
      <c r="E26" s="106">
        <f t="shared" si="1"/>
        <v>4.9183995424591863E-2</v>
      </c>
      <c r="F26" s="70">
        <v>11683010.049999999</v>
      </c>
      <c r="G26" s="74">
        <v>0</v>
      </c>
      <c r="H26" s="86">
        <v>0</v>
      </c>
      <c r="I26" s="74">
        <v>0</v>
      </c>
      <c r="J26" s="70">
        <v>3964246.53</v>
      </c>
      <c r="K26" s="70">
        <v>21626284.52</v>
      </c>
      <c r="L26" s="70">
        <v>305085.27</v>
      </c>
    </row>
    <row r="27" spans="1:12" ht="12" customHeight="1" x14ac:dyDescent="0.2">
      <c r="A27" s="57">
        <v>20</v>
      </c>
      <c r="B27" s="105" t="s">
        <v>251</v>
      </c>
      <c r="C27" s="70">
        <v>255636801.54000002</v>
      </c>
      <c r="D27" s="70">
        <f t="shared" si="0"/>
        <v>23966247.600000001</v>
      </c>
      <c r="E27" s="106">
        <f t="shared" si="1"/>
        <v>9.3751163586867026E-2</v>
      </c>
      <c r="F27" s="70">
        <v>8419020.6699999999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6304735.1699999999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445890770.11000001</v>
      </c>
      <c r="D28" s="70">
        <f t="shared" si="0"/>
        <v>19444832.959999997</v>
      </c>
      <c r="E28" s="106">
        <f t="shared" si="1"/>
        <v>4.3608960452810028E-2</v>
      </c>
      <c r="F28" s="70">
        <v>11021399.819999998</v>
      </c>
      <c r="G28" s="74">
        <v>0</v>
      </c>
      <c r="H28" s="92">
        <v>3977809.77</v>
      </c>
      <c r="I28" s="70">
        <v>16921.669999999998</v>
      </c>
      <c r="J28" s="74">
        <v>0</v>
      </c>
      <c r="K28" s="70">
        <v>4421297.1500000004</v>
      </c>
      <c r="L28" s="70">
        <v>7404.55</v>
      </c>
    </row>
    <row r="29" spans="1:12" ht="12" customHeight="1" x14ac:dyDescent="0.2">
      <c r="A29" s="57">
        <v>22</v>
      </c>
      <c r="B29" s="105" t="s">
        <v>257</v>
      </c>
      <c r="C29" s="70">
        <v>364820246</v>
      </c>
      <c r="D29" s="70">
        <f t="shared" si="0"/>
        <v>18112295.719999999</v>
      </c>
      <c r="E29" s="106">
        <f t="shared" si="1"/>
        <v>4.9647178079036763E-2</v>
      </c>
      <c r="F29" s="70">
        <v>4756525.13</v>
      </c>
      <c r="G29" s="70">
        <v>432340.81</v>
      </c>
      <c r="H29" s="92">
        <v>9722588.8399999999</v>
      </c>
      <c r="I29" s="74">
        <v>0</v>
      </c>
      <c r="J29" s="74">
        <v>0</v>
      </c>
      <c r="K29" s="70">
        <v>3200840.94</v>
      </c>
      <c r="L29" s="74">
        <v>0</v>
      </c>
    </row>
    <row r="30" spans="1:12" ht="12" customHeight="1" x14ac:dyDescent="0.2">
      <c r="A30" s="57">
        <v>23</v>
      </c>
      <c r="B30" s="84" t="s">
        <v>266</v>
      </c>
      <c r="C30" s="70">
        <v>142499465.41</v>
      </c>
      <c r="D30" s="70">
        <f t="shared" si="0"/>
        <v>18016075.98</v>
      </c>
      <c r="E30" s="106">
        <f t="shared" si="1"/>
        <v>0.12642907766821496</v>
      </c>
      <c r="F30" s="74">
        <v>0</v>
      </c>
      <c r="G30" s="70">
        <v>78856.27</v>
      </c>
      <c r="H30" s="86">
        <v>0</v>
      </c>
      <c r="I30" s="74">
        <v>0</v>
      </c>
      <c r="J30" s="70">
        <v>17937219.710000001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1270528620.2599998</v>
      </c>
      <c r="D31" s="70">
        <f t="shared" si="0"/>
        <v>15700075.160000002</v>
      </c>
      <c r="E31" s="106">
        <f t="shared" si="1"/>
        <v>1.2357120421881683E-2</v>
      </c>
      <c r="F31" s="70">
        <v>1992139.56</v>
      </c>
      <c r="G31" s="70">
        <v>5118.34</v>
      </c>
      <c r="H31" s="74">
        <v>0</v>
      </c>
      <c r="I31" s="74">
        <v>0</v>
      </c>
      <c r="J31" s="74">
        <v>0</v>
      </c>
      <c r="K31" s="70">
        <v>13642817.260000002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189659448.44999999</v>
      </c>
      <c r="D32" s="70">
        <f t="shared" si="0"/>
        <v>15111703.76001</v>
      </c>
      <c r="E32" s="106">
        <f t="shared" si="1"/>
        <v>7.9678096100727125E-2</v>
      </c>
      <c r="F32" s="70">
        <v>3035691.4</v>
      </c>
      <c r="G32" s="70">
        <v>35459.99</v>
      </c>
      <c r="H32" s="92">
        <v>5179.84</v>
      </c>
      <c r="I32" s="74">
        <v>0</v>
      </c>
      <c r="J32" s="70">
        <v>4008024.24</v>
      </c>
      <c r="K32" s="70">
        <v>8027348.2899999991</v>
      </c>
      <c r="L32" s="100">
        <v>1.0000000000000001E-5</v>
      </c>
    </row>
    <row r="33" spans="1:12" ht="12" customHeight="1" x14ac:dyDescent="0.2">
      <c r="A33" s="57">
        <v>26</v>
      </c>
      <c r="B33" s="105" t="s">
        <v>268</v>
      </c>
      <c r="C33" s="70">
        <v>99238442.469999999</v>
      </c>
      <c r="D33" s="70">
        <f t="shared" si="0"/>
        <v>9535444.0899999999</v>
      </c>
      <c r="E33" s="106">
        <f t="shared" si="1"/>
        <v>9.6086192534537068E-2</v>
      </c>
      <c r="F33" s="70">
        <v>4271159.45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327780039.56999999</v>
      </c>
      <c r="D34" s="70">
        <f t="shared" si="0"/>
        <v>8233520.3200000003</v>
      </c>
      <c r="E34" s="106">
        <f t="shared" si="1"/>
        <v>2.511904120458704E-2</v>
      </c>
      <c r="F34" s="70">
        <v>3854223.87</v>
      </c>
      <c r="G34" s="70">
        <v>66334.87</v>
      </c>
      <c r="H34" s="86">
        <v>0</v>
      </c>
      <c r="I34" s="70">
        <v>1309.48</v>
      </c>
      <c r="J34" s="70">
        <v>4232795.3499999996</v>
      </c>
      <c r="K34" s="70">
        <v>78856.75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70596863.349999994</v>
      </c>
      <c r="D35" s="70">
        <f t="shared" si="0"/>
        <v>7061716.5899999999</v>
      </c>
      <c r="E35" s="106">
        <f t="shared" si="1"/>
        <v>0.10002875843066759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91900300.550000012</v>
      </c>
      <c r="D36" s="70">
        <f t="shared" si="0"/>
        <v>5411507.0500000007</v>
      </c>
      <c r="E36" s="106">
        <f t="shared" si="1"/>
        <v>5.8884541373787708E-2</v>
      </c>
      <c r="F36" s="70">
        <v>1842.62</v>
      </c>
      <c r="G36" s="74">
        <v>0</v>
      </c>
      <c r="H36" s="86">
        <v>0</v>
      </c>
      <c r="I36" s="70">
        <v>18242.09</v>
      </c>
      <c r="J36" s="70">
        <v>3067022.56</v>
      </c>
      <c r="K36" s="70">
        <v>2324399.7800000003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203024405.73000002</v>
      </c>
      <c r="D37" s="70">
        <f t="shared" si="0"/>
        <v>4870314.8999999994</v>
      </c>
      <c r="E37" s="106">
        <f t="shared" si="1"/>
        <v>2.3988814953001161E-2</v>
      </c>
      <c r="F37" s="70">
        <v>2025546.46</v>
      </c>
      <c r="G37" s="70">
        <v>401648.09</v>
      </c>
      <c r="H37" s="86">
        <v>0</v>
      </c>
      <c r="I37" s="74">
        <v>0</v>
      </c>
      <c r="J37" s="74">
        <v>0</v>
      </c>
      <c r="K37" s="70">
        <v>2443120.3499999996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105184682.55000001</v>
      </c>
      <c r="D38" s="70">
        <f t="shared" si="0"/>
        <v>4503341.4700000007</v>
      </c>
      <c r="E38" s="106">
        <f t="shared" si="1"/>
        <v>4.2813662225574686E-2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173635737.69999999</v>
      </c>
      <c r="D39" s="70">
        <f t="shared" si="0"/>
        <v>4284438.45988</v>
      </c>
      <c r="E39" s="106">
        <f t="shared" si="1"/>
        <v>2.4674865420173237E-2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2">
        <v>8.9880000000000002E-2</v>
      </c>
      <c r="L39" s="74">
        <v>0</v>
      </c>
    </row>
    <row r="40" spans="1:12" ht="12" customHeight="1" x14ac:dyDescent="0.2">
      <c r="A40" s="57">
        <v>33</v>
      </c>
      <c r="B40" s="84" t="s">
        <v>272</v>
      </c>
      <c r="C40" s="84">
        <v>418649077.06999993</v>
      </c>
      <c r="D40" s="70">
        <f t="shared" si="0"/>
        <v>3315213.17</v>
      </c>
      <c r="E40" s="106">
        <f t="shared" si="1"/>
        <v>7.9188354915343141E-3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3315213.17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13511474.91</v>
      </c>
      <c r="D41" s="70">
        <f t="shared" si="0"/>
        <v>1550000</v>
      </c>
      <c r="E41" s="106">
        <f t="shared" si="1"/>
        <v>0.11471730586960768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2" ht="12" customHeight="1" x14ac:dyDescent="0.2">
      <c r="A42" s="57">
        <v>35</v>
      </c>
      <c r="B42" s="84" t="s">
        <v>271</v>
      </c>
      <c r="C42" s="70">
        <v>428794900.25</v>
      </c>
      <c r="D42" s="70">
        <f t="shared" si="0"/>
        <v>617613.83000000007</v>
      </c>
      <c r="E42" s="106">
        <f t="shared" si="1"/>
        <v>1.4403478904248001E-3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617613.83000000007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23435577.940000001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3247270.07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597206592.66999996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30680017.150000002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11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84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105" t="s">
        <v>269</v>
      </c>
      <c r="C49" s="70">
        <v>1586314.72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B51" s="71" t="s">
        <v>190</v>
      </c>
      <c r="C51" s="67">
        <v>60991949809.800018</v>
      </c>
      <c r="D51" s="72">
        <f t="shared" ref="D51" si="2">F51+G51+H51+I51+J51+K51+L51</f>
        <v>3871042058.2599998</v>
      </c>
      <c r="E51" s="107">
        <f t="shared" si="1"/>
        <v>6.3468081776884122E-2</v>
      </c>
      <c r="F51" s="67">
        <v>626342209</v>
      </c>
      <c r="G51" s="67">
        <v>30691010.989999998</v>
      </c>
      <c r="H51" s="67">
        <v>365538277.24999988</v>
      </c>
      <c r="I51" s="67">
        <v>53025100.510000005</v>
      </c>
      <c r="J51" s="67">
        <v>2176053429.8499999</v>
      </c>
      <c r="K51" s="67">
        <v>564668007.21999991</v>
      </c>
      <c r="L51" s="67">
        <v>54724023.439999998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BA94-5B5A-4C55-8EEB-FD34D55E11A9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313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3017498649.7799997</v>
      </c>
      <c r="D8" s="70">
        <f t="shared" ref="D8:D50" si="0">F8+G8+H8+I8+J8+K8+L8</f>
        <v>603503659.43999994</v>
      </c>
      <c r="E8" s="106">
        <f>D8/C8</f>
        <v>0.20000130223223142</v>
      </c>
      <c r="F8" s="70">
        <v>1089400</v>
      </c>
      <c r="G8" s="74">
        <v>0</v>
      </c>
      <c r="H8" s="92">
        <v>20000000</v>
      </c>
      <c r="I8" s="74">
        <v>0</v>
      </c>
      <c r="J8" s="70">
        <v>580607836.94999993</v>
      </c>
      <c r="K8" s="70">
        <v>456422.49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10454102159.379999</v>
      </c>
      <c r="D9" s="70">
        <f t="shared" si="0"/>
        <v>529974183.19000006</v>
      </c>
      <c r="E9" s="106">
        <f t="shared" ref="E9:E51" si="1">D9/C9</f>
        <v>5.0695332330809285E-2</v>
      </c>
      <c r="F9" s="70">
        <v>149526897.88000003</v>
      </c>
      <c r="G9" s="70">
        <v>11126053.74</v>
      </c>
      <c r="H9" s="92">
        <v>80233742.690000013</v>
      </c>
      <c r="I9" s="70">
        <v>5436763.96</v>
      </c>
      <c r="J9" s="70">
        <v>182937725.44000003</v>
      </c>
      <c r="K9" s="70">
        <v>97715498.73999998</v>
      </c>
      <c r="L9" s="70">
        <v>2997500.7399999998</v>
      </c>
    </row>
    <row r="10" spans="1:12" ht="12" customHeight="1" x14ac:dyDescent="0.2">
      <c r="A10" s="57">
        <v>3</v>
      </c>
      <c r="B10" s="105" t="s">
        <v>242</v>
      </c>
      <c r="C10" s="70">
        <v>6589104185.3300009</v>
      </c>
      <c r="D10" s="70">
        <f t="shared" si="0"/>
        <v>449847060.75</v>
      </c>
      <c r="E10" s="106">
        <f t="shared" si="1"/>
        <v>6.8271353449159397E-2</v>
      </c>
      <c r="F10" s="70">
        <v>77315237.850000009</v>
      </c>
      <c r="G10" s="70">
        <v>1515476.57</v>
      </c>
      <c r="H10" s="92">
        <v>11887063.130000001</v>
      </c>
      <c r="I10" s="70">
        <v>4871951.3499999996</v>
      </c>
      <c r="J10" s="70">
        <v>323794317.24000001</v>
      </c>
      <c r="K10" s="70">
        <v>5463014.6100000003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4478902154.54</v>
      </c>
      <c r="D11" s="70">
        <f t="shared" si="0"/>
        <v>377986697.67000002</v>
      </c>
      <c r="E11" s="106">
        <f t="shared" si="1"/>
        <v>8.4392711568136644E-2</v>
      </c>
      <c r="F11" s="70">
        <v>52653419.629999995</v>
      </c>
      <c r="G11" s="70">
        <v>329100.32</v>
      </c>
      <c r="H11" s="92">
        <v>64235654.949999996</v>
      </c>
      <c r="I11" s="74">
        <v>0</v>
      </c>
      <c r="J11" s="70">
        <v>198384299.24000001</v>
      </c>
      <c r="K11" s="70">
        <v>42412959.240000002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7565257384.6300001</v>
      </c>
      <c r="D12" s="70">
        <f t="shared" si="0"/>
        <v>355374517.61000001</v>
      </c>
      <c r="E12" s="106">
        <f t="shared" si="1"/>
        <v>4.6974544227933179E-2</v>
      </c>
      <c r="F12" s="70">
        <v>1683242.9100000001</v>
      </c>
      <c r="G12" s="70">
        <v>19000</v>
      </c>
      <c r="H12" s="92">
        <v>25135676.260000002</v>
      </c>
      <c r="I12" s="70">
        <v>41219252.260000005</v>
      </c>
      <c r="J12" s="70">
        <v>143305846.68000001</v>
      </c>
      <c r="K12" s="70">
        <v>144011499.5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5977275392.7199993</v>
      </c>
      <c r="D13" s="70">
        <f t="shared" si="0"/>
        <v>325520739.71999997</v>
      </c>
      <c r="E13" s="106">
        <f t="shared" si="1"/>
        <v>5.445971924205914E-2</v>
      </c>
      <c r="F13" s="70">
        <v>106717184.99999999</v>
      </c>
      <c r="G13" s="70">
        <v>11617968.48</v>
      </c>
      <c r="H13" s="92">
        <v>14904074.58</v>
      </c>
      <c r="I13" s="74">
        <v>0</v>
      </c>
      <c r="J13" s="70">
        <v>174797356.88999999</v>
      </c>
      <c r="K13" s="70">
        <v>17484154.770000003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868213950.05000007</v>
      </c>
      <c r="D14" s="70">
        <f t="shared" si="0"/>
        <v>204142262.59</v>
      </c>
      <c r="E14" s="106">
        <f t="shared" si="1"/>
        <v>0.23512898241066449</v>
      </c>
      <c r="F14" s="70">
        <v>27731623.859999999</v>
      </c>
      <c r="G14" s="74">
        <v>0</v>
      </c>
      <c r="H14" s="92">
        <v>36176698.729999997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2617321143.1499996</v>
      </c>
      <c r="D15" s="70">
        <f t="shared" si="0"/>
        <v>156175553.51000002</v>
      </c>
      <c r="E15" s="106">
        <f t="shared" si="1"/>
        <v>5.9670000343190421E-2</v>
      </c>
      <c r="F15" s="70">
        <v>30844188.110000003</v>
      </c>
      <c r="G15" s="70">
        <v>68959.209999999992</v>
      </c>
      <c r="H15" s="70">
        <v>1845160.18</v>
      </c>
      <c r="I15" s="70">
        <v>72121.679999999993</v>
      </c>
      <c r="J15" s="70">
        <v>114213988.74000001</v>
      </c>
      <c r="K15" s="70">
        <v>9131135.5900000017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1858211796.0899997</v>
      </c>
      <c r="D16" s="70">
        <f t="shared" si="0"/>
        <v>152034197.63</v>
      </c>
      <c r="E16" s="106">
        <f t="shared" si="1"/>
        <v>8.1817475246850957E-2</v>
      </c>
      <c r="F16" s="70">
        <v>37549755.009999998</v>
      </c>
      <c r="G16" s="70">
        <v>1175901.3700000001</v>
      </c>
      <c r="H16" s="92">
        <v>27569257.039999999</v>
      </c>
      <c r="I16" s="70">
        <v>2621038.5299999998</v>
      </c>
      <c r="J16" s="70">
        <v>35006657.170000002</v>
      </c>
      <c r="K16" s="70">
        <v>46566248.170000009</v>
      </c>
      <c r="L16" s="70">
        <v>1545340.3399999999</v>
      </c>
    </row>
    <row r="17" spans="1:12" ht="12" customHeight="1" x14ac:dyDescent="0.2">
      <c r="A17" s="57">
        <v>10</v>
      </c>
      <c r="B17" s="105" t="s">
        <v>245</v>
      </c>
      <c r="C17" s="70">
        <v>1781759374.5</v>
      </c>
      <c r="D17" s="70">
        <f t="shared" si="0"/>
        <v>124129345.83000001</v>
      </c>
      <c r="E17" s="106">
        <f t="shared" si="1"/>
        <v>6.9666728070300388E-2</v>
      </c>
      <c r="F17" s="70">
        <v>11621525.5</v>
      </c>
      <c r="G17" s="70">
        <v>525451.77</v>
      </c>
      <c r="H17" s="92">
        <v>27926369.090000004</v>
      </c>
      <c r="I17" s="74">
        <v>0</v>
      </c>
      <c r="J17" s="70">
        <v>69594285.38000001</v>
      </c>
      <c r="K17" s="70">
        <v>11048462.439999999</v>
      </c>
      <c r="L17" s="70">
        <v>3413251.65</v>
      </c>
    </row>
    <row r="18" spans="1:12" ht="12" customHeight="1" x14ac:dyDescent="0.2">
      <c r="A18" s="57">
        <v>11</v>
      </c>
      <c r="B18" s="105" t="s">
        <v>249</v>
      </c>
      <c r="C18" s="70">
        <v>3326509504.4100003</v>
      </c>
      <c r="D18" s="70">
        <f t="shared" si="0"/>
        <v>72893350.339999989</v>
      </c>
      <c r="E18" s="106">
        <f t="shared" si="1"/>
        <v>2.1912863992531586E-2</v>
      </c>
      <c r="F18" s="70">
        <v>15023085.189999998</v>
      </c>
      <c r="G18" s="70">
        <v>462711.04000000004</v>
      </c>
      <c r="H18" s="92">
        <v>12275509.09</v>
      </c>
      <c r="I18" s="70">
        <v>34080.379999999997</v>
      </c>
      <c r="J18" s="70">
        <v>30391.82</v>
      </c>
      <c r="K18" s="70">
        <v>44654643.079999998</v>
      </c>
      <c r="L18" s="70">
        <v>412929.74</v>
      </c>
    </row>
    <row r="19" spans="1:12" ht="12" customHeight="1" x14ac:dyDescent="0.2">
      <c r="A19" s="57">
        <v>12</v>
      </c>
      <c r="B19" s="105" t="s">
        <v>244</v>
      </c>
      <c r="C19" s="70">
        <v>131646473.06000002</v>
      </c>
      <c r="D19" s="70">
        <f t="shared" si="0"/>
        <v>67686376.430000007</v>
      </c>
      <c r="E19" s="106">
        <f t="shared" si="1"/>
        <v>0.51415260019272102</v>
      </c>
      <c r="F19" s="70">
        <v>45479047.760000005</v>
      </c>
      <c r="G19" s="70">
        <v>49687.42</v>
      </c>
      <c r="H19" s="92">
        <v>17479284.350000001</v>
      </c>
      <c r="I19" s="70">
        <v>3266955.56</v>
      </c>
      <c r="J19" s="70">
        <v>264490.19</v>
      </c>
      <c r="K19" s="70">
        <v>975943.37</v>
      </c>
      <c r="L19" s="70">
        <v>170967.78</v>
      </c>
    </row>
    <row r="20" spans="1:12" ht="12" customHeight="1" x14ac:dyDescent="0.2">
      <c r="A20" s="57">
        <v>13</v>
      </c>
      <c r="B20" s="105" t="s">
        <v>259</v>
      </c>
      <c r="C20" s="70">
        <v>169780740.21000001</v>
      </c>
      <c r="D20" s="70">
        <f t="shared" si="0"/>
        <v>66926135.890000001</v>
      </c>
      <c r="E20" s="106">
        <f t="shared" si="1"/>
        <v>0.39419156617658618</v>
      </c>
      <c r="F20" s="74">
        <v>0</v>
      </c>
      <c r="G20" s="74">
        <v>0</v>
      </c>
      <c r="H20" s="86">
        <v>0</v>
      </c>
      <c r="I20" s="74">
        <v>0</v>
      </c>
      <c r="J20" s="70">
        <v>66926135.890000001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4694044062.539999</v>
      </c>
      <c r="D21" s="70">
        <f t="shared" si="0"/>
        <v>58491228.579999998</v>
      </c>
      <c r="E21" s="106">
        <f t="shared" si="1"/>
        <v>1.2460732749992497E-2</v>
      </c>
      <c r="F21" s="70">
        <v>5782143.3400000008</v>
      </c>
      <c r="G21" s="70">
        <v>48869.47</v>
      </c>
      <c r="H21" s="92">
        <v>1454707.12</v>
      </c>
      <c r="I21" s="74">
        <v>0</v>
      </c>
      <c r="J21" s="70">
        <v>47983386.200000003</v>
      </c>
      <c r="K21" s="70">
        <v>3222122.4499999993</v>
      </c>
      <c r="L21" s="74">
        <v>0</v>
      </c>
    </row>
    <row r="22" spans="1:12" ht="12" customHeight="1" x14ac:dyDescent="0.2">
      <c r="A22" s="57">
        <v>15</v>
      </c>
      <c r="B22" s="105" t="s">
        <v>255</v>
      </c>
      <c r="C22" s="70">
        <v>652802773.53999996</v>
      </c>
      <c r="D22" s="70">
        <f t="shared" si="0"/>
        <v>57498811.120000005</v>
      </c>
      <c r="E22" s="106">
        <f t="shared" si="1"/>
        <v>8.8079912418565748E-2</v>
      </c>
      <c r="F22" s="70">
        <v>156493.88</v>
      </c>
      <c r="G22" s="74">
        <v>0</v>
      </c>
      <c r="H22" s="92">
        <v>10799152.379999999</v>
      </c>
      <c r="I22" s="70">
        <v>612242.18999999994</v>
      </c>
      <c r="J22" s="70">
        <v>43361131</v>
      </c>
      <c r="K22" s="70">
        <v>2569791.67</v>
      </c>
      <c r="L22" s="74">
        <v>0</v>
      </c>
    </row>
    <row r="23" spans="1:12" ht="12" customHeight="1" x14ac:dyDescent="0.2">
      <c r="A23" s="57">
        <v>16</v>
      </c>
      <c r="B23" s="69" t="s">
        <v>260</v>
      </c>
      <c r="C23" s="84">
        <v>66953084.030000001</v>
      </c>
      <c r="D23" s="70">
        <f t="shared" si="0"/>
        <v>55453084.030000001</v>
      </c>
      <c r="E23" s="106">
        <f t="shared" si="1"/>
        <v>0.82823793456852357</v>
      </c>
      <c r="F23" s="74">
        <v>0</v>
      </c>
      <c r="G23" s="74">
        <v>0</v>
      </c>
      <c r="H23" s="74">
        <v>0</v>
      </c>
      <c r="I23" s="74">
        <v>0</v>
      </c>
      <c r="J23" s="84">
        <v>55453084.030000001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319521820.99000007</v>
      </c>
      <c r="D24" s="70">
        <f t="shared" si="0"/>
        <v>42605949.420000002</v>
      </c>
      <c r="E24" s="106">
        <f t="shared" si="1"/>
        <v>0.13334284740863886</v>
      </c>
      <c r="F24" s="70">
        <v>17665887.579999998</v>
      </c>
      <c r="G24" s="74">
        <v>0</v>
      </c>
      <c r="H24" s="92">
        <v>16005405.49</v>
      </c>
      <c r="I24" s="70">
        <v>28490.61</v>
      </c>
      <c r="J24" s="70">
        <v>2707223.38</v>
      </c>
      <c r="K24" s="70">
        <v>6198942.3599999994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767984077.32000005</v>
      </c>
      <c r="D25" s="70">
        <f t="shared" si="0"/>
        <v>37520063.690000005</v>
      </c>
      <c r="E25" s="106">
        <f t="shared" si="1"/>
        <v>4.8855262495717498E-2</v>
      </c>
      <c r="F25" s="70">
        <v>11172897.210000001</v>
      </c>
      <c r="G25" s="74">
        <v>0</v>
      </c>
      <c r="H25" s="86">
        <v>0</v>
      </c>
      <c r="I25" s="74">
        <v>0</v>
      </c>
      <c r="J25" s="70">
        <v>3955294.87</v>
      </c>
      <c r="K25" s="70">
        <v>22091382.760000002</v>
      </c>
      <c r="L25" s="70">
        <v>300488.84999999998</v>
      </c>
    </row>
    <row r="26" spans="1:12" ht="12" customHeight="1" x14ac:dyDescent="0.2">
      <c r="A26" s="57">
        <v>19</v>
      </c>
      <c r="B26" s="84" t="s">
        <v>258</v>
      </c>
      <c r="C26" s="70">
        <v>510653264.49000001</v>
      </c>
      <c r="D26" s="70">
        <f t="shared" si="0"/>
        <v>35397428.469999999</v>
      </c>
      <c r="E26" s="106">
        <f t="shared" si="1"/>
        <v>6.931793240439213E-2</v>
      </c>
      <c r="F26" s="70">
        <v>7146169.04</v>
      </c>
      <c r="G26" s="74">
        <v>0</v>
      </c>
      <c r="H26" s="92">
        <v>1277857.7300000002</v>
      </c>
      <c r="I26" s="74">
        <v>0</v>
      </c>
      <c r="J26" s="70">
        <v>20215644.609999999</v>
      </c>
      <c r="K26" s="70">
        <v>6757757.0899999999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250002129.38</v>
      </c>
      <c r="D27" s="70">
        <f t="shared" si="0"/>
        <v>24474838.029999997</v>
      </c>
      <c r="E27" s="106">
        <f t="shared" si="1"/>
        <v>9.7898518267412679E-2</v>
      </c>
      <c r="F27" s="70">
        <v>7327958.6900000004</v>
      </c>
      <c r="G27" s="70">
        <v>86000</v>
      </c>
      <c r="H27" s="92">
        <v>995000</v>
      </c>
      <c r="I27" s="74">
        <v>0</v>
      </c>
      <c r="J27" s="70">
        <v>8661175.8499999996</v>
      </c>
      <c r="K27" s="70">
        <v>7404703.4899999993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446555377.66999996</v>
      </c>
      <c r="D28" s="70">
        <f t="shared" si="0"/>
        <v>20559734.230000004</v>
      </c>
      <c r="E28" s="106">
        <f t="shared" si="1"/>
        <v>4.6040726991744899E-2</v>
      </c>
      <c r="F28" s="70">
        <v>12719235.870000001</v>
      </c>
      <c r="G28" s="74">
        <v>0</v>
      </c>
      <c r="H28" s="92">
        <v>3977808.94</v>
      </c>
      <c r="I28" s="70">
        <v>13445.47</v>
      </c>
      <c r="J28" s="74">
        <v>0</v>
      </c>
      <c r="K28" s="70">
        <v>3842267.6</v>
      </c>
      <c r="L28" s="70">
        <v>6976.35</v>
      </c>
    </row>
    <row r="29" spans="1:12" ht="12" customHeight="1" x14ac:dyDescent="0.2">
      <c r="A29" s="57">
        <v>22</v>
      </c>
      <c r="B29" s="105" t="s">
        <v>266</v>
      </c>
      <c r="C29" s="70">
        <v>133683454.31</v>
      </c>
      <c r="D29" s="70">
        <f t="shared" si="0"/>
        <v>19200189.530000001</v>
      </c>
      <c r="E29" s="106">
        <f t="shared" si="1"/>
        <v>0.14362427743284129</v>
      </c>
      <c r="F29" s="74">
        <v>0</v>
      </c>
      <c r="G29" s="70">
        <v>78436.44</v>
      </c>
      <c r="H29" s="86">
        <v>0</v>
      </c>
      <c r="I29" s="74">
        <v>0</v>
      </c>
      <c r="J29" s="70">
        <v>19121753.09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84" t="s">
        <v>257</v>
      </c>
      <c r="C30" s="84">
        <v>369192627.95999998</v>
      </c>
      <c r="D30" s="70">
        <f t="shared" si="0"/>
        <v>17964363.859999999</v>
      </c>
      <c r="E30" s="106">
        <f t="shared" si="1"/>
        <v>4.8658511843162645E-2</v>
      </c>
      <c r="F30" s="70">
        <v>4752041.83</v>
      </c>
      <c r="G30" s="70">
        <v>429154.16</v>
      </c>
      <c r="H30" s="92">
        <v>9716632.4499999993</v>
      </c>
      <c r="I30" s="74">
        <v>0</v>
      </c>
      <c r="J30" s="74">
        <v>0</v>
      </c>
      <c r="K30" s="70">
        <v>3066535.42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1265686035.5799999</v>
      </c>
      <c r="D31" s="70">
        <f t="shared" si="0"/>
        <v>15647752.800000003</v>
      </c>
      <c r="E31" s="106">
        <f t="shared" si="1"/>
        <v>1.2363060316794464E-2</v>
      </c>
      <c r="F31" s="70">
        <v>2030457.2200000002</v>
      </c>
      <c r="G31" s="74">
        <v>0</v>
      </c>
      <c r="H31" s="74">
        <v>0</v>
      </c>
      <c r="I31" s="74">
        <v>0</v>
      </c>
      <c r="J31" s="74">
        <v>0</v>
      </c>
      <c r="K31" s="70">
        <v>13557295.580000002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194764911.31</v>
      </c>
      <c r="D32" s="70">
        <f t="shared" si="0"/>
        <v>15193968.130009999</v>
      </c>
      <c r="E32" s="106">
        <f t="shared" si="1"/>
        <v>7.8011835026209272E-2</v>
      </c>
      <c r="F32" s="70">
        <v>3057599.24</v>
      </c>
      <c r="G32" s="70">
        <v>15485.19</v>
      </c>
      <c r="H32" s="92">
        <v>5566.84</v>
      </c>
      <c r="I32" s="74">
        <v>0</v>
      </c>
      <c r="J32" s="70">
        <v>4006289.58</v>
      </c>
      <c r="K32" s="70">
        <v>8109027.2800000003</v>
      </c>
      <c r="L32" s="74">
        <v>1.0000000000000001E-5</v>
      </c>
    </row>
    <row r="33" spans="1:13" ht="12" customHeight="1" x14ac:dyDescent="0.2">
      <c r="A33" s="57">
        <v>26</v>
      </c>
      <c r="B33" s="105" t="s">
        <v>256</v>
      </c>
      <c r="C33" s="70">
        <v>113341826.77000001</v>
      </c>
      <c r="D33" s="70">
        <f t="shared" si="0"/>
        <v>12569341.470000001</v>
      </c>
      <c r="E33" s="106">
        <f t="shared" si="1"/>
        <v>0.11089764324609358</v>
      </c>
      <c r="F33" s="74">
        <v>0</v>
      </c>
      <c r="G33" s="74">
        <v>0</v>
      </c>
      <c r="H33" s="86">
        <v>0</v>
      </c>
      <c r="I33" s="74">
        <v>0</v>
      </c>
      <c r="J33" s="70">
        <v>12533341.470000001</v>
      </c>
      <c r="K33" s="70">
        <v>36000</v>
      </c>
      <c r="L33" s="74">
        <v>0</v>
      </c>
    </row>
    <row r="34" spans="1:13" ht="12" customHeight="1" x14ac:dyDescent="0.2">
      <c r="A34" s="57">
        <v>27</v>
      </c>
      <c r="B34" s="105" t="s">
        <v>263</v>
      </c>
      <c r="C34" s="70">
        <v>320079933.94999999</v>
      </c>
      <c r="D34" s="70">
        <f t="shared" si="0"/>
        <v>8230725.3500000006</v>
      </c>
      <c r="E34" s="106">
        <f t="shared" si="1"/>
        <v>2.5714593378058277E-2</v>
      </c>
      <c r="F34" s="70">
        <v>3852240.74</v>
      </c>
      <c r="G34" s="70">
        <v>66334.87</v>
      </c>
      <c r="H34" s="116">
        <v>0</v>
      </c>
      <c r="I34" s="70">
        <v>982.24</v>
      </c>
      <c r="J34" s="70">
        <v>4232795.3499999996</v>
      </c>
      <c r="K34" s="70">
        <v>78372.149999999994</v>
      </c>
      <c r="L34" s="74">
        <v>0</v>
      </c>
    </row>
    <row r="35" spans="1:13" ht="12" customHeight="1" x14ac:dyDescent="0.2">
      <c r="A35" s="57">
        <v>28</v>
      </c>
      <c r="B35" s="105" t="s">
        <v>268</v>
      </c>
      <c r="C35" s="70">
        <v>91938916.790000007</v>
      </c>
      <c r="D35" s="70">
        <f t="shared" si="0"/>
        <v>7465629.5099999998</v>
      </c>
      <c r="E35" s="106">
        <f t="shared" si="1"/>
        <v>8.1202060788386626E-2</v>
      </c>
      <c r="F35" s="70">
        <v>4201344.87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105" t="s">
        <v>262</v>
      </c>
      <c r="C36" s="70">
        <v>70856868.890000001</v>
      </c>
      <c r="D36" s="70">
        <f t="shared" si="0"/>
        <v>7061716.5899999999</v>
      </c>
      <c r="E36" s="106">
        <f t="shared" si="1"/>
        <v>9.9661708181923589E-2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05" t="s">
        <v>270</v>
      </c>
      <c r="C37" s="70">
        <v>88046740.140000001</v>
      </c>
      <c r="D37" s="70">
        <f t="shared" si="0"/>
        <v>5474766.54</v>
      </c>
      <c r="E37" s="106">
        <f t="shared" si="1"/>
        <v>6.2180229856264611E-2</v>
      </c>
      <c r="F37" s="74">
        <v>0</v>
      </c>
      <c r="G37" s="74">
        <v>0</v>
      </c>
      <c r="H37" s="86">
        <v>0</v>
      </c>
      <c r="I37" s="70">
        <v>18365.689999999999</v>
      </c>
      <c r="J37" s="70">
        <v>3057118.06</v>
      </c>
      <c r="K37" s="70">
        <v>2399282.79</v>
      </c>
      <c r="L37" s="74">
        <v>0</v>
      </c>
    </row>
    <row r="38" spans="1:13" ht="12" customHeight="1" x14ac:dyDescent="0.2">
      <c r="A38" s="57">
        <v>31</v>
      </c>
      <c r="B38" s="84" t="s">
        <v>267</v>
      </c>
      <c r="C38" s="70">
        <v>203199746.72</v>
      </c>
      <c r="D38" s="70">
        <f t="shared" si="0"/>
        <v>4762755.2799999993</v>
      </c>
      <c r="E38" s="106">
        <f t="shared" si="1"/>
        <v>2.3438785514643675E-2</v>
      </c>
      <c r="F38" s="70">
        <v>2074389.0699999998</v>
      </c>
      <c r="G38" s="70">
        <v>415460.29000000004</v>
      </c>
      <c r="H38" s="86">
        <v>0</v>
      </c>
      <c r="I38" s="74">
        <v>0</v>
      </c>
      <c r="J38" s="74">
        <v>0</v>
      </c>
      <c r="K38" s="70">
        <v>2272905.92</v>
      </c>
      <c r="L38" s="74">
        <v>0</v>
      </c>
    </row>
    <row r="39" spans="1:13" ht="12" customHeight="1" x14ac:dyDescent="0.2">
      <c r="A39" s="57">
        <v>32</v>
      </c>
      <c r="B39" s="105" t="s">
        <v>254</v>
      </c>
      <c r="C39" s="70">
        <v>178916937.17999998</v>
      </c>
      <c r="D39" s="70">
        <f t="shared" si="0"/>
        <v>4284438.5059599997</v>
      </c>
      <c r="E39" s="106">
        <f t="shared" si="1"/>
        <v>2.3946522746751617E-2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0">
        <v>0.13596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425020502.23000002</v>
      </c>
      <c r="D40" s="70">
        <f t="shared" si="0"/>
        <v>3315254.52</v>
      </c>
      <c r="E40" s="106">
        <f t="shared" si="1"/>
        <v>7.800222583629504E-3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3315254.52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13779756.460000001</v>
      </c>
      <c r="D41" s="70">
        <f t="shared" si="0"/>
        <v>1800000</v>
      </c>
      <c r="E41" s="106">
        <f t="shared" si="1"/>
        <v>0.13062640150608293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426614525.44</v>
      </c>
      <c r="D42" s="70">
        <f t="shared" si="0"/>
        <v>612374.24309999996</v>
      </c>
      <c r="E42" s="106">
        <f t="shared" si="1"/>
        <v>1.4354275501248155E-3</v>
      </c>
      <c r="F42" s="74">
        <v>0</v>
      </c>
      <c r="G42" s="74">
        <v>0</v>
      </c>
      <c r="H42" s="86">
        <v>0</v>
      </c>
      <c r="I42" s="74">
        <v>0</v>
      </c>
      <c r="J42" s="100">
        <v>5.3100000000000001E-2</v>
      </c>
      <c r="K42" s="70">
        <v>612374.18999999994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23640525.079999998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2916356.9000000004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2" customHeight="1" x14ac:dyDescent="0.2">
      <c r="A45" s="57">
        <v>38</v>
      </c>
      <c r="B45" s="105" t="s">
        <v>275</v>
      </c>
      <c r="C45" s="70">
        <v>598927492.16999996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30706694.740000002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84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s="59" customFormat="1" ht="10.5" x14ac:dyDescent="0.25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  <c r="M48" s="58"/>
    </row>
    <row r="49" spans="1:12" x14ac:dyDescent="0.2">
      <c r="A49" s="57">
        <v>42</v>
      </c>
      <c r="B49" s="105" t="s">
        <v>269</v>
      </c>
      <c r="C49" s="70">
        <v>1491593.94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61225835980.319984</v>
      </c>
      <c r="D51" s="72">
        <f t="shared" ref="D51" si="2">F51+G51+H51+I51+J51+K51+L51</f>
        <v>3941778683.3800006</v>
      </c>
      <c r="E51" s="107">
        <f t="shared" si="1"/>
        <v>6.4380969573808983E-2</v>
      </c>
      <c r="F51" s="67">
        <v>642745527.67000008</v>
      </c>
      <c r="G51" s="67">
        <v>28030050.340000004</v>
      </c>
      <c r="H51" s="67">
        <v>383900621.04000002</v>
      </c>
      <c r="I51" s="67">
        <v>58195689.920000009</v>
      </c>
      <c r="J51" s="67">
        <v>2215864000.2000003</v>
      </c>
      <c r="K51" s="67">
        <v>557814074.45999992</v>
      </c>
      <c r="L51" s="67">
        <v>55228719.75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7EC7-A86F-4E16-8A05-9E4504DE6774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314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3011054011.1999998</v>
      </c>
      <c r="D8" s="70">
        <f t="shared" ref="D8:D50" si="0">F8+G8+H8+I8+J8+K8+L8</f>
        <v>603218489.75999999</v>
      </c>
      <c r="E8" s="106">
        <f>D8/C8</f>
        <v>0.20033466271818831</v>
      </c>
      <c r="F8" s="70">
        <v>1084400</v>
      </c>
      <c r="G8" s="74">
        <v>0</v>
      </c>
      <c r="H8" s="92">
        <v>20000000</v>
      </c>
      <c r="I8" s="74">
        <v>0</v>
      </c>
      <c r="J8" s="70">
        <v>580086151.81999993</v>
      </c>
      <c r="K8" s="70">
        <v>772937.94000000006</v>
      </c>
      <c r="L8" s="70">
        <v>1275000</v>
      </c>
    </row>
    <row r="9" spans="1:12" ht="12" customHeight="1" x14ac:dyDescent="0.2">
      <c r="A9" s="57">
        <v>2</v>
      </c>
      <c r="B9" s="105" t="s">
        <v>238</v>
      </c>
      <c r="C9" s="70">
        <v>10445752021.66</v>
      </c>
      <c r="D9" s="70">
        <f t="shared" si="0"/>
        <v>518668510.16000003</v>
      </c>
      <c r="E9" s="106">
        <f t="shared" ref="E9:E51" si="1">D9/C9</f>
        <v>4.9653534669835589E-2</v>
      </c>
      <c r="F9" s="70">
        <v>144808600.06</v>
      </c>
      <c r="G9" s="70">
        <v>11258943.709999999</v>
      </c>
      <c r="H9" s="92">
        <v>77816677.519999996</v>
      </c>
      <c r="I9" s="70">
        <v>3956014.12</v>
      </c>
      <c r="J9" s="70">
        <v>183412604.03999999</v>
      </c>
      <c r="K9" s="70">
        <v>94126805.900000006</v>
      </c>
      <c r="L9" s="70">
        <v>3288864.81</v>
      </c>
    </row>
    <row r="10" spans="1:12" ht="12" customHeight="1" x14ac:dyDescent="0.2">
      <c r="A10" s="57">
        <v>3</v>
      </c>
      <c r="B10" s="105" t="s">
        <v>242</v>
      </c>
      <c r="C10" s="70">
        <v>6530692803.1400003</v>
      </c>
      <c r="D10" s="70">
        <f t="shared" si="0"/>
        <v>451407531.83000004</v>
      </c>
      <c r="E10" s="106">
        <f t="shared" si="1"/>
        <v>6.9120925671616387E-2</v>
      </c>
      <c r="F10" s="70">
        <v>78061922.399999991</v>
      </c>
      <c r="G10" s="70">
        <v>1483286.54</v>
      </c>
      <c r="H10" s="92">
        <v>11415998.460000003</v>
      </c>
      <c r="I10" s="70">
        <v>4849340.53</v>
      </c>
      <c r="J10" s="70">
        <v>325490989.18000001</v>
      </c>
      <c r="K10" s="70">
        <v>5105994.72</v>
      </c>
      <c r="L10" s="70">
        <v>25000000</v>
      </c>
    </row>
    <row r="11" spans="1:12" ht="12" customHeight="1" x14ac:dyDescent="0.2">
      <c r="A11" s="57">
        <v>4</v>
      </c>
      <c r="B11" s="84" t="s">
        <v>239</v>
      </c>
      <c r="C11" s="70">
        <v>7721539900.4699993</v>
      </c>
      <c r="D11" s="70">
        <f t="shared" si="0"/>
        <v>434882477.11000001</v>
      </c>
      <c r="E11" s="106">
        <f t="shared" si="1"/>
        <v>5.632069285603631E-2</v>
      </c>
      <c r="F11" s="70">
        <v>1523815.54</v>
      </c>
      <c r="G11" s="70">
        <v>44000</v>
      </c>
      <c r="H11" s="92">
        <v>24892450.699999999</v>
      </c>
      <c r="I11" s="70">
        <v>41162647.869999997</v>
      </c>
      <c r="J11" s="70">
        <v>228033584.86000001</v>
      </c>
      <c r="K11" s="70">
        <v>139225978.14000002</v>
      </c>
      <c r="L11" s="74">
        <v>0</v>
      </c>
    </row>
    <row r="12" spans="1:12" ht="12" customHeight="1" x14ac:dyDescent="0.2">
      <c r="A12" s="57">
        <v>5</v>
      </c>
      <c r="B12" s="105" t="s">
        <v>241</v>
      </c>
      <c r="C12" s="70">
        <v>4538346774.7900009</v>
      </c>
      <c r="D12" s="70">
        <f t="shared" si="0"/>
        <v>395162476.60000002</v>
      </c>
      <c r="E12" s="106">
        <f t="shared" si="1"/>
        <v>8.7071900013256487E-2</v>
      </c>
      <c r="F12" s="70">
        <v>52909983.829999998</v>
      </c>
      <c r="G12" s="70">
        <v>328606.36</v>
      </c>
      <c r="H12" s="92">
        <v>60455707.780000001</v>
      </c>
      <c r="I12" s="74">
        <v>0</v>
      </c>
      <c r="J12" s="70">
        <v>213546955.34</v>
      </c>
      <c r="K12" s="70">
        <v>47949959</v>
      </c>
      <c r="L12" s="70">
        <v>19971264.289999999</v>
      </c>
    </row>
    <row r="13" spans="1:12" ht="12" customHeight="1" x14ac:dyDescent="0.2">
      <c r="A13" s="57">
        <v>6</v>
      </c>
      <c r="B13" s="69" t="s">
        <v>240</v>
      </c>
      <c r="C13" s="84">
        <v>5985421334.5600004</v>
      </c>
      <c r="D13" s="70">
        <f t="shared" si="0"/>
        <v>326234938.18000001</v>
      </c>
      <c r="E13" s="106">
        <f t="shared" si="1"/>
        <v>5.450492453995006E-2</v>
      </c>
      <c r="F13" s="70">
        <v>104244467.94</v>
      </c>
      <c r="G13" s="70">
        <v>12446353.940000001</v>
      </c>
      <c r="H13" s="70">
        <v>14851955.969999999</v>
      </c>
      <c r="I13" s="74">
        <v>0</v>
      </c>
      <c r="J13" s="84">
        <v>177511098.97</v>
      </c>
      <c r="K13" s="70">
        <v>17181061.360000003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784302799.24000001</v>
      </c>
      <c r="D14" s="70">
        <f t="shared" si="0"/>
        <v>199745181.34999999</v>
      </c>
      <c r="E14" s="106">
        <f t="shared" si="1"/>
        <v>0.25467865414168578</v>
      </c>
      <c r="F14" s="70">
        <v>25140186.350000001</v>
      </c>
      <c r="G14" s="74">
        <v>0</v>
      </c>
      <c r="H14" s="92">
        <v>36763155</v>
      </c>
      <c r="I14" s="74">
        <v>0</v>
      </c>
      <c r="J14" s="70">
        <v>100000000</v>
      </c>
      <c r="K14" s="70">
        <v>37841840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2629956843.8600006</v>
      </c>
      <c r="D15" s="70">
        <f t="shared" si="0"/>
        <v>157600843.46000001</v>
      </c>
      <c r="E15" s="106">
        <f t="shared" si="1"/>
        <v>5.9925258404122127E-2</v>
      </c>
      <c r="F15" s="70">
        <v>32171340.27</v>
      </c>
      <c r="G15" s="70">
        <v>66946.73</v>
      </c>
      <c r="H15" s="70">
        <v>1834485.5799999998</v>
      </c>
      <c r="I15" s="70">
        <v>85569.02</v>
      </c>
      <c r="J15" s="70">
        <v>114203616.29000001</v>
      </c>
      <c r="K15" s="70">
        <v>9238885.5700000022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1852764810.6400003</v>
      </c>
      <c r="D16" s="70">
        <f t="shared" si="0"/>
        <v>151022868.26000002</v>
      </c>
      <c r="E16" s="106">
        <f t="shared" si="1"/>
        <v>8.1512163547532088E-2</v>
      </c>
      <c r="F16" s="70">
        <v>37386791.760000013</v>
      </c>
      <c r="G16" s="70">
        <v>1273269.9099999999</v>
      </c>
      <c r="H16" s="117">
        <v>27284755.199999999</v>
      </c>
      <c r="I16" s="70">
        <v>2612853.9899999998</v>
      </c>
      <c r="J16" s="70">
        <v>34962292.160000004</v>
      </c>
      <c r="K16" s="70">
        <v>45972307.010000005</v>
      </c>
      <c r="L16" s="70">
        <v>1530598.23</v>
      </c>
    </row>
    <row r="17" spans="1:12" ht="12" customHeight="1" x14ac:dyDescent="0.2">
      <c r="A17" s="57">
        <v>10</v>
      </c>
      <c r="B17" s="105" t="s">
        <v>245</v>
      </c>
      <c r="C17" s="70">
        <v>1742384377.99</v>
      </c>
      <c r="D17" s="70">
        <f t="shared" si="0"/>
        <v>110214611.88</v>
      </c>
      <c r="E17" s="106">
        <f t="shared" si="1"/>
        <v>6.3255050534338844E-2</v>
      </c>
      <c r="F17" s="70">
        <v>12514508.300000001</v>
      </c>
      <c r="G17" s="70">
        <v>506533.56000000006</v>
      </c>
      <c r="H17" s="92">
        <v>26891406.510000002</v>
      </c>
      <c r="I17" s="74">
        <v>0</v>
      </c>
      <c r="J17" s="70">
        <v>55955620.530000001</v>
      </c>
      <c r="K17" s="70">
        <v>11642021.819999998</v>
      </c>
      <c r="L17" s="70">
        <v>2704521.16</v>
      </c>
    </row>
    <row r="18" spans="1:12" ht="12" customHeight="1" x14ac:dyDescent="0.2">
      <c r="A18" s="57">
        <v>11</v>
      </c>
      <c r="B18" s="105" t="s">
        <v>249</v>
      </c>
      <c r="C18" s="70">
        <v>3318658014.1499996</v>
      </c>
      <c r="D18" s="70">
        <f t="shared" si="0"/>
        <v>73901128.320000023</v>
      </c>
      <c r="E18" s="106">
        <f t="shared" si="1"/>
        <v>2.2268377158749859E-2</v>
      </c>
      <c r="F18" s="70">
        <v>21491611.380000003</v>
      </c>
      <c r="G18" s="70">
        <v>447847.96</v>
      </c>
      <c r="H18" s="92">
        <v>12135365.390000001</v>
      </c>
      <c r="I18" s="70">
        <v>33261.269999999997</v>
      </c>
      <c r="J18" s="70">
        <v>42723.17</v>
      </c>
      <c r="K18" s="70">
        <v>39332089.530000001</v>
      </c>
      <c r="L18" s="70">
        <v>418229.62</v>
      </c>
    </row>
    <row r="19" spans="1:12" ht="12" customHeight="1" x14ac:dyDescent="0.2">
      <c r="A19" s="57">
        <v>12</v>
      </c>
      <c r="B19" s="105" t="s">
        <v>259</v>
      </c>
      <c r="C19" s="70">
        <v>150713720.90000001</v>
      </c>
      <c r="D19" s="70">
        <f t="shared" si="0"/>
        <v>68209380.390000001</v>
      </c>
      <c r="E19" s="106">
        <f t="shared" si="1"/>
        <v>0.45257578396102088</v>
      </c>
      <c r="F19" s="74">
        <v>0</v>
      </c>
      <c r="G19" s="74">
        <v>0</v>
      </c>
      <c r="H19" s="86">
        <v>0</v>
      </c>
      <c r="I19" s="74">
        <v>0</v>
      </c>
      <c r="J19" s="70">
        <v>68209380.390000001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255</v>
      </c>
      <c r="C20" s="70">
        <v>761336098.67999995</v>
      </c>
      <c r="D20" s="70">
        <f t="shared" si="0"/>
        <v>60522265.609999999</v>
      </c>
      <c r="E20" s="106">
        <f t="shared" si="1"/>
        <v>7.9494806189977257E-2</v>
      </c>
      <c r="F20" s="70">
        <v>2156451.75</v>
      </c>
      <c r="G20" s="74">
        <v>0</v>
      </c>
      <c r="H20" s="92">
        <v>16351722.300000001</v>
      </c>
      <c r="I20" s="70">
        <v>590250.81000000006</v>
      </c>
      <c r="J20" s="70">
        <v>40061153.600000001</v>
      </c>
      <c r="K20" s="70">
        <v>1362687.15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4651521594.3699999</v>
      </c>
      <c r="D21" s="70">
        <f t="shared" si="0"/>
        <v>59404969.490000002</v>
      </c>
      <c r="E21" s="106">
        <f t="shared" si="1"/>
        <v>1.2771083243363032E-2</v>
      </c>
      <c r="F21" s="70">
        <v>5765569.4000000013</v>
      </c>
      <c r="G21" s="70">
        <v>39818.080000000002</v>
      </c>
      <c r="H21" s="92">
        <v>1440271.04</v>
      </c>
      <c r="I21" s="74">
        <v>0</v>
      </c>
      <c r="J21" s="70">
        <v>48818147.390000001</v>
      </c>
      <c r="K21" s="70">
        <v>3341163.5799999996</v>
      </c>
      <c r="L21" s="74">
        <v>0</v>
      </c>
    </row>
    <row r="22" spans="1:12" ht="12" customHeight="1" x14ac:dyDescent="0.2">
      <c r="A22" s="57">
        <v>15</v>
      </c>
      <c r="B22" s="105" t="s">
        <v>244</v>
      </c>
      <c r="C22" s="70">
        <v>144049083.56000003</v>
      </c>
      <c r="D22" s="70">
        <f t="shared" si="0"/>
        <v>58654655.600000009</v>
      </c>
      <c r="E22" s="106">
        <f t="shared" si="1"/>
        <v>0.4071852048650409</v>
      </c>
      <c r="F22" s="70">
        <v>38419801.560000002</v>
      </c>
      <c r="G22" s="70">
        <v>40708.93</v>
      </c>
      <c r="H22" s="92">
        <v>18560782.440000001</v>
      </c>
      <c r="I22" s="74">
        <v>0</v>
      </c>
      <c r="J22" s="70">
        <v>217409.54</v>
      </c>
      <c r="K22" s="70">
        <v>1313032.43</v>
      </c>
      <c r="L22" s="70">
        <v>102920.7</v>
      </c>
    </row>
    <row r="23" spans="1:12" ht="12" customHeight="1" x14ac:dyDescent="0.25">
      <c r="A23" s="57">
        <v>16</v>
      </c>
      <c r="B23" s="69" t="s">
        <v>260</v>
      </c>
      <c r="C23" s="84">
        <v>68016343.75</v>
      </c>
      <c r="D23" s="70">
        <f t="shared" si="0"/>
        <v>56516343.75</v>
      </c>
      <c r="E23" s="106">
        <f t="shared" si="1"/>
        <v>0.83092299047609419</v>
      </c>
      <c r="F23" s="74">
        <v>0</v>
      </c>
      <c r="G23" s="74">
        <v>0</v>
      </c>
      <c r="H23" s="74">
        <v>0</v>
      </c>
      <c r="I23" s="74">
        <v>0</v>
      </c>
      <c r="J23" s="84">
        <v>56516343.75</v>
      </c>
      <c r="K23" s="97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315650893.69999999</v>
      </c>
      <c r="D24" s="70">
        <f t="shared" si="0"/>
        <v>42534742.128459997</v>
      </c>
      <c r="E24" s="106">
        <f t="shared" si="1"/>
        <v>0.13475248439779722</v>
      </c>
      <c r="F24" s="70">
        <v>17658266.710000001</v>
      </c>
      <c r="G24" s="102">
        <v>1.8460000000000001E-2</v>
      </c>
      <c r="H24" s="92">
        <v>16003904.959999999</v>
      </c>
      <c r="I24" s="70">
        <v>2881.16</v>
      </c>
      <c r="J24" s="70">
        <v>2686716.57</v>
      </c>
      <c r="K24" s="70">
        <v>6182972.71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794112830.68999994</v>
      </c>
      <c r="D25" s="70">
        <f t="shared" si="0"/>
        <v>37920598.299999997</v>
      </c>
      <c r="E25" s="106">
        <f t="shared" si="1"/>
        <v>4.7752154145464458E-2</v>
      </c>
      <c r="F25" s="70">
        <v>11060204.52</v>
      </c>
      <c r="G25" s="74">
        <v>0</v>
      </c>
      <c r="H25" s="86">
        <v>0</v>
      </c>
      <c r="I25" s="74">
        <v>0</v>
      </c>
      <c r="J25" s="70">
        <v>3945955.11</v>
      </c>
      <c r="K25" s="70">
        <v>22601548.949999999</v>
      </c>
      <c r="L25" s="70">
        <v>312889.71999999997</v>
      </c>
    </row>
    <row r="26" spans="1:12" ht="12" customHeight="1" x14ac:dyDescent="0.2">
      <c r="A26" s="57">
        <v>19</v>
      </c>
      <c r="B26" s="105" t="s">
        <v>258</v>
      </c>
      <c r="C26" s="70">
        <v>517017608.75000006</v>
      </c>
      <c r="D26" s="70">
        <f t="shared" si="0"/>
        <v>30392530.260000002</v>
      </c>
      <c r="E26" s="106">
        <f t="shared" si="1"/>
        <v>5.8784323291193895E-2</v>
      </c>
      <c r="F26" s="70">
        <v>7544788.5</v>
      </c>
      <c r="G26" s="74">
        <v>0</v>
      </c>
      <c r="H26" s="92">
        <v>1274352.07</v>
      </c>
      <c r="I26" s="74">
        <v>0</v>
      </c>
      <c r="J26" s="70">
        <v>20128168.920000002</v>
      </c>
      <c r="K26" s="70">
        <v>1445220.77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312764583.15999997</v>
      </c>
      <c r="D27" s="70">
        <f t="shared" si="0"/>
        <v>30054566.240000002</v>
      </c>
      <c r="E27" s="106">
        <f t="shared" si="1"/>
        <v>9.6093253067036311E-2</v>
      </c>
      <c r="F27" s="70">
        <v>8879958.6900000013</v>
      </c>
      <c r="G27" s="70">
        <v>86000</v>
      </c>
      <c r="H27" s="92">
        <v>4995000</v>
      </c>
      <c r="I27" s="74">
        <v>0</v>
      </c>
      <c r="J27" s="70">
        <v>8609079.9100000001</v>
      </c>
      <c r="K27" s="70">
        <v>7484527.6400000006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448258287.80000001</v>
      </c>
      <c r="D28" s="70">
        <f t="shared" si="0"/>
        <v>22820759.150000002</v>
      </c>
      <c r="E28" s="106">
        <f t="shared" si="1"/>
        <v>5.0909843211157692E-2</v>
      </c>
      <c r="F28" s="70">
        <v>14981793.75</v>
      </c>
      <c r="G28" s="74">
        <v>0</v>
      </c>
      <c r="H28" s="92">
        <v>3977751.27</v>
      </c>
      <c r="I28" s="70">
        <v>15803.67</v>
      </c>
      <c r="J28" s="74">
        <v>0</v>
      </c>
      <c r="K28" s="70">
        <v>3838869.12</v>
      </c>
      <c r="L28" s="70">
        <v>6541.34</v>
      </c>
    </row>
    <row r="29" spans="1:12" ht="12" customHeight="1" x14ac:dyDescent="0.2">
      <c r="A29" s="57">
        <v>22</v>
      </c>
      <c r="B29" s="105" t="s">
        <v>256</v>
      </c>
      <c r="C29" s="70">
        <v>140253743.45000002</v>
      </c>
      <c r="D29" s="70">
        <f t="shared" si="0"/>
        <v>20511052.59</v>
      </c>
      <c r="E29" s="106">
        <f t="shared" si="1"/>
        <v>0.14624246088170986</v>
      </c>
      <c r="F29" s="70">
        <v>3600000</v>
      </c>
      <c r="G29" s="74">
        <v>0</v>
      </c>
      <c r="H29" s="86">
        <v>0</v>
      </c>
      <c r="I29" s="74">
        <v>0</v>
      </c>
      <c r="J29" s="70">
        <v>12533341.470000001</v>
      </c>
      <c r="K29" s="70">
        <v>4377711.12</v>
      </c>
      <c r="L29" s="74">
        <v>0</v>
      </c>
    </row>
    <row r="30" spans="1:12" ht="12" customHeight="1" x14ac:dyDescent="0.2">
      <c r="A30" s="57">
        <v>23</v>
      </c>
      <c r="B30" s="105" t="s">
        <v>266</v>
      </c>
      <c r="C30" s="70">
        <v>117763731.09999999</v>
      </c>
      <c r="D30" s="70">
        <f t="shared" si="0"/>
        <v>19566830.820000004</v>
      </c>
      <c r="E30" s="106">
        <f t="shared" si="1"/>
        <v>0.16615328537259638</v>
      </c>
      <c r="F30" s="74">
        <v>0</v>
      </c>
      <c r="G30" s="70">
        <v>78436.44</v>
      </c>
      <c r="H30" s="86">
        <v>0</v>
      </c>
      <c r="I30" s="74">
        <v>0</v>
      </c>
      <c r="J30" s="70">
        <v>19488394.380000003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358125142.26000005</v>
      </c>
      <c r="D31" s="70">
        <f t="shared" si="0"/>
        <v>17846114.210000001</v>
      </c>
      <c r="E31" s="106">
        <f t="shared" si="1"/>
        <v>4.983206176863076E-2</v>
      </c>
      <c r="F31" s="70">
        <v>4747168.66</v>
      </c>
      <c r="G31" s="70">
        <v>426373.45</v>
      </c>
      <c r="H31" s="92">
        <v>9710148.8000000007</v>
      </c>
      <c r="I31" s="74">
        <v>0</v>
      </c>
      <c r="J31" s="74">
        <v>0</v>
      </c>
      <c r="K31" s="70">
        <v>2962423.3000000003</v>
      </c>
      <c r="L31" s="74">
        <v>0</v>
      </c>
    </row>
    <row r="32" spans="1:12" ht="12" customHeight="1" x14ac:dyDescent="0.2">
      <c r="A32" s="57">
        <v>25</v>
      </c>
      <c r="B32" s="105" t="s">
        <v>265</v>
      </c>
      <c r="C32" s="70">
        <v>1270337251.53</v>
      </c>
      <c r="D32" s="70">
        <f t="shared" si="0"/>
        <v>16129665.68</v>
      </c>
      <c r="E32" s="106">
        <f t="shared" si="1"/>
        <v>1.2697152398367722E-2</v>
      </c>
      <c r="F32" s="70">
        <v>2020775.6099999999</v>
      </c>
      <c r="G32" s="74">
        <v>0</v>
      </c>
      <c r="H32" s="86">
        <v>0</v>
      </c>
      <c r="I32" s="74">
        <v>0</v>
      </c>
      <c r="J32" s="74">
        <v>0</v>
      </c>
      <c r="K32" s="70">
        <v>14048890.07</v>
      </c>
      <c r="L32" s="70">
        <v>60000</v>
      </c>
    </row>
    <row r="33" spans="1:13" ht="12" customHeight="1" x14ac:dyDescent="0.2">
      <c r="A33" s="57">
        <v>26</v>
      </c>
      <c r="B33" s="84" t="s">
        <v>264</v>
      </c>
      <c r="C33" s="70">
        <v>198984767.56000003</v>
      </c>
      <c r="D33" s="70">
        <f t="shared" si="0"/>
        <v>13337741.940000001</v>
      </c>
      <c r="E33" s="106">
        <f t="shared" si="1"/>
        <v>6.7028959570879024E-2</v>
      </c>
      <c r="F33" s="70">
        <v>3053954.9099999997</v>
      </c>
      <c r="G33" s="70">
        <v>15129.15</v>
      </c>
      <c r="H33" s="92">
        <v>5209.7299999999996</v>
      </c>
      <c r="I33" s="74">
        <v>0</v>
      </c>
      <c r="J33" s="70">
        <v>1743.38</v>
      </c>
      <c r="K33" s="70">
        <v>10261704.760000002</v>
      </c>
      <c r="L33" s="100">
        <v>0.01</v>
      </c>
    </row>
    <row r="34" spans="1:13" ht="12" customHeight="1" x14ac:dyDescent="0.2">
      <c r="A34" s="57">
        <v>27</v>
      </c>
      <c r="B34" s="84" t="s">
        <v>263</v>
      </c>
      <c r="C34" s="70">
        <v>325100910.54999995</v>
      </c>
      <c r="D34" s="70">
        <f t="shared" si="0"/>
        <v>10850022.26</v>
      </c>
      <c r="E34" s="106">
        <f t="shared" si="1"/>
        <v>3.3374321350389716E-2</v>
      </c>
      <c r="F34" s="70">
        <v>3888455.27</v>
      </c>
      <c r="G34" s="70">
        <v>66334.87</v>
      </c>
      <c r="H34" s="92">
        <v>170000</v>
      </c>
      <c r="I34" s="74">
        <v>0</v>
      </c>
      <c r="J34" s="70">
        <v>6647378.7999999989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05" t="s">
        <v>254</v>
      </c>
      <c r="C35" s="70">
        <v>185846914.23999998</v>
      </c>
      <c r="D35" s="70">
        <f t="shared" si="0"/>
        <v>8135004.04</v>
      </c>
      <c r="E35" s="106">
        <f t="shared" si="1"/>
        <v>4.3772607542434498E-2</v>
      </c>
      <c r="F35" s="70">
        <v>3572060.39</v>
      </c>
      <c r="G35" s="74">
        <v>0</v>
      </c>
      <c r="H35" s="86">
        <v>0</v>
      </c>
      <c r="I35" s="74">
        <v>0</v>
      </c>
      <c r="J35" s="70">
        <v>712377.98</v>
      </c>
      <c r="K35" s="70">
        <v>3850565.67</v>
      </c>
      <c r="L35" s="74">
        <v>0</v>
      </c>
    </row>
    <row r="36" spans="1:13" ht="12" customHeight="1" x14ac:dyDescent="0.2">
      <c r="A36" s="57">
        <v>29</v>
      </c>
      <c r="B36" s="105" t="s">
        <v>268</v>
      </c>
      <c r="C36" s="70">
        <v>90209328.859999999</v>
      </c>
      <c r="D36" s="70">
        <f t="shared" si="0"/>
        <v>7394319.2800000003</v>
      </c>
      <c r="E36" s="106">
        <f t="shared" si="1"/>
        <v>8.1968454631511381E-2</v>
      </c>
      <c r="F36" s="70">
        <v>4130034.64</v>
      </c>
      <c r="G36" s="74">
        <v>0</v>
      </c>
      <c r="H36" s="86">
        <v>0</v>
      </c>
      <c r="I36" s="74">
        <v>0</v>
      </c>
      <c r="J36" s="74">
        <v>0</v>
      </c>
      <c r="K36" s="70">
        <v>3264284.64</v>
      </c>
      <c r="L36" s="74">
        <v>0</v>
      </c>
    </row>
    <row r="37" spans="1:13" ht="12" customHeight="1" x14ac:dyDescent="0.2">
      <c r="A37" s="57">
        <v>30</v>
      </c>
      <c r="B37" s="69" t="s">
        <v>262</v>
      </c>
      <c r="C37" s="84">
        <v>70678108.680000007</v>
      </c>
      <c r="D37" s="70">
        <f t="shared" si="0"/>
        <v>7061716.5899999999</v>
      </c>
      <c r="E37" s="106">
        <f t="shared" si="1"/>
        <v>9.9913774178259446E-2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7061716.5899999999</v>
      </c>
      <c r="L37" s="74">
        <v>0</v>
      </c>
    </row>
    <row r="38" spans="1:13" ht="12" customHeight="1" x14ac:dyDescent="0.2">
      <c r="A38" s="57">
        <v>31</v>
      </c>
      <c r="B38" s="105" t="s">
        <v>270</v>
      </c>
      <c r="C38" s="70">
        <v>81694767.150000006</v>
      </c>
      <c r="D38" s="70">
        <f t="shared" si="0"/>
        <v>6020980.2700000005</v>
      </c>
      <c r="E38" s="106">
        <f t="shared" si="1"/>
        <v>7.3700929448086441E-2</v>
      </c>
      <c r="F38" s="70">
        <v>100000</v>
      </c>
      <c r="G38" s="74">
        <v>0</v>
      </c>
      <c r="H38" s="86">
        <v>0</v>
      </c>
      <c r="I38" s="70">
        <v>17995.68</v>
      </c>
      <c r="J38" s="70">
        <v>3454243.4400000004</v>
      </c>
      <c r="K38" s="70">
        <v>2448741.15</v>
      </c>
      <c r="L38" s="74">
        <v>0</v>
      </c>
    </row>
    <row r="39" spans="1:13" ht="12" customHeight="1" x14ac:dyDescent="0.2">
      <c r="A39" s="57">
        <v>32</v>
      </c>
      <c r="B39" s="84" t="s">
        <v>267</v>
      </c>
      <c r="C39" s="84">
        <v>204896331.61000001</v>
      </c>
      <c r="D39" s="70">
        <f t="shared" si="0"/>
        <v>5053065.42</v>
      </c>
      <c r="E39" s="106">
        <f t="shared" si="1"/>
        <v>2.4661570952953966E-2</v>
      </c>
      <c r="F39" s="70">
        <v>2077392.89</v>
      </c>
      <c r="G39" s="70">
        <v>421223.73</v>
      </c>
      <c r="H39" s="86">
        <v>0</v>
      </c>
      <c r="I39" s="74">
        <v>0</v>
      </c>
      <c r="J39" s="74">
        <v>0</v>
      </c>
      <c r="K39" s="70">
        <v>2554448.7999999998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427902035.47999996</v>
      </c>
      <c r="D40" s="70">
        <f t="shared" si="0"/>
        <v>3414433.65</v>
      </c>
      <c r="E40" s="106">
        <f t="shared" si="1"/>
        <v>7.9794751295582233E-3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3314433.65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17499205.430000003</v>
      </c>
      <c r="D41" s="70">
        <f t="shared" si="0"/>
        <v>1800000</v>
      </c>
      <c r="E41" s="106">
        <f t="shared" si="1"/>
        <v>0.10286181319490914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428627826.24000001</v>
      </c>
      <c r="D42" s="70">
        <f t="shared" si="0"/>
        <v>608868.23809999996</v>
      </c>
      <c r="E42" s="106">
        <f t="shared" si="1"/>
        <v>1.4205056247539995E-3</v>
      </c>
      <c r="F42" s="74">
        <v>0</v>
      </c>
      <c r="G42" s="74">
        <v>0</v>
      </c>
      <c r="H42" s="114">
        <v>0.01</v>
      </c>
      <c r="I42" s="74">
        <v>0</v>
      </c>
      <c r="J42" s="100">
        <v>7.8100000000000003E-2</v>
      </c>
      <c r="K42" s="70">
        <v>608868.14999999991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23915237.260000002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2914469.8200000003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05" t="s">
        <v>275</v>
      </c>
      <c r="C45" s="70">
        <v>600434331.94000006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30517967.710000008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05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1490583.53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61380438427.410011</v>
      </c>
      <c r="D51" s="72">
        <f t="shared" ref="D51" si="2">F51+G51+H51+I51+J51+K51+L51</f>
        <v>4026819789.27</v>
      </c>
      <c r="E51" s="107">
        <f t="shared" si="1"/>
        <v>6.5604285215919628E-2</v>
      </c>
      <c r="F51" s="67">
        <v>644994305.07999992</v>
      </c>
      <c r="G51" s="67">
        <v>29029831.82</v>
      </c>
      <c r="H51" s="67">
        <v>386931110.71999991</v>
      </c>
      <c r="I51" s="67">
        <v>53326618.120000005</v>
      </c>
      <c r="J51" s="67">
        <v>2305275549.0900002</v>
      </c>
      <c r="K51" s="67">
        <v>552591544.55999994</v>
      </c>
      <c r="L51" s="67">
        <v>54670829.879999988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4495-E0BC-4CAB-8ED7-63ECD97F906F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ht="12" customHeight="1" x14ac:dyDescent="0.2">
      <c r="A1" s="126" t="s">
        <v>315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18" t="s">
        <v>237</v>
      </c>
      <c r="C8" s="70">
        <v>3016978462.2499995</v>
      </c>
      <c r="D8" s="70">
        <f t="shared" ref="D8:D50" si="0">F8+G8+H8+I8+J8+K8+L8</f>
        <v>594977498.07000005</v>
      </c>
      <c r="E8" s="106">
        <f>D8/C8</f>
        <v>0.19720972672316603</v>
      </c>
      <c r="F8" s="70">
        <v>1114400</v>
      </c>
      <c r="G8" s="74">
        <v>0</v>
      </c>
      <c r="H8" s="117">
        <v>20000000</v>
      </c>
      <c r="I8" s="74">
        <v>0</v>
      </c>
      <c r="J8" s="70">
        <v>569819453.25</v>
      </c>
      <c r="K8" s="70">
        <v>2768644.82</v>
      </c>
      <c r="L8" s="70">
        <v>1275000</v>
      </c>
    </row>
    <row r="9" spans="1:12" ht="12" customHeight="1" x14ac:dyDescent="0.2">
      <c r="A9" s="57">
        <v>2</v>
      </c>
      <c r="B9" s="118" t="s">
        <v>238</v>
      </c>
      <c r="C9" s="70">
        <v>10479602743.830002</v>
      </c>
      <c r="D9" s="70">
        <f t="shared" si="0"/>
        <v>518207923.16999996</v>
      </c>
      <c r="E9" s="106">
        <f t="shared" ref="E9:E51" si="1">D9/C9</f>
        <v>4.9449195340453285E-2</v>
      </c>
      <c r="F9" s="70">
        <v>145082066.51999998</v>
      </c>
      <c r="G9" s="70">
        <v>11317554.560000001</v>
      </c>
      <c r="H9" s="92">
        <v>77685555.909999996</v>
      </c>
      <c r="I9" s="70">
        <v>4228189.76</v>
      </c>
      <c r="J9" s="70">
        <v>183558645.59</v>
      </c>
      <c r="K9" s="70">
        <v>93460230.63000001</v>
      </c>
      <c r="L9" s="70">
        <v>2875680.2</v>
      </c>
    </row>
    <row r="10" spans="1:12" ht="12" customHeight="1" x14ac:dyDescent="0.2">
      <c r="A10" s="57">
        <v>3</v>
      </c>
      <c r="B10" s="118" t="s">
        <v>242</v>
      </c>
      <c r="C10" s="70">
        <v>6759560302.3399982</v>
      </c>
      <c r="D10" s="70">
        <f t="shared" si="0"/>
        <v>446472507.81</v>
      </c>
      <c r="E10" s="106">
        <f t="shared" si="1"/>
        <v>6.6050525158484336E-2</v>
      </c>
      <c r="F10" s="70">
        <v>75671666.670000002</v>
      </c>
      <c r="G10" s="70">
        <v>1468234.17</v>
      </c>
      <c r="H10" s="92">
        <v>10943279.970000001</v>
      </c>
      <c r="I10" s="70">
        <v>4840625.7600000007</v>
      </c>
      <c r="J10" s="70">
        <v>323666813.36000001</v>
      </c>
      <c r="K10" s="70">
        <v>4881887.88</v>
      </c>
      <c r="L10" s="70">
        <v>25000000</v>
      </c>
    </row>
    <row r="11" spans="1:12" ht="12" customHeight="1" x14ac:dyDescent="0.2">
      <c r="A11" s="57">
        <v>4</v>
      </c>
      <c r="B11" s="118" t="s">
        <v>241</v>
      </c>
      <c r="C11" s="70">
        <v>4537460164.5599995</v>
      </c>
      <c r="D11" s="70">
        <f t="shared" si="0"/>
        <v>399027182.02000004</v>
      </c>
      <c r="E11" s="106">
        <f t="shared" si="1"/>
        <v>8.7940646870382819E-2</v>
      </c>
      <c r="F11" s="70">
        <v>54903742.049999997</v>
      </c>
      <c r="G11" s="70">
        <v>321081.62</v>
      </c>
      <c r="H11" s="92">
        <v>60209182.030000001</v>
      </c>
      <c r="I11" s="74">
        <v>0</v>
      </c>
      <c r="J11" s="70">
        <v>221502921.80000001</v>
      </c>
      <c r="K11" s="70">
        <v>42118990.230000004</v>
      </c>
      <c r="L11" s="70">
        <v>19971264.289999999</v>
      </c>
    </row>
    <row r="12" spans="1:12" ht="12" customHeight="1" x14ac:dyDescent="0.2">
      <c r="A12" s="57">
        <v>5</v>
      </c>
      <c r="B12" s="118" t="s">
        <v>239</v>
      </c>
      <c r="C12" s="70">
        <v>7686865750.3400002</v>
      </c>
      <c r="D12" s="70">
        <f t="shared" si="0"/>
        <v>358881154.80000001</v>
      </c>
      <c r="E12" s="106">
        <f t="shared" si="1"/>
        <v>4.6687579366678313E-2</v>
      </c>
      <c r="F12" s="70">
        <v>2986318.1500000004</v>
      </c>
      <c r="G12" s="70">
        <v>775889</v>
      </c>
      <c r="H12" s="92">
        <v>24059049</v>
      </c>
      <c r="I12" s="70">
        <v>39157593.670000002</v>
      </c>
      <c r="J12" s="70">
        <v>225925027.72</v>
      </c>
      <c r="K12" s="70">
        <v>65977277.260000005</v>
      </c>
      <c r="L12" s="74">
        <v>0</v>
      </c>
    </row>
    <row r="13" spans="1:12" ht="12" customHeight="1" x14ac:dyDescent="0.25">
      <c r="A13" s="57">
        <v>6</v>
      </c>
      <c r="B13" s="65" t="s">
        <v>240</v>
      </c>
      <c r="C13" s="84">
        <v>5927835302.7600002</v>
      </c>
      <c r="D13" s="70">
        <f t="shared" si="0"/>
        <v>326563143.52099997</v>
      </c>
      <c r="E13" s="106">
        <f t="shared" si="1"/>
        <v>5.5089780137608103E-2</v>
      </c>
      <c r="F13" s="70">
        <v>102586457.74999999</v>
      </c>
      <c r="G13" s="70">
        <v>12546715.959999999</v>
      </c>
      <c r="H13" s="70">
        <v>13322644.27</v>
      </c>
      <c r="I13" s="100">
        <v>0.32100000000000001</v>
      </c>
      <c r="J13" s="84">
        <v>179501875.91</v>
      </c>
      <c r="K13" s="72">
        <v>18605449.309999999</v>
      </c>
      <c r="L13" s="74">
        <v>0</v>
      </c>
    </row>
    <row r="14" spans="1:12" ht="12" customHeight="1" x14ac:dyDescent="0.2">
      <c r="A14" s="57">
        <v>7</v>
      </c>
      <c r="B14" s="65" t="s">
        <v>243</v>
      </c>
      <c r="C14" s="84">
        <v>791345262.06999993</v>
      </c>
      <c r="D14" s="70">
        <f t="shared" si="0"/>
        <v>213904542.94999999</v>
      </c>
      <c r="E14" s="106">
        <f t="shared" si="1"/>
        <v>0.27030495183665948</v>
      </c>
      <c r="F14" s="70">
        <v>27140186.350000001</v>
      </c>
      <c r="G14" s="74">
        <v>0</v>
      </c>
      <c r="H14" s="70">
        <v>58922516.600000001</v>
      </c>
      <c r="I14" s="74">
        <v>0</v>
      </c>
      <c r="J14" s="84">
        <v>100000000</v>
      </c>
      <c r="K14" s="70">
        <v>27841840</v>
      </c>
      <c r="L14" s="74">
        <v>0</v>
      </c>
    </row>
    <row r="15" spans="1:12" ht="12" customHeight="1" x14ac:dyDescent="0.2">
      <c r="A15" s="57">
        <v>8</v>
      </c>
      <c r="B15" s="118" t="s">
        <v>246</v>
      </c>
      <c r="C15" s="70">
        <v>2630860559.46</v>
      </c>
      <c r="D15" s="70">
        <f t="shared" si="0"/>
        <v>158222260.53999999</v>
      </c>
      <c r="E15" s="106">
        <f t="shared" si="1"/>
        <v>6.0140876707078718E-2</v>
      </c>
      <c r="F15" s="70">
        <v>33073849.52</v>
      </c>
      <c r="G15" s="70">
        <v>64784.65</v>
      </c>
      <c r="H15" s="92">
        <v>1728250.99</v>
      </c>
      <c r="I15" s="70">
        <v>79332.210000000006</v>
      </c>
      <c r="J15" s="70">
        <v>114186653.11</v>
      </c>
      <c r="K15" s="70">
        <v>9089390.0599999987</v>
      </c>
      <c r="L15" s="74">
        <v>0</v>
      </c>
    </row>
    <row r="16" spans="1:12" ht="12" customHeight="1" x14ac:dyDescent="0.2">
      <c r="A16" s="57">
        <v>9</v>
      </c>
      <c r="B16" s="119" t="s">
        <v>247</v>
      </c>
      <c r="C16" s="70">
        <v>1846798831.6199996</v>
      </c>
      <c r="D16" s="70">
        <f t="shared" si="0"/>
        <v>150590909.23999998</v>
      </c>
      <c r="E16" s="106">
        <f t="shared" si="1"/>
        <v>8.1541587888001116E-2</v>
      </c>
      <c r="F16" s="70">
        <v>44549341.079999998</v>
      </c>
      <c r="G16" s="70">
        <v>1301146.52</v>
      </c>
      <c r="H16" s="92">
        <v>27093496.739999995</v>
      </c>
      <c r="I16" s="70">
        <v>2600833.5299999998</v>
      </c>
      <c r="J16" s="70">
        <v>28025614.16</v>
      </c>
      <c r="K16" s="70">
        <v>45567892.239999995</v>
      </c>
      <c r="L16" s="70">
        <v>1452584.97</v>
      </c>
    </row>
    <row r="17" spans="1:12" ht="12" customHeight="1" x14ac:dyDescent="0.2">
      <c r="A17" s="57">
        <v>10</v>
      </c>
      <c r="B17" s="118" t="s">
        <v>245</v>
      </c>
      <c r="C17" s="70">
        <v>1793455874.5599999</v>
      </c>
      <c r="D17" s="70">
        <f t="shared" si="0"/>
        <v>111112011.03000002</v>
      </c>
      <c r="E17" s="106">
        <f t="shared" si="1"/>
        <v>6.1954137041291768E-2</v>
      </c>
      <c r="F17" s="70">
        <v>12190984.870000001</v>
      </c>
      <c r="G17" s="70">
        <v>523555.28</v>
      </c>
      <c r="H17" s="92">
        <v>24754915.400000002</v>
      </c>
      <c r="I17" s="74">
        <v>0</v>
      </c>
      <c r="J17" s="70">
        <v>56405933.550000004</v>
      </c>
      <c r="K17" s="70">
        <v>14976863.09</v>
      </c>
      <c r="L17" s="70">
        <v>2259758.84</v>
      </c>
    </row>
    <row r="18" spans="1:12" ht="12" customHeight="1" x14ac:dyDescent="0.2">
      <c r="A18" s="57">
        <v>11</v>
      </c>
      <c r="B18" s="118" t="s">
        <v>249</v>
      </c>
      <c r="C18" s="70">
        <v>3338306836.6499996</v>
      </c>
      <c r="D18" s="70">
        <f t="shared" si="0"/>
        <v>75292492.579999998</v>
      </c>
      <c r="E18" s="106">
        <f t="shared" si="1"/>
        <v>2.2554095912752054E-2</v>
      </c>
      <c r="F18" s="70">
        <v>21824458.049999997</v>
      </c>
      <c r="G18" s="70">
        <v>438976.15</v>
      </c>
      <c r="H18" s="92">
        <v>12751901.629999999</v>
      </c>
      <c r="I18" s="70">
        <v>28056.29</v>
      </c>
      <c r="J18" s="70">
        <v>23929.439999999999</v>
      </c>
      <c r="K18" s="70">
        <v>40003159.480000004</v>
      </c>
      <c r="L18" s="70">
        <v>222011.54</v>
      </c>
    </row>
    <row r="19" spans="1:12" ht="12" customHeight="1" x14ac:dyDescent="0.2">
      <c r="A19" s="57">
        <v>12</v>
      </c>
      <c r="B19" s="118" t="s">
        <v>244</v>
      </c>
      <c r="C19" s="70">
        <v>137066267.98000002</v>
      </c>
      <c r="D19" s="70">
        <f t="shared" si="0"/>
        <v>70078226.660000011</v>
      </c>
      <c r="E19" s="106">
        <f t="shared" si="1"/>
        <v>0.51127259604256137</v>
      </c>
      <c r="F19" s="70">
        <v>41063598.409999996</v>
      </c>
      <c r="G19" s="70">
        <v>132535.67000000001</v>
      </c>
      <c r="H19" s="92">
        <v>16455124.069999998</v>
      </c>
      <c r="I19" s="70">
        <v>4799012</v>
      </c>
      <c r="J19" s="70">
        <v>6136726.9700000007</v>
      </c>
      <c r="K19" s="70">
        <v>1334864.8700000001</v>
      </c>
      <c r="L19" s="70">
        <v>156364.67000000001</v>
      </c>
    </row>
    <row r="20" spans="1:12" ht="12" customHeight="1" x14ac:dyDescent="0.2">
      <c r="A20" s="57">
        <v>13</v>
      </c>
      <c r="B20" s="118" t="s">
        <v>259</v>
      </c>
      <c r="C20" s="70">
        <v>152263685.25</v>
      </c>
      <c r="D20" s="70">
        <f t="shared" si="0"/>
        <v>70000000</v>
      </c>
      <c r="E20" s="106">
        <f t="shared" si="1"/>
        <v>0.4597287914387978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18" t="s">
        <v>261</v>
      </c>
      <c r="C21" s="70">
        <v>4659367451.8699999</v>
      </c>
      <c r="D21" s="70">
        <f t="shared" si="0"/>
        <v>61846177.870000005</v>
      </c>
      <c r="E21" s="106">
        <f t="shared" si="1"/>
        <v>1.3273513735255746E-2</v>
      </c>
      <c r="F21" s="70">
        <v>6502672.9300000006</v>
      </c>
      <c r="G21" s="70">
        <v>39193.919999999998</v>
      </c>
      <c r="H21" s="92">
        <v>1381603.99</v>
      </c>
      <c r="I21" s="74">
        <v>0</v>
      </c>
      <c r="J21" s="70">
        <v>50095049.329999998</v>
      </c>
      <c r="K21" s="70">
        <v>3827657.7</v>
      </c>
      <c r="L21" s="74">
        <v>0</v>
      </c>
    </row>
    <row r="22" spans="1:12" ht="12" customHeight="1" x14ac:dyDescent="0.2">
      <c r="A22" s="57">
        <v>15</v>
      </c>
      <c r="B22" s="119" t="s">
        <v>255</v>
      </c>
      <c r="C22" s="70">
        <v>786583777.45000005</v>
      </c>
      <c r="D22" s="70">
        <f t="shared" si="0"/>
        <v>61472358.193640001</v>
      </c>
      <c r="E22" s="106">
        <f t="shared" si="1"/>
        <v>7.8151062805954644E-2</v>
      </c>
      <c r="F22" s="70">
        <v>2740470.7600000002</v>
      </c>
      <c r="G22" s="74">
        <v>0</v>
      </c>
      <c r="H22" s="92">
        <v>13723717.42</v>
      </c>
      <c r="I22" s="70">
        <v>578229.5</v>
      </c>
      <c r="J22" s="70">
        <v>41884754.030000001</v>
      </c>
      <c r="K22" s="70">
        <v>2545186.4700000002</v>
      </c>
      <c r="L22" s="102">
        <v>1.3639999999999999E-2</v>
      </c>
    </row>
    <row r="23" spans="1:12" ht="12" customHeight="1" x14ac:dyDescent="0.25">
      <c r="A23" s="57">
        <v>16</v>
      </c>
      <c r="B23" s="65" t="s">
        <v>260</v>
      </c>
      <c r="C23" s="84">
        <v>69500000</v>
      </c>
      <c r="D23" s="70">
        <f t="shared" si="0"/>
        <v>58000000</v>
      </c>
      <c r="E23" s="106">
        <f t="shared" si="1"/>
        <v>0.83453237410071945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97">
        <v>0</v>
      </c>
      <c r="L23" s="97">
        <v>0</v>
      </c>
    </row>
    <row r="24" spans="1:12" ht="12" customHeight="1" x14ac:dyDescent="0.2">
      <c r="A24" s="57">
        <v>17</v>
      </c>
      <c r="B24" s="118" t="s">
        <v>252</v>
      </c>
      <c r="C24" s="70">
        <v>315255696.26999998</v>
      </c>
      <c r="D24" s="70">
        <f t="shared" si="0"/>
        <v>41318014.329999998</v>
      </c>
      <c r="E24" s="106">
        <f t="shared" si="1"/>
        <v>0.13106191202525738</v>
      </c>
      <c r="F24" s="70">
        <v>16457585.359999999</v>
      </c>
      <c r="G24" s="74">
        <v>0</v>
      </c>
      <c r="H24" s="92">
        <v>16004322</v>
      </c>
      <c r="I24" s="74">
        <v>0</v>
      </c>
      <c r="J24" s="70">
        <v>2668019.91</v>
      </c>
      <c r="K24" s="70">
        <v>6188087.0599999996</v>
      </c>
      <c r="L24" s="74">
        <v>0</v>
      </c>
    </row>
    <row r="25" spans="1:12" ht="12" customHeight="1" x14ac:dyDescent="0.2">
      <c r="A25" s="57">
        <v>18</v>
      </c>
      <c r="B25" s="118" t="s">
        <v>250</v>
      </c>
      <c r="C25" s="70">
        <v>796524530.83000004</v>
      </c>
      <c r="D25" s="70">
        <f t="shared" si="0"/>
        <v>37137399.099999994</v>
      </c>
      <c r="E25" s="106">
        <f t="shared" si="1"/>
        <v>4.6624300523804112E-2</v>
      </c>
      <c r="F25" s="70">
        <v>10696299.100000001</v>
      </c>
      <c r="G25" s="74">
        <v>0</v>
      </c>
      <c r="H25" s="86">
        <v>0</v>
      </c>
      <c r="I25" s="74">
        <v>0</v>
      </c>
      <c r="J25" s="70">
        <v>3937875.85</v>
      </c>
      <c r="K25" s="70">
        <v>22188625.859999996</v>
      </c>
      <c r="L25" s="70">
        <v>314598.28999999998</v>
      </c>
    </row>
    <row r="26" spans="1:12" ht="12" customHeight="1" x14ac:dyDescent="0.2">
      <c r="A26" s="57">
        <v>19</v>
      </c>
      <c r="B26" s="118" t="s">
        <v>258</v>
      </c>
      <c r="C26" s="70">
        <v>530176753.90000004</v>
      </c>
      <c r="D26" s="70">
        <f t="shared" si="0"/>
        <v>31011585.52</v>
      </c>
      <c r="E26" s="106">
        <f t="shared" si="1"/>
        <v>5.8492918242600445E-2</v>
      </c>
      <c r="F26" s="70">
        <v>7723292.2300000004</v>
      </c>
      <c r="G26" s="74">
        <v>0</v>
      </c>
      <c r="H26" s="92">
        <v>1274022.04</v>
      </c>
      <c r="I26" s="74">
        <v>0</v>
      </c>
      <c r="J26" s="70">
        <v>20744993.390000001</v>
      </c>
      <c r="K26" s="70">
        <v>1269277.8599999999</v>
      </c>
      <c r="L26" s="74">
        <v>0</v>
      </c>
    </row>
    <row r="27" spans="1:12" ht="12" customHeight="1" x14ac:dyDescent="0.2">
      <c r="A27" s="57">
        <v>20</v>
      </c>
      <c r="B27" s="118" t="s">
        <v>251</v>
      </c>
      <c r="C27" s="70">
        <v>203823387.35999998</v>
      </c>
      <c r="D27" s="70">
        <f t="shared" si="0"/>
        <v>29092731.439999998</v>
      </c>
      <c r="E27" s="106">
        <f t="shared" si="1"/>
        <v>0.14273500120285706</v>
      </c>
      <c r="F27" s="70">
        <v>8589570.4499999993</v>
      </c>
      <c r="G27" s="70">
        <v>86000</v>
      </c>
      <c r="H27" s="92">
        <v>4944752.42</v>
      </c>
      <c r="I27" s="74">
        <v>0</v>
      </c>
      <c r="J27" s="70">
        <v>8563850.8900000006</v>
      </c>
      <c r="K27" s="70">
        <v>6908557.6800000006</v>
      </c>
      <c r="L27" s="74">
        <v>0</v>
      </c>
    </row>
    <row r="28" spans="1:12" ht="12" customHeight="1" x14ac:dyDescent="0.2">
      <c r="A28" s="57">
        <v>21</v>
      </c>
      <c r="B28" s="118" t="s">
        <v>253</v>
      </c>
      <c r="C28" s="70">
        <v>444197592.33000004</v>
      </c>
      <c r="D28" s="70">
        <f t="shared" si="0"/>
        <v>22830321.720000003</v>
      </c>
      <c r="E28" s="106">
        <f t="shared" si="1"/>
        <v>5.1396770523328424E-2</v>
      </c>
      <c r="F28" s="70">
        <v>15004000.880000001</v>
      </c>
      <c r="G28" s="74">
        <v>0</v>
      </c>
      <c r="H28" s="92">
        <v>3977747.63</v>
      </c>
      <c r="I28" s="70">
        <v>18963.32</v>
      </c>
      <c r="J28" s="74">
        <v>0</v>
      </c>
      <c r="K28" s="70">
        <v>3823503.4499999997</v>
      </c>
      <c r="L28" s="70">
        <v>6106.44</v>
      </c>
    </row>
    <row r="29" spans="1:12" ht="12" customHeight="1" x14ac:dyDescent="0.2">
      <c r="A29" s="57">
        <v>22</v>
      </c>
      <c r="B29" s="118" t="s">
        <v>256</v>
      </c>
      <c r="C29" s="70">
        <v>160049537.40000001</v>
      </c>
      <c r="D29" s="70">
        <f t="shared" si="0"/>
        <v>22752443.690000001</v>
      </c>
      <c r="E29" s="106">
        <f t="shared" si="1"/>
        <v>0.14215875946667997</v>
      </c>
      <c r="F29" s="70">
        <v>3600000</v>
      </c>
      <c r="G29" s="74">
        <v>0</v>
      </c>
      <c r="H29" s="86">
        <v>0</v>
      </c>
      <c r="I29" s="74">
        <v>0</v>
      </c>
      <c r="J29" s="70">
        <v>15496554.09</v>
      </c>
      <c r="K29" s="70">
        <v>3655889.6</v>
      </c>
      <c r="L29" s="74">
        <v>0</v>
      </c>
    </row>
    <row r="30" spans="1:12" ht="12" customHeight="1" x14ac:dyDescent="0.2">
      <c r="A30" s="57">
        <v>23</v>
      </c>
      <c r="B30" s="118" t="s">
        <v>266</v>
      </c>
      <c r="C30" s="70">
        <v>117817570.54999998</v>
      </c>
      <c r="D30" s="70">
        <f t="shared" si="0"/>
        <v>20077708.399999999</v>
      </c>
      <c r="E30" s="106">
        <f t="shared" si="1"/>
        <v>0.17041353260190784</v>
      </c>
      <c r="F30" s="74">
        <v>0</v>
      </c>
      <c r="G30" s="70">
        <v>77708.399999999994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18" t="s">
        <v>257</v>
      </c>
      <c r="C31" s="70">
        <v>357652524.19</v>
      </c>
      <c r="D31" s="70">
        <f t="shared" si="0"/>
        <v>18030115.719999999</v>
      </c>
      <c r="E31" s="106">
        <f t="shared" si="1"/>
        <v>5.041238213216593E-2</v>
      </c>
      <c r="F31" s="70">
        <v>4742602.8499999996</v>
      </c>
      <c r="G31" s="70">
        <v>423860.85</v>
      </c>
      <c r="H31" s="92">
        <v>9704040.4800000004</v>
      </c>
      <c r="I31" s="74">
        <v>0</v>
      </c>
      <c r="J31" s="74">
        <v>0</v>
      </c>
      <c r="K31" s="70">
        <v>3159611.54</v>
      </c>
      <c r="L31" s="74">
        <v>0</v>
      </c>
    </row>
    <row r="32" spans="1:12" ht="12" customHeight="1" x14ac:dyDescent="0.2">
      <c r="A32" s="57">
        <v>25</v>
      </c>
      <c r="B32" s="118" t="s">
        <v>265</v>
      </c>
      <c r="C32" s="70">
        <v>1270960838.6900001</v>
      </c>
      <c r="D32" s="70">
        <f t="shared" si="0"/>
        <v>15665761.999999998</v>
      </c>
      <c r="E32" s="106">
        <f t="shared" si="1"/>
        <v>1.2325920298336613E-2</v>
      </c>
      <c r="F32" s="70">
        <v>2008305.4499999997</v>
      </c>
      <c r="G32" s="74">
        <v>0</v>
      </c>
      <c r="H32" s="86">
        <v>0</v>
      </c>
      <c r="I32" s="74">
        <v>0</v>
      </c>
      <c r="J32" s="74">
        <v>0</v>
      </c>
      <c r="K32" s="70">
        <v>13597456.549999999</v>
      </c>
      <c r="L32" s="70">
        <v>60000</v>
      </c>
    </row>
    <row r="33" spans="1:13" ht="12" customHeight="1" x14ac:dyDescent="0.2">
      <c r="A33" s="57">
        <v>26</v>
      </c>
      <c r="B33" s="118" t="s">
        <v>264</v>
      </c>
      <c r="C33" s="70">
        <v>213127552.76000002</v>
      </c>
      <c r="D33" s="70">
        <f t="shared" si="0"/>
        <v>15082791.059999997</v>
      </c>
      <c r="E33" s="106">
        <f t="shared" si="1"/>
        <v>7.0768846470941837E-2</v>
      </c>
      <c r="F33" s="70">
        <v>2046559.0699999998</v>
      </c>
      <c r="G33" s="70">
        <v>14777.82</v>
      </c>
      <c r="H33" s="92">
        <v>5369.77</v>
      </c>
      <c r="I33" s="74">
        <v>0</v>
      </c>
      <c r="J33" s="70">
        <v>2589.4899999999998</v>
      </c>
      <c r="K33" s="70">
        <v>13013494.899999997</v>
      </c>
      <c r="L33" s="74">
        <v>0.01</v>
      </c>
    </row>
    <row r="34" spans="1:13" ht="12" customHeight="1" x14ac:dyDescent="0.2">
      <c r="A34" s="57">
        <v>27</v>
      </c>
      <c r="B34" s="118" t="s">
        <v>263</v>
      </c>
      <c r="C34" s="70">
        <v>326843919.89999998</v>
      </c>
      <c r="D34" s="70">
        <f t="shared" si="0"/>
        <v>10776760.210000003</v>
      </c>
      <c r="E34" s="106">
        <f t="shared" si="1"/>
        <v>3.2972191170933279E-2</v>
      </c>
      <c r="F34" s="70">
        <v>3886025.06</v>
      </c>
      <c r="G34" s="74">
        <v>0</v>
      </c>
      <c r="H34" s="92">
        <v>170000</v>
      </c>
      <c r="I34" s="74">
        <v>0</v>
      </c>
      <c r="J34" s="70">
        <v>6642881.8300000019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18" t="s">
        <v>268</v>
      </c>
      <c r="C35" s="70">
        <v>85766380.88000001</v>
      </c>
      <c r="D35" s="70">
        <f t="shared" si="0"/>
        <v>7325020.8600000003</v>
      </c>
      <c r="E35" s="106">
        <f t="shared" si="1"/>
        <v>8.5406668496934707E-2</v>
      </c>
      <c r="F35" s="70">
        <v>4060736.22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65" t="s">
        <v>262</v>
      </c>
      <c r="C36" s="84">
        <v>70494314.550000012</v>
      </c>
      <c r="D36" s="70">
        <f t="shared" si="0"/>
        <v>7061716.5899999999</v>
      </c>
      <c r="E36" s="106">
        <f t="shared" si="1"/>
        <v>0.10017427128809495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18" t="s">
        <v>270</v>
      </c>
      <c r="C37" s="70">
        <v>79592952.789999992</v>
      </c>
      <c r="D37" s="70">
        <f t="shared" si="0"/>
        <v>5731120.5600000005</v>
      </c>
      <c r="E37" s="106">
        <f t="shared" si="1"/>
        <v>7.2005376846881533E-2</v>
      </c>
      <c r="F37" s="70">
        <v>100000</v>
      </c>
      <c r="G37" s="74">
        <v>0</v>
      </c>
      <c r="H37" s="86">
        <v>0</v>
      </c>
      <c r="I37" s="70">
        <v>18121.54</v>
      </c>
      <c r="J37" s="70">
        <v>3606206.37</v>
      </c>
      <c r="K37" s="70">
        <v>2006792.65</v>
      </c>
      <c r="L37" s="74">
        <v>0</v>
      </c>
    </row>
    <row r="38" spans="1:13" ht="12" customHeight="1" x14ac:dyDescent="0.2">
      <c r="A38" s="57">
        <v>31</v>
      </c>
      <c r="B38" s="118" t="s">
        <v>267</v>
      </c>
      <c r="C38" s="70">
        <v>205996336.44999999</v>
      </c>
      <c r="D38" s="70">
        <f t="shared" si="0"/>
        <v>5162200.6899999995</v>
      </c>
      <c r="E38" s="106">
        <f t="shared" si="1"/>
        <v>2.5059672317293776E-2</v>
      </c>
      <c r="F38" s="70">
        <v>2090432.12</v>
      </c>
      <c r="G38" s="70">
        <v>416844.38</v>
      </c>
      <c r="H38" s="86">
        <v>0</v>
      </c>
      <c r="I38" s="74">
        <v>0</v>
      </c>
      <c r="J38" s="74">
        <v>0</v>
      </c>
      <c r="K38" s="70">
        <v>2654924.19</v>
      </c>
      <c r="L38" s="74">
        <v>0</v>
      </c>
    </row>
    <row r="39" spans="1:13" ht="12" customHeight="1" x14ac:dyDescent="0.2">
      <c r="A39" s="57">
        <v>32</v>
      </c>
      <c r="B39" s="65" t="s">
        <v>254</v>
      </c>
      <c r="C39" s="84">
        <v>177831525.64000002</v>
      </c>
      <c r="D39" s="70">
        <f t="shared" si="0"/>
        <v>4291907.1100000003</v>
      </c>
      <c r="E39" s="106">
        <f t="shared" si="1"/>
        <v>2.413468081406716E-2</v>
      </c>
      <c r="F39" s="70">
        <v>3572060.39</v>
      </c>
      <c r="G39" s="74">
        <v>0</v>
      </c>
      <c r="H39" s="74">
        <v>0</v>
      </c>
      <c r="I39" s="74">
        <v>0</v>
      </c>
      <c r="J39" s="70">
        <v>712377.98</v>
      </c>
      <c r="K39" s="70">
        <v>7468.74</v>
      </c>
      <c r="L39" s="74">
        <v>0</v>
      </c>
    </row>
    <row r="40" spans="1:13" ht="12" customHeight="1" x14ac:dyDescent="0.2">
      <c r="A40" s="57">
        <v>33</v>
      </c>
      <c r="B40" s="118" t="s">
        <v>272</v>
      </c>
      <c r="C40" s="70">
        <v>429715706.94</v>
      </c>
      <c r="D40" s="70">
        <f t="shared" si="0"/>
        <v>3415295.74</v>
      </c>
      <c r="E40" s="106">
        <f t="shared" si="1"/>
        <v>7.9478028958268176E-3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3315295.74</v>
      </c>
      <c r="L40" s="74">
        <v>0</v>
      </c>
    </row>
    <row r="41" spans="1:13" ht="12" customHeight="1" x14ac:dyDescent="0.2">
      <c r="A41" s="57">
        <v>34</v>
      </c>
      <c r="B41" s="118" t="s">
        <v>279</v>
      </c>
      <c r="C41" s="70">
        <v>16826558.890000001</v>
      </c>
      <c r="D41" s="70">
        <f t="shared" si="0"/>
        <v>1550000</v>
      </c>
      <c r="E41" s="106">
        <f t="shared" si="1"/>
        <v>9.2116279396921893E-2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ht="12" customHeight="1" x14ac:dyDescent="0.2">
      <c r="A42" s="57">
        <v>35</v>
      </c>
      <c r="B42" s="118" t="s">
        <v>271</v>
      </c>
      <c r="C42" s="70">
        <v>429896911.38000005</v>
      </c>
      <c r="D42" s="70">
        <f t="shared" si="0"/>
        <v>590464.64636000001</v>
      </c>
      <c r="E42" s="106">
        <f t="shared" si="1"/>
        <v>1.3735028811083243E-3</v>
      </c>
      <c r="F42" s="74">
        <v>0</v>
      </c>
      <c r="G42" s="74">
        <v>0</v>
      </c>
      <c r="H42" s="112">
        <v>0.16334000000000001</v>
      </c>
      <c r="I42" s="74">
        <v>0</v>
      </c>
      <c r="J42" s="74">
        <v>0</v>
      </c>
      <c r="K42" s="70">
        <v>590464.43000000005</v>
      </c>
      <c r="L42" s="100">
        <v>5.3019999999999998E-2</v>
      </c>
    </row>
    <row r="43" spans="1:13" ht="12" customHeight="1" x14ac:dyDescent="0.2">
      <c r="A43" s="57">
        <v>36</v>
      </c>
      <c r="B43" s="118" t="s">
        <v>273</v>
      </c>
      <c r="C43" s="70">
        <v>23770063.629999999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2915891.4000000004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9" t="s">
        <v>275</v>
      </c>
      <c r="C45" s="84">
        <v>600959010.43999994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s="59" customFormat="1" ht="10.5" x14ac:dyDescent="0.25">
      <c r="A46" s="57">
        <v>39</v>
      </c>
      <c r="B46" s="118" t="s">
        <v>276</v>
      </c>
      <c r="C46" s="70">
        <v>29645473.080000002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  <c r="M46" s="58"/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1489552.14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98" t="s">
        <v>190</v>
      </c>
      <c r="C51" s="67">
        <v>61584112891.330009</v>
      </c>
      <c r="D51" s="72">
        <f t="shared" ref="D51" si="2">F51+G51+H51+I51+J51+K51+L51</f>
        <v>3973552298.2899995</v>
      </c>
      <c r="E51" s="107">
        <f t="shared" si="1"/>
        <v>6.4522359935615919E-2</v>
      </c>
      <c r="F51" s="67">
        <v>656007682.29000008</v>
      </c>
      <c r="G51" s="67">
        <v>29948858.949999999</v>
      </c>
      <c r="H51" s="67">
        <v>399211655.70000005</v>
      </c>
      <c r="I51" s="67">
        <v>56349278.580000006</v>
      </c>
      <c r="J51" s="67">
        <v>2311108748.0199995</v>
      </c>
      <c r="K51" s="67">
        <v>467332638.84000009</v>
      </c>
      <c r="L51" s="67">
        <v>53593435.909999996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117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4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4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4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4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4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4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4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35">
      <c r="A57" s="8" t="s">
        <v>105</v>
      </c>
    </row>
    <row r="59" spans="1:12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19DD-30E9-4BDA-87BA-6962F686331A}">
  <dimension ref="A1:M51"/>
  <sheetViews>
    <sheetView tabSelected="1"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x14ac:dyDescent="0.2">
      <c r="A1" s="126" t="s">
        <v>316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237</v>
      </c>
      <c r="C8" s="70">
        <v>2973622353.9699998</v>
      </c>
      <c r="D8" s="70">
        <f>F8+G8+H8+I8+J8+K8+L8</f>
        <v>539208114.38000011</v>
      </c>
      <c r="E8" s="106">
        <f>D8/C8</f>
        <v>0.18133039444639582</v>
      </c>
      <c r="F8" s="70">
        <v>1114400</v>
      </c>
      <c r="G8" s="74">
        <v>0</v>
      </c>
      <c r="H8" s="92">
        <v>20000000</v>
      </c>
      <c r="I8" s="70">
        <v>0</v>
      </c>
      <c r="J8" s="70">
        <v>515924758.68000001</v>
      </c>
      <c r="K8" s="70">
        <v>893955.70000000007</v>
      </c>
      <c r="L8" s="70">
        <v>1275000</v>
      </c>
    </row>
    <row r="9" spans="1:12" x14ac:dyDescent="0.2">
      <c r="A9" s="57">
        <v>2</v>
      </c>
      <c r="B9" s="118" t="s">
        <v>238</v>
      </c>
      <c r="C9" s="70">
        <v>10550302007.449999</v>
      </c>
      <c r="D9" s="70">
        <f>F9+G9+H9+I9+J9+K9+L9</f>
        <v>514519292.15999991</v>
      </c>
      <c r="E9" s="106">
        <f t="shared" ref="E9:E51" si="0">D9/C9</f>
        <v>4.8768205099406332E-2</v>
      </c>
      <c r="F9" s="70">
        <v>136188080.66999999</v>
      </c>
      <c r="G9" s="70">
        <v>11486820.18</v>
      </c>
      <c r="H9" s="92">
        <v>81446184.199999988</v>
      </c>
      <c r="I9" s="70">
        <v>4416197.0999999996</v>
      </c>
      <c r="J9" s="70">
        <v>185664478.20999998</v>
      </c>
      <c r="K9" s="70">
        <v>91111858.089999974</v>
      </c>
      <c r="L9" s="70">
        <v>4205673.71</v>
      </c>
    </row>
    <row r="10" spans="1:12" x14ac:dyDescent="0.2">
      <c r="A10" s="57">
        <v>3</v>
      </c>
      <c r="B10" s="118" t="s">
        <v>242</v>
      </c>
      <c r="C10" s="70">
        <v>6785610815.4100008</v>
      </c>
      <c r="D10" s="70">
        <f>F10+G10+H10+I10+J10+K10+L10</f>
        <v>443464122.09000003</v>
      </c>
      <c r="E10" s="106">
        <f t="shared" si="0"/>
        <v>6.5353603994337692E-2</v>
      </c>
      <c r="F10" s="70">
        <v>72396981.989999995</v>
      </c>
      <c r="G10" s="70">
        <v>1445562.67</v>
      </c>
      <c r="H10" s="117">
        <v>9742027.5700000003</v>
      </c>
      <c r="I10" s="70">
        <v>4815465.8200000012</v>
      </c>
      <c r="J10" s="70">
        <v>323665745.10000002</v>
      </c>
      <c r="K10" s="70">
        <v>6398338.9400000013</v>
      </c>
      <c r="L10" s="70">
        <v>25000000</v>
      </c>
    </row>
    <row r="11" spans="1:12" x14ac:dyDescent="0.2">
      <c r="A11" s="57">
        <v>4</v>
      </c>
      <c r="B11" s="118" t="s">
        <v>239</v>
      </c>
      <c r="C11" s="70">
        <v>7789621373.4800005</v>
      </c>
      <c r="D11" s="70">
        <f>F11+G11+H11+I11+J11+K11+L11</f>
        <v>441087427.92000002</v>
      </c>
      <c r="E11" s="106">
        <f t="shared" si="0"/>
        <v>5.662501510300557E-2</v>
      </c>
      <c r="F11" s="70">
        <v>2695330.67</v>
      </c>
      <c r="G11" s="70">
        <v>1064889</v>
      </c>
      <c r="H11" s="92">
        <v>32386726.039999999</v>
      </c>
      <c r="I11" s="70">
        <v>37356495.980000004</v>
      </c>
      <c r="J11" s="70">
        <v>226839201.66999999</v>
      </c>
      <c r="K11" s="70">
        <v>140729784.56</v>
      </c>
      <c r="L11" s="70">
        <v>15000</v>
      </c>
    </row>
    <row r="12" spans="1:12" x14ac:dyDescent="0.2">
      <c r="A12" s="57">
        <v>5</v>
      </c>
      <c r="B12" s="118" t="s">
        <v>241</v>
      </c>
      <c r="C12" s="70">
        <v>4560481296.75</v>
      </c>
      <c r="D12" s="70">
        <f>F12+G12+H12+I12+J12+K12+L12</f>
        <v>417604548.13000005</v>
      </c>
      <c r="E12" s="106">
        <f t="shared" si="0"/>
        <v>9.1570279748236977E-2</v>
      </c>
      <c r="F12" s="70">
        <v>55489260.869999997</v>
      </c>
      <c r="G12" s="70">
        <v>145142.28</v>
      </c>
      <c r="H12" s="92">
        <v>59552012.210000008</v>
      </c>
      <c r="I12" s="74">
        <v>0</v>
      </c>
      <c r="J12" s="70">
        <v>240884951.88</v>
      </c>
      <c r="K12" s="70">
        <v>41561916.600000001</v>
      </c>
      <c r="L12" s="70">
        <v>19971264.289999999</v>
      </c>
    </row>
    <row r="13" spans="1:12" x14ac:dyDescent="0.2">
      <c r="A13" s="57">
        <v>6</v>
      </c>
      <c r="B13" s="65" t="s">
        <v>240</v>
      </c>
      <c r="C13" s="84">
        <v>5929595577.0100012</v>
      </c>
      <c r="D13" s="70">
        <f>F13+G13+H13+I13+J13+K13+L13</f>
        <v>332612667.69999999</v>
      </c>
      <c r="E13" s="106">
        <f t="shared" si="0"/>
        <v>5.6093651477613915E-2</v>
      </c>
      <c r="F13" s="70">
        <v>101920740.86</v>
      </c>
      <c r="G13" s="70">
        <v>12402519.91</v>
      </c>
      <c r="H13" s="70">
        <v>20482679.23</v>
      </c>
      <c r="I13" s="70">
        <v>4103.2</v>
      </c>
      <c r="J13" s="84">
        <v>180834887.19999999</v>
      </c>
      <c r="K13" s="70">
        <v>16967737.300000001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713794391.09000003</v>
      </c>
      <c r="D14" s="70">
        <f>F14+G14+H14+I14+J14+K14+L14</f>
        <v>218977186.98000002</v>
      </c>
      <c r="E14" s="106">
        <f t="shared" si="0"/>
        <v>0.30677908052150815</v>
      </c>
      <c r="F14" s="70">
        <v>25706095.780000001</v>
      </c>
      <c r="G14" s="74">
        <v>0</v>
      </c>
      <c r="H14" s="70">
        <v>67516126.200000003</v>
      </c>
      <c r="I14" s="74">
        <v>0</v>
      </c>
      <c r="J14" s="84">
        <v>100000000</v>
      </c>
      <c r="K14" s="70">
        <v>25754965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2649305106.2300005</v>
      </c>
      <c r="D15" s="70">
        <f>F15+G15+H15+I15+J15+K15+L15</f>
        <v>174539921.50999999</v>
      </c>
      <c r="E15" s="106">
        <f t="shared" si="0"/>
        <v>6.5881397012204773E-2</v>
      </c>
      <c r="F15" s="70">
        <v>33699849.669999994</v>
      </c>
      <c r="G15" s="70">
        <v>62213.909999999996</v>
      </c>
      <c r="H15" s="92">
        <v>2029223.42</v>
      </c>
      <c r="I15" s="70">
        <v>85417.319999999992</v>
      </c>
      <c r="J15" s="70">
        <v>113073474.12</v>
      </c>
      <c r="K15" s="70">
        <v>8589743.0700000003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1874623993.76</v>
      </c>
      <c r="D16" s="70">
        <f>F16+G16+H16+I16+J16+K16+L16</f>
        <v>150503244.54999998</v>
      </c>
      <c r="E16" s="106">
        <f t="shared" si="0"/>
        <v>8.0284497078334238E-2</v>
      </c>
      <c r="F16" s="70">
        <v>43448946.619999997</v>
      </c>
      <c r="G16" s="70">
        <v>1414074.3900000001</v>
      </c>
      <c r="H16" s="92">
        <v>27821702.969999999</v>
      </c>
      <c r="I16" s="70">
        <v>2599742.61</v>
      </c>
      <c r="J16" s="70">
        <v>27885614.16</v>
      </c>
      <c r="K16" s="70">
        <v>45808975.520000003</v>
      </c>
      <c r="L16" s="70">
        <v>1524188.28</v>
      </c>
    </row>
    <row r="17" spans="1:12" x14ac:dyDescent="0.2">
      <c r="A17" s="57">
        <v>10</v>
      </c>
      <c r="B17" s="118" t="s">
        <v>245</v>
      </c>
      <c r="C17" s="70">
        <v>1802511584.4400001</v>
      </c>
      <c r="D17" s="70">
        <f>F17+G17+H17+I17+J17+K17+L17</f>
        <v>111393603.28999999</v>
      </c>
      <c r="E17" s="106">
        <f t="shared" si="0"/>
        <v>6.1799105343673832E-2</v>
      </c>
      <c r="F17" s="70">
        <v>13866503.010000002</v>
      </c>
      <c r="G17" s="70">
        <v>427967.71</v>
      </c>
      <c r="H17" s="92">
        <v>24132327.780000001</v>
      </c>
      <c r="I17" s="74">
        <v>0</v>
      </c>
      <c r="J17" s="70">
        <v>56353853.350000001</v>
      </c>
      <c r="K17" s="70">
        <v>14289964.999999998</v>
      </c>
      <c r="L17" s="70">
        <v>2322986.44</v>
      </c>
    </row>
    <row r="18" spans="1:12" x14ac:dyDescent="0.2">
      <c r="A18" s="57">
        <v>11</v>
      </c>
      <c r="B18" s="65" t="s">
        <v>244</v>
      </c>
      <c r="C18" s="84">
        <v>141616288.15000004</v>
      </c>
      <c r="D18" s="70">
        <f>F18+G18+H18+I18+J18+K18+L18</f>
        <v>79163021.850000009</v>
      </c>
      <c r="E18" s="106">
        <f t="shared" si="0"/>
        <v>0.55899658778057015</v>
      </c>
      <c r="F18" s="70">
        <v>40943792.370000005</v>
      </c>
      <c r="G18" s="70">
        <v>93374.85</v>
      </c>
      <c r="H18" s="70">
        <v>16186559.5</v>
      </c>
      <c r="I18" s="70">
        <v>2458962.48</v>
      </c>
      <c r="J18" s="84">
        <v>18049423.100000001</v>
      </c>
      <c r="K18" s="70">
        <v>1360649.7499999998</v>
      </c>
      <c r="L18" s="70">
        <v>70259.8</v>
      </c>
    </row>
    <row r="19" spans="1:12" x14ac:dyDescent="0.2">
      <c r="A19" s="57">
        <v>12</v>
      </c>
      <c r="B19" s="118" t="s">
        <v>249</v>
      </c>
      <c r="C19" s="70">
        <v>3334685960.8299999</v>
      </c>
      <c r="D19" s="70">
        <f>F19+G19+H19+I19+J19+K19+L19</f>
        <v>75687670.760000005</v>
      </c>
      <c r="E19" s="106">
        <f t="shared" si="0"/>
        <v>2.2697091015179558E-2</v>
      </c>
      <c r="F19" s="70">
        <v>21470018.109999996</v>
      </c>
      <c r="G19" s="70">
        <v>432360.04</v>
      </c>
      <c r="H19" s="92">
        <v>13305134.57</v>
      </c>
      <c r="I19" s="70">
        <v>27160.93</v>
      </c>
      <c r="J19" s="70">
        <v>14670.01</v>
      </c>
      <c r="K19" s="70">
        <v>40034126.090000004</v>
      </c>
      <c r="L19" s="70">
        <v>404201.01</v>
      </c>
    </row>
    <row r="20" spans="1:12" x14ac:dyDescent="0.2">
      <c r="A20" s="57">
        <v>13</v>
      </c>
      <c r="B20" s="118" t="s">
        <v>259</v>
      </c>
      <c r="C20" s="70">
        <v>168057894.90000001</v>
      </c>
      <c r="D20" s="70">
        <f>F20+G20+H20+I20+J20+K20+L20</f>
        <v>70000000</v>
      </c>
      <c r="E20" s="106">
        <f t="shared" si="0"/>
        <v>0.41652312759035992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779769592.48000002</v>
      </c>
      <c r="D21" s="70">
        <f>F21+G21+H21+I21+J21+K21+L21</f>
        <v>62367594.190000005</v>
      </c>
      <c r="E21" s="106">
        <f t="shared" si="0"/>
        <v>7.9982080336890859E-2</v>
      </c>
      <c r="F21" s="70">
        <v>3737446.93</v>
      </c>
      <c r="G21" s="74">
        <v>0</v>
      </c>
      <c r="H21" s="92">
        <v>13662913.51</v>
      </c>
      <c r="I21" s="70">
        <v>577929.35</v>
      </c>
      <c r="J21" s="70">
        <v>41852335.609999999</v>
      </c>
      <c r="K21" s="70">
        <v>2536179.44</v>
      </c>
      <c r="L21" s="70">
        <v>789.35</v>
      </c>
    </row>
    <row r="22" spans="1:12" x14ac:dyDescent="0.2">
      <c r="A22" s="57">
        <v>15</v>
      </c>
      <c r="B22" s="118" t="s">
        <v>261</v>
      </c>
      <c r="C22" s="70">
        <v>4663098248</v>
      </c>
      <c r="D22" s="70">
        <f>F22+G22+H22+I22+J22+K22+L22</f>
        <v>61917764.599999994</v>
      </c>
      <c r="E22" s="106">
        <f t="shared" si="0"/>
        <v>1.3278245772873537E-2</v>
      </c>
      <c r="F22" s="70">
        <v>6410977.8300000001</v>
      </c>
      <c r="G22" s="70">
        <v>29463.39</v>
      </c>
      <c r="H22" s="92">
        <v>1401509.54</v>
      </c>
      <c r="I22" s="74">
        <v>0</v>
      </c>
      <c r="J22" s="70">
        <v>50043563.25</v>
      </c>
      <c r="K22" s="70">
        <v>4032250.59</v>
      </c>
      <c r="L22" s="74">
        <v>0</v>
      </c>
    </row>
    <row r="23" spans="1:12" x14ac:dyDescent="0.2">
      <c r="A23" s="57">
        <v>16</v>
      </c>
      <c r="B23" s="65" t="s">
        <v>260</v>
      </c>
      <c r="C23" s="84">
        <v>76000000</v>
      </c>
      <c r="D23" s="70">
        <f>F23+G23+H23+I23+J23+K23+L23</f>
        <v>58000000</v>
      </c>
      <c r="E23" s="106">
        <f t="shared" si="0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252</v>
      </c>
      <c r="C24" s="70">
        <v>314745796.21999997</v>
      </c>
      <c r="D24" s="70">
        <f>F24+G24+H24+I24+J24+K24+L24</f>
        <v>40441402.209999986</v>
      </c>
      <c r="E24" s="106">
        <f t="shared" si="0"/>
        <v>0.12848909404252182</v>
      </c>
      <c r="F24" s="70">
        <v>16175524.039999997</v>
      </c>
      <c r="G24" s="74">
        <v>0</v>
      </c>
      <c r="H24" s="92">
        <v>16004025.809999999</v>
      </c>
      <c r="I24" s="70">
        <v>36458.33</v>
      </c>
      <c r="J24" s="70">
        <v>2647098.98</v>
      </c>
      <c r="K24" s="70">
        <v>5578295.0499999998</v>
      </c>
      <c r="L24" s="74">
        <v>0</v>
      </c>
    </row>
    <row r="25" spans="1:12" x14ac:dyDescent="0.2">
      <c r="A25" s="57">
        <v>18</v>
      </c>
      <c r="B25" s="118" t="s">
        <v>250</v>
      </c>
      <c r="C25" s="70">
        <v>789013637.54000008</v>
      </c>
      <c r="D25" s="70">
        <f>F25+G25+H25+I25+J25+K25+L25</f>
        <v>36166710.659999996</v>
      </c>
      <c r="E25" s="106">
        <f t="shared" si="0"/>
        <v>4.5837877749187163E-2</v>
      </c>
      <c r="F25" s="70">
        <v>10547195.08</v>
      </c>
      <c r="G25" s="74">
        <v>0</v>
      </c>
      <c r="H25" s="86">
        <v>0</v>
      </c>
      <c r="I25" s="74">
        <v>0</v>
      </c>
      <c r="J25" s="70">
        <v>3927520.7700000009</v>
      </c>
      <c r="K25" s="70">
        <v>21386323.259999998</v>
      </c>
      <c r="L25" s="70">
        <v>305671.55</v>
      </c>
    </row>
    <row r="26" spans="1:12" x14ac:dyDescent="0.2">
      <c r="A26" s="57">
        <v>19</v>
      </c>
      <c r="B26" s="118" t="s">
        <v>251</v>
      </c>
      <c r="C26" s="70">
        <v>235940807.53000003</v>
      </c>
      <c r="D26" s="70">
        <f>F26+G26+H26+I26+J26+K26+L26</f>
        <v>35443247.640000001</v>
      </c>
      <c r="E26" s="106">
        <f t="shared" si="0"/>
        <v>0.15022093045728585</v>
      </c>
      <c r="F26" s="70">
        <v>8436561.4499999993</v>
      </c>
      <c r="G26" s="70">
        <v>86000</v>
      </c>
      <c r="H26" s="92">
        <v>9922011.3399999999</v>
      </c>
      <c r="I26" s="74">
        <v>0</v>
      </c>
      <c r="J26" s="70">
        <v>8518519.0999999996</v>
      </c>
      <c r="K26" s="70">
        <v>8480155.75</v>
      </c>
      <c r="L26" s="74">
        <v>0</v>
      </c>
    </row>
    <row r="27" spans="1:12" x14ac:dyDescent="0.2">
      <c r="A27" s="57">
        <v>20</v>
      </c>
      <c r="B27" s="119" t="s">
        <v>256</v>
      </c>
      <c r="C27" s="84">
        <v>191348686.53</v>
      </c>
      <c r="D27" s="70">
        <f>F27+G27+H27+I27+J27+K27+L27</f>
        <v>31101525.43</v>
      </c>
      <c r="E27" s="106">
        <f t="shared" si="0"/>
        <v>0.16253848403147436</v>
      </c>
      <c r="F27" s="70">
        <v>10000000</v>
      </c>
      <c r="G27" s="74">
        <v>0</v>
      </c>
      <c r="H27" s="92">
        <v>1000000</v>
      </c>
      <c r="I27" s="74">
        <v>0</v>
      </c>
      <c r="J27" s="70">
        <v>15496554.09</v>
      </c>
      <c r="K27" s="70">
        <v>4604971.34</v>
      </c>
      <c r="L27" s="74">
        <v>0</v>
      </c>
    </row>
    <row r="28" spans="1:12" x14ac:dyDescent="0.2">
      <c r="A28" s="57">
        <v>21</v>
      </c>
      <c r="B28" s="118" t="s">
        <v>258</v>
      </c>
      <c r="C28" s="70">
        <v>552931619.51999998</v>
      </c>
      <c r="D28" s="70">
        <f>F28+G28+H28+I28+J28+K28+L28</f>
        <v>30590941.800000004</v>
      </c>
      <c r="E28" s="106">
        <f t="shared" si="0"/>
        <v>5.5324999909674197E-2</v>
      </c>
      <c r="F28" s="70">
        <v>7295514.2800000003</v>
      </c>
      <c r="G28" s="74">
        <v>0</v>
      </c>
      <c r="H28" s="92">
        <v>1264412.1000000001</v>
      </c>
      <c r="I28" s="74">
        <v>0</v>
      </c>
      <c r="J28" s="70">
        <v>20696105.280000001</v>
      </c>
      <c r="K28" s="70">
        <v>1334910.1400000001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443166173.78000003</v>
      </c>
      <c r="D29" s="70">
        <f>F29+G29+H29+I29+J29+K29+L29</f>
        <v>20121012.797349997</v>
      </c>
      <c r="E29" s="106">
        <f t="shared" si="0"/>
        <v>4.5402862374912721E-2</v>
      </c>
      <c r="F29" s="70">
        <v>12324217.979999999</v>
      </c>
      <c r="G29" s="74">
        <v>0</v>
      </c>
      <c r="H29" s="92">
        <v>3977685.77</v>
      </c>
      <c r="I29" s="74">
        <v>0.41735</v>
      </c>
      <c r="J29" s="74">
        <v>0</v>
      </c>
      <c r="K29" s="70">
        <v>3813441.9799999995</v>
      </c>
      <c r="L29" s="70">
        <v>5666.65</v>
      </c>
    </row>
    <row r="30" spans="1:12" x14ac:dyDescent="0.2">
      <c r="A30" s="57">
        <v>23</v>
      </c>
      <c r="B30" s="118" t="s">
        <v>266</v>
      </c>
      <c r="C30" s="70">
        <v>117289994.17</v>
      </c>
      <c r="D30" s="70">
        <f>F30+G30+H30+I30+J30+K30+L30</f>
        <v>20077270.100000001</v>
      </c>
      <c r="E30" s="106">
        <f t="shared" si="0"/>
        <v>0.17117632447743178</v>
      </c>
      <c r="F30" s="74">
        <v>0</v>
      </c>
      <c r="G30" s="70">
        <v>77270.100000000006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257</v>
      </c>
      <c r="C31" s="70">
        <v>361401317.41999996</v>
      </c>
      <c r="D31" s="70">
        <f>F31+G31+H31+I31+J31+K31+L31</f>
        <v>17173746.27</v>
      </c>
      <c r="E31" s="106">
        <f t="shared" si="0"/>
        <v>4.7519877328066444E-2</v>
      </c>
      <c r="F31" s="70">
        <v>3737836.2</v>
      </c>
      <c r="G31" s="70">
        <v>423038.63</v>
      </c>
      <c r="H31" s="92">
        <v>9697679.2100000009</v>
      </c>
      <c r="I31" s="74">
        <v>0</v>
      </c>
      <c r="J31" s="74">
        <v>0</v>
      </c>
      <c r="K31" s="70">
        <v>3315192.23</v>
      </c>
      <c r="L31" s="74">
        <v>0</v>
      </c>
    </row>
    <row r="32" spans="1:12" x14ac:dyDescent="0.2">
      <c r="A32" s="57">
        <v>25</v>
      </c>
      <c r="B32" s="119" t="s">
        <v>265</v>
      </c>
      <c r="C32" s="70">
        <v>1264119468.55</v>
      </c>
      <c r="D32" s="70">
        <f>F32+G32+H32+I32+J32+K32+L32</f>
        <v>14855916.390000001</v>
      </c>
      <c r="E32" s="106">
        <f t="shared" si="0"/>
        <v>1.175198765591387E-2</v>
      </c>
      <c r="F32" s="70">
        <v>1997308.04</v>
      </c>
      <c r="G32" s="74">
        <v>0</v>
      </c>
      <c r="H32" s="86">
        <v>0</v>
      </c>
      <c r="I32" s="74">
        <v>0</v>
      </c>
      <c r="J32" s="74">
        <v>0</v>
      </c>
      <c r="K32" s="70">
        <v>12798608.35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323320033.05000001</v>
      </c>
      <c r="D33" s="70">
        <f>F33+G33+H33+I33+J33+K33+L33</f>
        <v>10770188.420000002</v>
      </c>
      <c r="E33" s="106">
        <f t="shared" si="0"/>
        <v>3.3311231346850816E-2</v>
      </c>
      <c r="F33" s="70">
        <v>3884507.64</v>
      </c>
      <c r="G33" s="74">
        <v>0</v>
      </c>
      <c r="H33" s="92">
        <v>170000</v>
      </c>
      <c r="I33" s="74">
        <v>0</v>
      </c>
      <c r="J33" s="70">
        <v>6637827.4600000009</v>
      </c>
      <c r="K33" s="70">
        <v>77853.320000000007</v>
      </c>
      <c r="L33" s="74">
        <v>0</v>
      </c>
    </row>
    <row r="34" spans="1:13" x14ac:dyDescent="0.2">
      <c r="A34" s="57">
        <v>27</v>
      </c>
      <c r="B34" s="118" t="s">
        <v>264</v>
      </c>
      <c r="C34" s="70">
        <v>215739338.12000003</v>
      </c>
      <c r="D34" s="70">
        <f>F34+G34+H34+I34+J34+K34+L34</f>
        <v>10058546.07</v>
      </c>
      <c r="E34" s="106">
        <f t="shared" si="0"/>
        <v>4.6623606791660617E-2</v>
      </c>
      <c r="F34" s="70">
        <v>3031977.2899999996</v>
      </c>
      <c r="G34" s="70">
        <v>14420.42</v>
      </c>
      <c r="H34" s="92">
        <v>4796.62</v>
      </c>
      <c r="I34" s="74">
        <v>0</v>
      </c>
      <c r="J34" s="70">
        <v>11117.2</v>
      </c>
      <c r="K34" s="70">
        <v>6996234.5300000012</v>
      </c>
      <c r="L34" s="100">
        <v>0.01</v>
      </c>
    </row>
    <row r="35" spans="1:13" x14ac:dyDescent="0.2">
      <c r="A35" s="57">
        <v>28</v>
      </c>
      <c r="B35" s="118" t="s">
        <v>268</v>
      </c>
      <c r="C35" s="70">
        <v>85984366.75999999</v>
      </c>
      <c r="D35" s="70">
        <f>F35+G35+H35+I35+J35+K35+L35</f>
        <v>7253082.7200000007</v>
      </c>
      <c r="E35" s="106">
        <f t="shared" si="0"/>
        <v>8.4353505099884526E-2</v>
      </c>
      <c r="F35" s="70">
        <v>3988798.08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x14ac:dyDescent="0.2">
      <c r="A36" s="57">
        <v>29</v>
      </c>
      <c r="B36" s="118" t="s">
        <v>262</v>
      </c>
      <c r="C36" s="70">
        <v>80430914.739999995</v>
      </c>
      <c r="D36" s="70">
        <f>F36+G36+H36+I36+J36+K36+L36</f>
        <v>7061716.5899999999</v>
      </c>
      <c r="E36" s="106">
        <f t="shared" si="0"/>
        <v>8.7798536331802512E-2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x14ac:dyDescent="0.2">
      <c r="A37" s="57">
        <v>30</v>
      </c>
      <c r="B37" s="118" t="s">
        <v>270</v>
      </c>
      <c r="C37" s="70">
        <v>92325202.279999971</v>
      </c>
      <c r="D37" s="70">
        <f>F37+G37+H37+I37+J37+K37+L37</f>
        <v>6234211.0700000003</v>
      </c>
      <c r="E37" s="106">
        <f t="shared" si="0"/>
        <v>6.7524477781192929E-2</v>
      </c>
      <c r="F37" s="70">
        <v>100000</v>
      </c>
      <c r="G37" s="74">
        <v>0</v>
      </c>
      <c r="H37" s="86">
        <v>0</v>
      </c>
      <c r="I37" s="70">
        <v>17248.63</v>
      </c>
      <c r="J37" s="70">
        <v>3760855.96</v>
      </c>
      <c r="K37" s="70">
        <v>2356106.48</v>
      </c>
      <c r="L37" s="74">
        <v>0</v>
      </c>
    </row>
    <row r="38" spans="1:13" x14ac:dyDescent="0.2">
      <c r="A38" s="57">
        <v>31</v>
      </c>
      <c r="B38" s="118" t="s">
        <v>267</v>
      </c>
      <c r="C38" s="70">
        <v>207888338.34</v>
      </c>
      <c r="D38" s="70">
        <f>F38+G38+H38+I38+J38+K38+L38</f>
        <v>6031051.0399999991</v>
      </c>
      <c r="E38" s="106">
        <f t="shared" si="0"/>
        <v>2.9011011816046435E-2</v>
      </c>
      <c r="F38" s="70">
        <v>2284032.9899999998</v>
      </c>
      <c r="G38" s="70">
        <v>419565.03</v>
      </c>
      <c r="H38" s="86">
        <v>0</v>
      </c>
      <c r="I38" s="74">
        <v>0</v>
      </c>
      <c r="J38" s="74">
        <v>0</v>
      </c>
      <c r="K38" s="70">
        <v>3327453.02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176496799.87</v>
      </c>
      <c r="D39" s="70">
        <f>F39+G39+H39+I39+J39+K39+L39</f>
        <v>3667238.16</v>
      </c>
      <c r="E39" s="106">
        <f t="shared" si="0"/>
        <v>2.0777930040097786E-2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94013.98</v>
      </c>
      <c r="K39" s="70">
        <v>1163.79</v>
      </c>
      <c r="L39" s="74">
        <v>0</v>
      </c>
    </row>
    <row r="40" spans="1:13" x14ac:dyDescent="0.2">
      <c r="A40" s="57">
        <v>33</v>
      </c>
      <c r="B40" s="118" t="s">
        <v>272</v>
      </c>
      <c r="C40" s="70">
        <v>433514964.88999999</v>
      </c>
      <c r="D40" s="70">
        <f>F40+G40+H40+I40+J40+K40+L40</f>
        <v>3414821.43</v>
      </c>
      <c r="E40" s="106">
        <f t="shared" si="0"/>
        <v>7.8770554803488189E-3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3314821.43</v>
      </c>
      <c r="L40" s="74">
        <v>0</v>
      </c>
    </row>
    <row r="41" spans="1:13" x14ac:dyDescent="0.2">
      <c r="A41" s="57">
        <v>34</v>
      </c>
      <c r="B41" s="118" t="s">
        <v>279</v>
      </c>
      <c r="C41" s="70">
        <v>16454510.890000001</v>
      </c>
      <c r="D41" s="70">
        <f>F41+G41+H41+I41+J41+K41+L41</f>
        <v>1550000</v>
      </c>
      <c r="E41" s="106">
        <f t="shared" si="0"/>
        <v>9.4199092902967463E-2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425594616.85999995</v>
      </c>
      <c r="D42" s="70">
        <f>F42+G42+H42+I42+J42+K42+L42</f>
        <v>717200.58000000007</v>
      </c>
      <c r="E42" s="106">
        <f t="shared" si="0"/>
        <v>1.685173053389264E-3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717200.58000000007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23717731.100000001</v>
      </c>
      <c r="D43" s="74">
        <f>F43+G43+H43+I43+J43+K43+L43</f>
        <v>0</v>
      </c>
      <c r="E43" s="106">
        <f t="shared" si="0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5" t="s">
        <v>274</v>
      </c>
      <c r="C44" s="84">
        <v>3261767.74</v>
      </c>
      <c r="D44" s="74">
        <f>F44+G44+H44+I44+J44+K44+L44</f>
        <v>0</v>
      </c>
      <c r="E44" s="106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ht="10.5" x14ac:dyDescent="0.25">
      <c r="A45" s="57">
        <v>38</v>
      </c>
      <c r="B45" s="65" t="s">
        <v>275</v>
      </c>
      <c r="C45" s="84">
        <v>601672257.83000004</v>
      </c>
      <c r="D45" s="74">
        <f>F45+G45+H45+I45+J45+K45+L45</f>
        <v>0</v>
      </c>
      <c r="E45" s="106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2">
      <c r="A46" s="57">
        <v>39</v>
      </c>
      <c r="B46" s="118" t="s">
        <v>276</v>
      </c>
      <c r="C46" s="70">
        <v>29670216.059999999</v>
      </c>
      <c r="D46" s="74">
        <f>F46+G46+H46+I46+J46+K46+L46</f>
        <v>0</v>
      </c>
      <c r="E46" s="106">
        <f t="shared" si="0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>F47+G47+H47+I47+J47+K47+L47</f>
        <v>0</v>
      </c>
      <c r="E47" s="106">
        <f t="shared" si="0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>F48+G48+H48+I48+J48+K48+L48</f>
        <v>0</v>
      </c>
      <c r="E48" s="106">
        <f t="shared" si="0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1488690.13</v>
      </c>
      <c r="D49" s="74">
        <f>F49+G49+H49+I49+J49+K49+L49</f>
        <v>0</v>
      </c>
      <c r="E49" s="106">
        <f t="shared" si="0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>F50+G50+H50+I50+J50+K50+L50</f>
        <v>0</v>
      </c>
      <c r="E50" s="106">
        <f t="shared" si="0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61859144769.82</v>
      </c>
      <c r="D51" s="72">
        <f t="shared" ref="D51" si="1">F51+G51+H51+I51+J51+K51+L51</f>
        <v>4053776426.4200006</v>
      </c>
      <c r="E51" s="107">
        <f t="shared" si="0"/>
        <v>6.5532371026211914E-2</v>
      </c>
      <c r="F51" s="67">
        <v>646463958.83999991</v>
      </c>
      <c r="G51" s="67">
        <v>30024682.510000005</v>
      </c>
      <c r="H51" s="67">
        <v>431805737.59000009</v>
      </c>
      <c r="I51" s="67">
        <v>52395599.100000001</v>
      </c>
      <c r="J51" s="67">
        <v>2290876569.1600003</v>
      </c>
      <c r="K51" s="67">
        <v>530049178.13</v>
      </c>
      <c r="L51" s="67">
        <v>72160701.090000004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90</vt:i4>
      </vt:variant>
    </vt:vector>
  </HeadingPairs>
  <TitlesOfParts>
    <vt:vector size="90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2024-06-18T15:43:51Z</dcterms:modified>
</cp:coreProperties>
</file>