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uperbancos-my.sharepoint.com/personal/grivera_superbancos_gob_pa/Documents/Escritorio/01-04-24/01-04-24/Fuentes y usos de fondos/Uso y Fuentes de Fondos/"/>
    </mc:Choice>
  </mc:AlternateContent>
  <xr:revisionPtr revIDLastSave="365" documentId="8_{9AE331D6-D39E-47B7-9507-0732687BCF90}" xr6:coauthVersionLast="47" xr6:coauthVersionMax="47" xr10:uidLastSave="{AED6658C-B964-4A16-BF1E-090957984FD1}"/>
  <bookViews>
    <workbookView xWindow="-120" yWindow="-120" windowWidth="15600" windowHeight="11040" activeTab="1" xr2:uid="{00000000-000D-0000-FFFF-FFFF00000000}"/>
  </bookViews>
  <sheets>
    <sheet name="enero" sheetId="12" r:id="rId1"/>
    <sheet name="febrero" sheetId="13" r:id="rId2"/>
  </sheets>
  <definedNames>
    <definedName name="_xlnm.Print_Area" localSheetId="0">enero!$A$1:$G$38</definedName>
    <definedName name="_xlnm.Print_Area" localSheetId="1">febrero!$A$1:$G$38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3" l="1"/>
  <c r="F37" i="13"/>
  <c r="E37" i="13"/>
  <c r="D37" i="13"/>
  <c r="C36" i="13"/>
  <c r="B36" i="13" s="1"/>
  <c r="C35" i="13"/>
  <c r="B35" i="13" s="1"/>
  <c r="C34" i="13"/>
  <c r="B34" i="13"/>
  <c r="C33" i="13"/>
  <c r="B33" i="13" s="1"/>
  <c r="C32" i="13"/>
  <c r="B32" i="13" s="1"/>
  <c r="G30" i="13"/>
  <c r="F30" i="13"/>
  <c r="E30" i="13"/>
  <c r="D30" i="13"/>
  <c r="C29" i="13"/>
  <c r="B29" i="13" s="1"/>
  <c r="C28" i="13"/>
  <c r="B28" i="13" s="1"/>
  <c r="C27" i="13"/>
  <c r="B27" i="13"/>
  <c r="C26" i="13"/>
  <c r="B26" i="13" s="1"/>
  <c r="C25" i="13"/>
  <c r="B25" i="13" s="1"/>
  <c r="C24" i="13"/>
  <c r="B24" i="13" s="1"/>
  <c r="G20" i="13"/>
  <c r="F20" i="13"/>
  <c r="E20" i="13"/>
  <c r="D20" i="13"/>
  <c r="C19" i="13"/>
  <c r="B19" i="13" s="1"/>
  <c r="C18" i="13"/>
  <c r="B18" i="13" s="1"/>
  <c r="C17" i="13"/>
  <c r="B17" i="13" s="1"/>
  <c r="C16" i="13"/>
  <c r="B16" i="13" s="1"/>
  <c r="C15" i="13"/>
  <c r="B15" i="13" s="1"/>
  <c r="G13" i="13"/>
  <c r="F13" i="13"/>
  <c r="E13" i="13"/>
  <c r="D13" i="13"/>
  <c r="C12" i="13"/>
  <c r="B12" i="13" s="1"/>
  <c r="C11" i="13"/>
  <c r="B11" i="13" s="1"/>
  <c r="C10" i="13"/>
  <c r="B10" i="13"/>
  <c r="C9" i="13"/>
  <c r="B9" i="13" s="1"/>
  <c r="C8" i="13"/>
  <c r="B8" i="13" s="1"/>
  <c r="C7" i="13"/>
  <c r="B7" i="13"/>
  <c r="G37" i="12"/>
  <c r="F37" i="12"/>
  <c r="C37" i="12" s="1"/>
  <c r="B37" i="12" s="1"/>
  <c r="E37" i="12"/>
  <c r="D37" i="12"/>
  <c r="C36" i="12"/>
  <c r="B36" i="12" s="1"/>
  <c r="C35" i="12"/>
  <c r="B35" i="12" s="1"/>
  <c r="C34" i="12"/>
  <c r="B34" i="12" s="1"/>
  <c r="C33" i="12"/>
  <c r="B33" i="12" s="1"/>
  <c r="C32" i="12"/>
  <c r="B32" i="12" s="1"/>
  <c r="G30" i="12"/>
  <c r="F30" i="12"/>
  <c r="C30" i="12" s="1"/>
  <c r="E30" i="12"/>
  <c r="D30" i="12"/>
  <c r="D38" i="12" s="1"/>
  <c r="C29" i="12"/>
  <c r="B29" i="12" s="1"/>
  <c r="C28" i="12"/>
  <c r="B28" i="12"/>
  <c r="C27" i="12"/>
  <c r="B27" i="12" s="1"/>
  <c r="C26" i="12"/>
  <c r="B26" i="12" s="1"/>
  <c r="C25" i="12"/>
  <c r="B25" i="12" s="1"/>
  <c r="C24" i="12"/>
  <c r="B24" i="12" s="1"/>
  <c r="G20" i="12"/>
  <c r="F20" i="12"/>
  <c r="E20" i="12"/>
  <c r="D20" i="12"/>
  <c r="C19" i="12"/>
  <c r="B19" i="12" s="1"/>
  <c r="C18" i="12"/>
  <c r="B18" i="12" s="1"/>
  <c r="C17" i="12"/>
  <c r="B17" i="12" s="1"/>
  <c r="C16" i="12"/>
  <c r="B16" i="12" s="1"/>
  <c r="C15" i="12"/>
  <c r="B15" i="12" s="1"/>
  <c r="G13" i="12"/>
  <c r="F13" i="12"/>
  <c r="E13" i="12"/>
  <c r="D13" i="12"/>
  <c r="C12" i="12"/>
  <c r="B12" i="12" s="1"/>
  <c r="C11" i="12"/>
  <c r="B11" i="12" s="1"/>
  <c r="C10" i="12"/>
  <c r="B10" i="12" s="1"/>
  <c r="C9" i="12"/>
  <c r="B9" i="12" s="1"/>
  <c r="C8" i="12"/>
  <c r="B8" i="12" s="1"/>
  <c r="C7" i="12"/>
  <c r="B7" i="12" s="1"/>
  <c r="D21" i="13" l="1"/>
  <c r="C37" i="13"/>
  <c r="B37" i="13" s="1"/>
  <c r="C13" i="13"/>
  <c r="B13" i="13" s="1"/>
  <c r="C20" i="13"/>
  <c r="B20" i="13" s="1"/>
  <c r="E21" i="13"/>
  <c r="E38" i="13"/>
  <c r="D38" i="13"/>
  <c r="F38" i="13"/>
  <c r="C30" i="13"/>
  <c r="B30" i="13" s="1"/>
  <c r="G38" i="13"/>
  <c r="G21" i="13"/>
  <c r="F21" i="13"/>
  <c r="E38" i="12"/>
  <c r="G38" i="12"/>
  <c r="C20" i="12"/>
  <c r="B20" i="12" s="1"/>
  <c r="B30" i="12"/>
  <c r="D21" i="12"/>
  <c r="G21" i="12"/>
  <c r="F38" i="12"/>
  <c r="C38" i="12" s="1"/>
  <c r="B38" i="12" s="1"/>
  <c r="F21" i="12"/>
  <c r="E21" i="12"/>
  <c r="C13" i="12"/>
  <c r="B13" i="12" s="1"/>
  <c r="C21" i="13" l="1"/>
  <c r="C38" i="13"/>
  <c r="B38" i="13" s="1"/>
  <c r="C21" i="12"/>
  <c r="B21" i="12" s="1"/>
  <c r="B21" i="13" l="1"/>
</calcChain>
</file>

<file path=xl/sharedStrings.xml><?xml version="1.0" encoding="utf-8"?>
<sst xmlns="http://schemas.openxmlformats.org/spreadsheetml/2006/main" count="86" uniqueCount="34">
  <si>
    <t>TOTAL FUENTES</t>
  </si>
  <si>
    <t>Sub-total Externas</t>
  </si>
  <si>
    <t>Otros Pasivos</t>
  </si>
  <si>
    <t>Obligaciones</t>
  </si>
  <si>
    <t>Dep. de Bancos</t>
  </si>
  <si>
    <t>Dep. Particulares</t>
  </si>
  <si>
    <t>Dep. Oficiales</t>
  </si>
  <si>
    <t>Externas</t>
  </si>
  <si>
    <t>Sub-total Internas</t>
  </si>
  <si>
    <t>Patrimonio</t>
  </si>
  <si>
    <t>Internas</t>
  </si>
  <si>
    <t>FUENTES</t>
  </si>
  <si>
    <t>TOTAL USOS</t>
  </si>
  <si>
    <t>Sub-total Externos</t>
  </si>
  <si>
    <t>Provisiones</t>
  </si>
  <si>
    <t>Otros Activos</t>
  </si>
  <si>
    <t>Inversión en Valores</t>
  </si>
  <si>
    <t>Cartera Crediticia</t>
  </si>
  <si>
    <t>Activo Líquido</t>
  </si>
  <si>
    <t>Externos</t>
  </si>
  <si>
    <t>Sub-total Internos</t>
  </si>
  <si>
    <t>Otros Activos Líquidos</t>
  </si>
  <si>
    <t>Internos</t>
  </si>
  <si>
    <t>USOS</t>
  </si>
  <si>
    <t>BANCA PRIV. PANAMEÑA</t>
  </si>
  <si>
    <t>BANCA 
OFICIAL</t>
  </si>
  <si>
    <t>BANCA INTERNACIONAL</t>
  </si>
  <si>
    <t>SISTEMA BANCARIO</t>
  </si>
  <si>
    <t>CENTRO BANCARIO</t>
  </si>
  <si>
    <t>(En millones de balboas)</t>
  </si>
  <si>
    <t>USOS Y FUENTES DEL CENTRO Y SISTEMA BANCARIO, BANCA INTERNACIONAL, OFICIAL,  PRIVADA Y BANCA PRIVADA PANAMEÑA</t>
  </si>
  <si>
    <t>BANCA 
PRIVADA</t>
  </si>
  <si>
    <t>PERIODO COMPARATIVO: Enero 2024 / Diciembre 2023</t>
  </si>
  <si>
    <t>PERIODO COMPARATIVO: Febrero 2024 /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</si>
</sst>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_);[Red]\(0\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1" fillId="0" borderId="0" xfId="2"/>
    <xf numFmtId="0" fontId="1" fillId="0" borderId="0" xfId="2" applyAlignment="1">
      <alignment horizontal="center"/>
    </xf>
    <xf numFmtId="38" fontId="1" fillId="0" borderId="0" xfId="2" applyNumberFormat="1"/>
    <xf numFmtId="38" fontId="2" fillId="0" borderId="1" xfId="1" applyNumberFormat="1" applyFont="1" applyFill="1" applyBorder="1" applyAlignment="1">
      <alignment horizontal="center"/>
    </xf>
    <xf numFmtId="38" fontId="4" fillId="0" borderId="2" xfId="1" applyNumberFormat="1" applyFont="1" applyFill="1" applyBorder="1" applyAlignment="1">
      <alignment horizontal="center"/>
    </xf>
    <xf numFmtId="38" fontId="4" fillId="0" borderId="3" xfId="1" applyNumberFormat="1" applyFont="1" applyFill="1" applyBorder="1" applyAlignment="1">
      <alignment horizontal="center"/>
    </xf>
    <xf numFmtId="38" fontId="4" fillId="0" borderId="1" xfId="1" applyNumberFormat="1" applyFont="1" applyFill="1" applyBorder="1" applyAlignment="1">
      <alignment horizontal="center"/>
    </xf>
    <xf numFmtId="0" fontId="4" fillId="0" borderId="2" xfId="2" applyFont="1" applyBorder="1" applyAlignment="1">
      <alignment horizontal="left" indent="2"/>
    </xf>
    <xf numFmtId="165" fontId="4" fillId="0" borderId="2" xfId="1" applyNumberFormat="1" applyFont="1" applyFill="1" applyBorder="1" applyAlignment="1">
      <alignment horizontal="center"/>
    </xf>
    <xf numFmtId="165" fontId="4" fillId="0" borderId="3" xfId="2" applyNumberFormat="1" applyFont="1" applyBorder="1" applyAlignment="1">
      <alignment horizontal="center"/>
    </xf>
    <xf numFmtId="0" fontId="2" fillId="0" borderId="4" xfId="2" applyFont="1" applyBorder="1" applyAlignment="1">
      <alignment horizontal="center" wrapText="1"/>
    </xf>
    <xf numFmtId="38" fontId="3" fillId="0" borderId="2" xfId="1" applyNumberFormat="1" applyFont="1" applyFill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3" xfId="2" applyFont="1" applyBorder="1"/>
    <xf numFmtId="0" fontId="2" fillId="0" borderId="2" xfId="2" applyFont="1" applyBorder="1"/>
    <xf numFmtId="0" fontId="4" fillId="0" borderId="1" xfId="2" applyFont="1" applyBorder="1" applyAlignment="1">
      <alignment horizontal="left" indent="2"/>
    </xf>
    <xf numFmtId="0" fontId="2" fillId="0" borderId="1" xfId="2" applyFont="1" applyBorder="1" applyAlignment="1">
      <alignment horizontal="left" indent="2"/>
    </xf>
    <xf numFmtId="38" fontId="1" fillId="0" borderId="0" xfId="2" applyNumberFormat="1" applyAlignment="1">
      <alignment horizontal="center"/>
    </xf>
    <xf numFmtId="0" fontId="2" fillId="0" borderId="0" xfId="2" applyFont="1" applyAlignment="1">
      <alignment horizontal="center"/>
    </xf>
  </cellXfs>
  <cellStyles count="3">
    <cellStyle name="Millares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2060"/>
  </sheetPr>
  <dimension ref="A1:H40"/>
  <sheetViews>
    <sheetView zoomScaleNormal="100" workbookViewId="0">
      <pane xSplit="1" ySplit="4" topLeftCell="B25" activePane="bottomRight" state="frozen"/>
      <selection activeCell="A2" sqref="A2:IV2"/>
      <selection pane="topRight" activeCell="A2" sqref="A2:IV2"/>
      <selection pane="bottomLeft" activeCell="A2" sqref="A2:IV2"/>
      <selection pane="bottomRight" activeCell="C43" sqref="C43"/>
    </sheetView>
  </sheetViews>
  <sheetFormatPr baseColWidth="10" defaultColWidth="11.5703125" defaultRowHeight="12.75" x14ac:dyDescent="0.2"/>
  <cols>
    <col min="1" max="1" width="20.85546875" style="1" customWidth="1"/>
    <col min="2" max="5" width="14.140625" style="2" customWidth="1"/>
    <col min="6" max="6" width="13.140625" style="2" customWidth="1"/>
    <col min="7" max="7" width="14.140625" style="2" customWidth="1"/>
    <col min="8" max="16384" width="11.5703125" style="1"/>
  </cols>
  <sheetData>
    <row r="1" spans="1:7" ht="17.25" customHeight="1" x14ac:dyDescent="0.2">
      <c r="A1" s="19" t="s">
        <v>30</v>
      </c>
      <c r="B1" s="19"/>
      <c r="C1" s="19"/>
      <c r="D1" s="19"/>
      <c r="E1" s="19"/>
      <c r="F1" s="19"/>
      <c r="G1" s="19"/>
    </row>
    <row r="2" spans="1:7" ht="15.75" customHeight="1" x14ac:dyDescent="0.2">
      <c r="A2" s="19" t="s">
        <v>32</v>
      </c>
      <c r="B2" s="19"/>
      <c r="C2" s="19"/>
      <c r="D2" s="19"/>
      <c r="E2" s="19"/>
      <c r="F2" s="19"/>
      <c r="G2" s="19"/>
    </row>
    <row r="3" spans="1:7" ht="15.75" customHeight="1" x14ac:dyDescent="0.2">
      <c r="A3" s="19" t="s">
        <v>29</v>
      </c>
      <c r="B3" s="19"/>
      <c r="C3" s="19"/>
      <c r="D3" s="19"/>
      <c r="E3" s="19"/>
      <c r="F3" s="19"/>
      <c r="G3" s="19"/>
    </row>
    <row r="4" spans="1:7" ht="27.75" customHeight="1" x14ac:dyDescent="0.2">
      <c r="A4" s="13"/>
      <c r="B4" s="11" t="s">
        <v>28</v>
      </c>
      <c r="C4" s="11" t="s">
        <v>27</v>
      </c>
      <c r="D4" s="11" t="s">
        <v>26</v>
      </c>
      <c r="E4" s="11" t="s">
        <v>25</v>
      </c>
      <c r="F4" s="11" t="s">
        <v>31</v>
      </c>
      <c r="G4" s="11" t="s">
        <v>24</v>
      </c>
    </row>
    <row r="5" spans="1:7" x14ac:dyDescent="0.2">
      <c r="A5" s="14" t="s">
        <v>23</v>
      </c>
      <c r="B5" s="10"/>
      <c r="C5" s="10"/>
      <c r="D5" s="10"/>
      <c r="E5" s="10"/>
      <c r="F5" s="10"/>
      <c r="G5" s="10"/>
    </row>
    <row r="6" spans="1:7" x14ac:dyDescent="0.2">
      <c r="A6" s="15" t="s">
        <v>22</v>
      </c>
      <c r="B6" s="9"/>
      <c r="C6" s="9"/>
      <c r="D6" s="9"/>
      <c r="E6" s="9"/>
      <c r="F6" s="9"/>
      <c r="G6" s="9"/>
    </row>
    <row r="7" spans="1:7" x14ac:dyDescent="0.2">
      <c r="A7" s="8" t="s">
        <v>18</v>
      </c>
      <c r="B7" s="5">
        <f t="shared" ref="B7:B13" si="0">C7+D7</f>
        <v>-236.04857853999999</v>
      </c>
      <c r="C7" s="5">
        <f t="shared" ref="C7:C13" si="1">E7+F7</f>
        <v>-238.06574283999993</v>
      </c>
      <c r="D7" s="5">
        <v>2.0171642999999335</v>
      </c>
      <c r="E7" s="5">
        <v>12.174615590000087</v>
      </c>
      <c r="F7" s="5">
        <v>-250.24035843000001</v>
      </c>
      <c r="G7" s="5">
        <v>-26.587466029999973</v>
      </c>
    </row>
    <row r="8" spans="1:7" x14ac:dyDescent="0.2">
      <c r="A8" s="8" t="s">
        <v>21</v>
      </c>
      <c r="B8" s="5">
        <f t="shared" si="0"/>
        <v>-78.972303249999968</v>
      </c>
      <c r="C8" s="5">
        <f t="shared" si="1"/>
        <v>-79.148738119999962</v>
      </c>
      <c r="D8" s="5">
        <v>0.17643487000000002</v>
      </c>
      <c r="E8" s="5">
        <v>22.030401350000034</v>
      </c>
      <c r="F8" s="5">
        <v>-101.17913947</v>
      </c>
      <c r="G8" s="5">
        <v>-37.857998220000013</v>
      </c>
    </row>
    <row r="9" spans="1:7" x14ac:dyDescent="0.2">
      <c r="A9" s="8" t="s">
        <v>17</v>
      </c>
      <c r="B9" s="5">
        <f t="shared" si="0"/>
        <v>388.20658158998776</v>
      </c>
      <c r="C9" s="5">
        <f t="shared" si="1"/>
        <v>388.20658158998776</v>
      </c>
      <c r="D9" s="5">
        <v>0</v>
      </c>
      <c r="E9" s="5">
        <v>200.46043011000074</v>
      </c>
      <c r="F9" s="5">
        <v>187.74615147998702</v>
      </c>
      <c r="G9" s="5">
        <v>45.852651859997422</v>
      </c>
    </row>
    <row r="10" spans="1:7" x14ac:dyDescent="0.2">
      <c r="A10" s="8" t="s">
        <v>16</v>
      </c>
      <c r="B10" s="5">
        <f t="shared" si="0"/>
        <v>-77.863156329998588</v>
      </c>
      <c r="C10" s="5">
        <f t="shared" si="1"/>
        <v>-78.355177639998601</v>
      </c>
      <c r="D10" s="5">
        <v>0.49202131000001259</v>
      </c>
      <c r="E10" s="5">
        <v>-11.136812060000466</v>
      </c>
      <c r="F10" s="5">
        <v>-67.218365579998135</v>
      </c>
      <c r="G10" s="5">
        <v>-27.364114770000015</v>
      </c>
    </row>
    <row r="11" spans="1:7" x14ac:dyDescent="0.2">
      <c r="A11" s="8" t="s">
        <v>15</v>
      </c>
      <c r="B11" s="5">
        <f t="shared" si="0"/>
        <v>50.804030049998673</v>
      </c>
      <c r="C11" s="5">
        <f t="shared" si="1"/>
        <v>51.323023269998657</v>
      </c>
      <c r="D11" s="5">
        <v>-0.51899321999998449</v>
      </c>
      <c r="E11" s="5">
        <v>-8.7172078500000225</v>
      </c>
      <c r="F11" s="5">
        <v>60.04023111999868</v>
      </c>
      <c r="G11" s="5">
        <v>33.207294119999005</v>
      </c>
    </row>
    <row r="12" spans="1:7" x14ac:dyDescent="0.2">
      <c r="A12" s="8" t="s">
        <v>14</v>
      </c>
      <c r="B12" s="5">
        <f t="shared" si="0"/>
        <v>14.980000000000002</v>
      </c>
      <c r="C12" s="5">
        <f t="shared" si="1"/>
        <v>14.980000000000002</v>
      </c>
      <c r="D12" s="12">
        <v>0</v>
      </c>
      <c r="E12" s="12">
        <v>-3.28</v>
      </c>
      <c r="F12" s="12">
        <v>18.260000000000002</v>
      </c>
      <c r="G12" s="12">
        <v>-4.9000000000000004</v>
      </c>
    </row>
    <row r="13" spans="1:7" x14ac:dyDescent="0.2">
      <c r="A13" s="16" t="s">
        <v>20</v>
      </c>
      <c r="B13" s="5">
        <f t="shared" si="0"/>
        <v>61.106573519987883</v>
      </c>
      <c r="C13" s="5">
        <f t="shared" si="1"/>
        <v>58.93994625998792</v>
      </c>
      <c r="D13" s="7">
        <f>SUM(D7:D12)</f>
        <v>2.1666272599999616</v>
      </c>
      <c r="E13" s="7">
        <f>SUM(E7:E12)</f>
        <v>211.53142714000037</v>
      </c>
      <c r="F13" s="7">
        <f>SUM(F7:F12)</f>
        <v>-152.59148088001245</v>
      </c>
      <c r="G13" s="7">
        <f>SUM(G7:G12)</f>
        <v>-17.649633040003572</v>
      </c>
    </row>
    <row r="14" spans="1:7" x14ac:dyDescent="0.2">
      <c r="A14" s="15" t="s">
        <v>19</v>
      </c>
      <c r="B14" s="6"/>
      <c r="C14" s="6"/>
      <c r="D14" s="5"/>
      <c r="E14" s="5"/>
      <c r="F14" s="5"/>
      <c r="G14" s="5"/>
    </row>
    <row r="15" spans="1:7" x14ac:dyDescent="0.2">
      <c r="A15" s="8" t="s">
        <v>18</v>
      </c>
      <c r="B15" s="5">
        <f t="shared" ref="B15:B21" si="2">C15+D15</f>
        <v>-2524.1900832400006</v>
      </c>
      <c r="C15" s="5">
        <f t="shared" ref="C15:C21" si="3">E15+F15</f>
        <v>-2039.5690072500011</v>
      </c>
      <c r="D15" s="5">
        <v>-484.62107598999955</v>
      </c>
      <c r="E15" s="5">
        <v>-625.16987675000018</v>
      </c>
      <c r="F15" s="5">
        <v>-1414.3991305000009</v>
      </c>
      <c r="G15" s="5">
        <v>-374.37531100000069</v>
      </c>
    </row>
    <row r="16" spans="1:7" x14ac:dyDescent="0.2">
      <c r="A16" s="8" t="s">
        <v>17</v>
      </c>
      <c r="B16" s="5">
        <f t="shared" si="2"/>
        <v>648.64226729000256</v>
      </c>
      <c r="C16" s="5">
        <f t="shared" si="3"/>
        <v>254.8549599700018</v>
      </c>
      <c r="D16" s="5">
        <v>393.78730732000076</v>
      </c>
      <c r="E16" s="5">
        <v>0</v>
      </c>
      <c r="F16" s="5">
        <v>254.8549599700018</v>
      </c>
      <c r="G16" s="5">
        <v>47.849086870000065</v>
      </c>
    </row>
    <row r="17" spans="1:7" ht="16.899999999999999" customHeight="1" x14ac:dyDescent="0.2">
      <c r="A17" s="8" t="s">
        <v>16</v>
      </c>
      <c r="B17" s="5">
        <f t="shared" si="2"/>
        <v>434.43282356999498</v>
      </c>
      <c r="C17" s="5">
        <f t="shared" si="3"/>
        <v>144.9240417799956</v>
      </c>
      <c r="D17" s="5">
        <v>289.50878178999938</v>
      </c>
      <c r="E17" s="5">
        <v>-86.332166719999805</v>
      </c>
      <c r="F17" s="5">
        <v>231.25620849999541</v>
      </c>
      <c r="G17" s="5">
        <v>35.790202829999544</v>
      </c>
    </row>
    <row r="18" spans="1:7" x14ac:dyDescent="0.2">
      <c r="A18" s="8" t="s">
        <v>15</v>
      </c>
      <c r="B18" s="5">
        <f t="shared" si="2"/>
        <v>70.566701950000095</v>
      </c>
      <c r="C18" s="5">
        <f t="shared" si="3"/>
        <v>62.759063330000117</v>
      </c>
      <c r="D18" s="5">
        <v>7.8076386199999774</v>
      </c>
      <c r="E18" s="5">
        <v>-8.2564080399999966</v>
      </c>
      <c r="F18" s="5">
        <v>71.015471370000114</v>
      </c>
      <c r="G18" s="5">
        <v>2.7967571400000395</v>
      </c>
    </row>
    <row r="19" spans="1:7" x14ac:dyDescent="0.2">
      <c r="A19" s="8" t="s">
        <v>14</v>
      </c>
      <c r="B19" s="5">
        <f t="shared" si="2"/>
        <v>-4.26</v>
      </c>
      <c r="C19" s="5">
        <f t="shared" si="3"/>
        <v>-3.39</v>
      </c>
      <c r="D19" s="12">
        <v>-0.87</v>
      </c>
      <c r="E19" s="12">
        <v>-0.02</v>
      </c>
      <c r="F19" s="12">
        <v>-3.37</v>
      </c>
      <c r="G19" s="12">
        <v>0.01</v>
      </c>
    </row>
    <row r="20" spans="1:7" x14ac:dyDescent="0.2">
      <c r="A20" s="8" t="s">
        <v>13</v>
      </c>
      <c r="B20" s="5">
        <f t="shared" si="2"/>
        <v>-1374.8082904300029</v>
      </c>
      <c r="C20" s="5">
        <f t="shared" si="3"/>
        <v>-1580.4209421700034</v>
      </c>
      <c r="D20" s="12">
        <f>SUM(D15:D19)</f>
        <v>205.61265174000056</v>
      </c>
      <c r="E20" s="12">
        <f>SUM(E15:E19)</f>
        <v>-719.77845150999997</v>
      </c>
      <c r="F20" s="12">
        <f>SUM(F15:F19)</f>
        <v>-860.64249066000355</v>
      </c>
      <c r="G20" s="12">
        <f>SUM(G15:G19)</f>
        <v>-287.92926416000103</v>
      </c>
    </row>
    <row r="21" spans="1:7" x14ac:dyDescent="0.2">
      <c r="A21" s="17" t="s">
        <v>12</v>
      </c>
      <c r="B21" s="4">
        <f t="shared" si="2"/>
        <v>-1313.7017169100152</v>
      </c>
      <c r="C21" s="4">
        <f t="shared" si="3"/>
        <v>-1521.4809959100157</v>
      </c>
      <c r="D21" s="4">
        <f>D20+D13</f>
        <v>207.77927900000051</v>
      </c>
      <c r="E21" s="4">
        <f>E20+E13</f>
        <v>-508.24702436999962</v>
      </c>
      <c r="F21" s="4">
        <f>F20+F13</f>
        <v>-1013.233971540016</v>
      </c>
      <c r="G21" s="4">
        <f>G20+G13</f>
        <v>-305.57889720000458</v>
      </c>
    </row>
    <row r="22" spans="1:7" x14ac:dyDescent="0.2">
      <c r="A22" s="15" t="s">
        <v>11</v>
      </c>
      <c r="B22" s="6"/>
      <c r="C22" s="6"/>
      <c r="D22" s="5"/>
      <c r="E22" s="5"/>
      <c r="F22" s="5"/>
      <c r="G22" s="5"/>
    </row>
    <row r="23" spans="1:7" x14ac:dyDescent="0.2">
      <c r="A23" s="15" t="s">
        <v>10</v>
      </c>
      <c r="B23" s="5"/>
      <c r="C23" s="5"/>
      <c r="D23" s="5"/>
      <c r="E23" s="5"/>
      <c r="F23" s="5"/>
      <c r="G23" s="5"/>
    </row>
    <row r="24" spans="1:7" x14ac:dyDescent="0.2">
      <c r="A24" s="8" t="s">
        <v>6</v>
      </c>
      <c r="B24" s="5">
        <f t="shared" ref="B24:B30" si="4">C24+D24</f>
        <v>-358.81870011000069</v>
      </c>
      <c r="C24" s="5">
        <f t="shared" ref="C24:C30" si="5">E24+F24</f>
        <v>-358.81870011000069</v>
      </c>
      <c r="D24" s="5">
        <v>0</v>
      </c>
      <c r="E24" s="5">
        <v>-288.17232782000065</v>
      </c>
      <c r="F24" s="5">
        <v>-70.646372290000045</v>
      </c>
      <c r="G24" s="5">
        <v>2.6002959999971154E-2</v>
      </c>
    </row>
    <row r="25" spans="1:7" x14ac:dyDescent="0.2">
      <c r="A25" s="8" t="s">
        <v>5</v>
      </c>
      <c r="B25" s="5">
        <f t="shared" si="4"/>
        <v>-502.37744584999382</v>
      </c>
      <c r="C25" s="5">
        <f t="shared" si="5"/>
        <v>-502.37744584999382</v>
      </c>
      <c r="D25" s="5">
        <v>0</v>
      </c>
      <c r="E25" s="5">
        <v>-122.56984035999994</v>
      </c>
      <c r="F25" s="5">
        <v>-379.80760548999388</v>
      </c>
      <c r="G25" s="5">
        <v>-211.10235118999844</v>
      </c>
    </row>
    <row r="26" spans="1:7" x14ac:dyDescent="0.2">
      <c r="A26" s="8" t="s">
        <v>4</v>
      </c>
      <c r="B26" s="5">
        <f t="shared" si="4"/>
        <v>-155.96305161000026</v>
      </c>
      <c r="C26" s="5">
        <f t="shared" si="5"/>
        <v>-179.50737716000026</v>
      </c>
      <c r="D26" s="5">
        <v>23.544325550000011</v>
      </c>
      <c r="E26" s="5">
        <v>-244.00248990000023</v>
      </c>
      <c r="F26" s="5">
        <v>64.495112739999968</v>
      </c>
      <c r="G26" s="5">
        <v>49.554706600000031</v>
      </c>
    </row>
    <row r="27" spans="1:7" x14ac:dyDescent="0.2">
      <c r="A27" s="8" t="s">
        <v>3</v>
      </c>
      <c r="B27" s="5">
        <f t="shared" si="4"/>
        <v>41.953625510000165</v>
      </c>
      <c r="C27" s="5">
        <f t="shared" si="5"/>
        <v>41.953625510000165</v>
      </c>
      <c r="D27" s="5">
        <v>0</v>
      </c>
      <c r="E27" s="5">
        <v>90</v>
      </c>
      <c r="F27" s="5">
        <v>-48.046374489999835</v>
      </c>
      <c r="G27" s="5">
        <v>-19.849539370000002</v>
      </c>
    </row>
    <row r="28" spans="1:7" x14ac:dyDescent="0.2">
      <c r="A28" s="8" t="s">
        <v>2</v>
      </c>
      <c r="B28" s="5">
        <f t="shared" si="4"/>
        <v>-56.004947149999694</v>
      </c>
      <c r="C28" s="5">
        <f t="shared" si="5"/>
        <v>-56.573123179999698</v>
      </c>
      <c r="D28" s="5">
        <v>0.56817603000000183</v>
      </c>
      <c r="E28" s="5">
        <v>26.578444780000041</v>
      </c>
      <c r="F28" s="5">
        <v>-83.151567959999738</v>
      </c>
      <c r="G28" s="5">
        <v>-59.692650259999937</v>
      </c>
    </row>
    <row r="29" spans="1:7" x14ac:dyDescent="0.2">
      <c r="A29" s="8" t="s">
        <v>9</v>
      </c>
      <c r="B29" s="5">
        <f t="shared" si="4"/>
        <v>267.76092282000059</v>
      </c>
      <c r="C29" s="5">
        <f t="shared" si="5"/>
        <v>235.28008206000027</v>
      </c>
      <c r="D29" s="12">
        <v>32.480840760000319</v>
      </c>
      <c r="E29" s="12">
        <v>34.750934299999926</v>
      </c>
      <c r="F29" s="12">
        <v>200.52914776000034</v>
      </c>
      <c r="G29" s="12">
        <v>58.961138300000584</v>
      </c>
    </row>
    <row r="30" spans="1:7" x14ac:dyDescent="0.2">
      <c r="A30" s="16" t="s">
        <v>8</v>
      </c>
      <c r="B30" s="7">
        <f t="shared" si="4"/>
        <v>-763.44959638999376</v>
      </c>
      <c r="C30" s="7">
        <f t="shared" si="5"/>
        <v>-820.04293872999403</v>
      </c>
      <c r="D30" s="7">
        <f>SUM(D24:D29)</f>
        <v>56.593342340000333</v>
      </c>
      <c r="E30" s="7">
        <f>SUM(E24:E29)</f>
        <v>-503.41527900000085</v>
      </c>
      <c r="F30" s="7">
        <f>SUM(F24:F29)</f>
        <v>-316.62765972999318</v>
      </c>
      <c r="G30" s="7">
        <f>SUM(G24:G29)</f>
        <v>-182.1026929599978</v>
      </c>
    </row>
    <row r="31" spans="1:7" x14ac:dyDescent="0.2">
      <c r="A31" s="15" t="s">
        <v>7</v>
      </c>
      <c r="B31" s="6"/>
      <c r="C31" s="6"/>
      <c r="D31" s="5"/>
      <c r="E31" s="5"/>
      <c r="F31" s="5"/>
      <c r="G31" s="5"/>
    </row>
    <row r="32" spans="1:7" x14ac:dyDescent="0.2">
      <c r="A32" s="8" t="s">
        <v>6</v>
      </c>
      <c r="B32" s="5">
        <f t="shared" ref="B32:B38" si="6">C32+D32</f>
        <v>18.674769480000023</v>
      </c>
      <c r="C32" s="5">
        <f t="shared" ref="C32:C38" si="7">E32+F32</f>
        <v>20.04515987000002</v>
      </c>
      <c r="D32" s="5">
        <v>-1.3703903899999972</v>
      </c>
      <c r="E32" s="5">
        <v>0</v>
      </c>
      <c r="F32" s="5">
        <v>20.04515987000002</v>
      </c>
      <c r="G32" s="5">
        <v>1.4969100000000001E-2</v>
      </c>
    </row>
    <row r="33" spans="1:8" x14ac:dyDescent="0.2">
      <c r="A33" s="8" t="s">
        <v>5</v>
      </c>
      <c r="B33" s="5">
        <f t="shared" si="6"/>
        <v>318.57482569000473</v>
      </c>
      <c r="C33" s="5">
        <f t="shared" si="7"/>
        <v>267.18153688000399</v>
      </c>
      <c r="D33" s="5">
        <v>51.39328881000074</v>
      </c>
      <c r="E33" s="5">
        <v>-0.27455683999999536</v>
      </c>
      <c r="F33" s="5">
        <v>267.45609372000399</v>
      </c>
      <c r="G33" s="5">
        <v>-1.6757656600004793</v>
      </c>
    </row>
    <row r="34" spans="1:8" x14ac:dyDescent="0.2">
      <c r="A34" s="8" t="s">
        <v>4</v>
      </c>
      <c r="B34" s="5">
        <f t="shared" si="6"/>
        <v>-368.35041154000032</v>
      </c>
      <c r="C34" s="5">
        <f t="shared" si="7"/>
        <v>-438.47681360000024</v>
      </c>
      <c r="D34" s="5">
        <v>70.126402059999918</v>
      </c>
      <c r="E34" s="5">
        <v>0</v>
      </c>
      <c r="F34" s="5">
        <v>-438.47681360000024</v>
      </c>
      <c r="G34" s="5">
        <v>13.845159290000083</v>
      </c>
    </row>
    <row r="35" spans="1:8" x14ac:dyDescent="0.2">
      <c r="A35" s="8" t="s">
        <v>3</v>
      </c>
      <c r="B35" s="5">
        <f t="shared" si="6"/>
        <v>-630.5466322699998</v>
      </c>
      <c r="C35" s="5">
        <f t="shared" si="7"/>
        <v>-610.01412350999976</v>
      </c>
      <c r="D35" s="5">
        <v>-20.532508760000013</v>
      </c>
      <c r="E35" s="5">
        <v>-4.4100430699998014</v>
      </c>
      <c r="F35" s="5">
        <v>-605.60408043999996</v>
      </c>
      <c r="G35" s="5">
        <v>-139.72689437999907</v>
      </c>
    </row>
    <row r="36" spans="1:8" x14ac:dyDescent="0.2">
      <c r="A36" s="8" t="s">
        <v>2</v>
      </c>
      <c r="B36" s="5">
        <f t="shared" si="6"/>
        <v>111.40965731000003</v>
      </c>
      <c r="C36" s="5">
        <f t="shared" si="7"/>
        <v>59.844379850000024</v>
      </c>
      <c r="D36" s="12">
        <v>51.565277460000004</v>
      </c>
      <c r="E36" s="12">
        <v>-0.14475987000000323</v>
      </c>
      <c r="F36" s="12">
        <v>59.989139720000026</v>
      </c>
      <c r="G36" s="12">
        <v>4.0734756700000219</v>
      </c>
    </row>
    <row r="37" spans="1:8" x14ac:dyDescent="0.2">
      <c r="A37" s="8" t="s">
        <v>1</v>
      </c>
      <c r="B37" s="5">
        <f t="shared" si="6"/>
        <v>-550.23779132999528</v>
      </c>
      <c r="C37" s="5">
        <f t="shared" si="7"/>
        <v>-701.41986050999594</v>
      </c>
      <c r="D37" s="12">
        <f>SUM(D32:D36)</f>
        <v>151.18206918000067</v>
      </c>
      <c r="E37" s="12">
        <f>SUM(E32:E36)</f>
        <v>-4.8293597799998</v>
      </c>
      <c r="F37" s="12">
        <f>SUM(F32:F36)</f>
        <v>-696.59050072999617</v>
      </c>
      <c r="G37" s="12">
        <f>SUM(G32:G36)</f>
        <v>-123.46905597999944</v>
      </c>
    </row>
    <row r="38" spans="1:8" x14ac:dyDescent="0.2">
      <c r="A38" s="17" t="s">
        <v>0</v>
      </c>
      <c r="B38" s="4">
        <f t="shared" si="6"/>
        <v>-1313.6873877199891</v>
      </c>
      <c r="C38" s="4">
        <f t="shared" si="7"/>
        <v>-1521.4627992399901</v>
      </c>
      <c r="D38" s="4">
        <f>D37+D30</f>
        <v>207.775411520001</v>
      </c>
      <c r="E38" s="4">
        <f>E37+E30</f>
        <v>-508.24463878000063</v>
      </c>
      <c r="F38" s="4">
        <f>F37+F30</f>
        <v>-1013.2181604599893</v>
      </c>
      <c r="G38" s="4">
        <f>G37+G30</f>
        <v>-305.57174893999724</v>
      </c>
      <c r="H38" s="3"/>
    </row>
    <row r="39" spans="1:8" ht="12" customHeight="1" x14ac:dyDescent="0.2"/>
    <row r="40" spans="1:8" x14ac:dyDescent="0.2">
      <c r="B40" s="18"/>
      <c r="C40" s="18"/>
      <c r="D40" s="18"/>
      <c r="E40" s="18"/>
      <c r="F40" s="18"/>
      <c r="G40" s="18"/>
    </row>
  </sheetData>
  <mergeCells count="3">
    <mergeCell ref="A1:G1"/>
    <mergeCell ref="A2:G2"/>
    <mergeCell ref="A3:G3"/>
  </mergeCells>
  <printOptions horizontalCentered="1"/>
  <pageMargins left="0.78740157480314965" right="0.59055118110236227" top="0.98425196850393704" bottom="0.98425196850393704" header="0" footer="0"/>
  <pageSetup orientation="portrait" horizontalDpi="400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54CB5-6527-4205-A450-9E3F11748F56}">
  <sheetPr>
    <tabColor rgb="FF002060"/>
  </sheetPr>
  <dimension ref="A1:I40"/>
  <sheetViews>
    <sheetView tabSelected="1" zoomScaleNormal="100" workbookViewId="0">
      <pane xSplit="1" ySplit="4" topLeftCell="B5" activePane="bottomRight" state="frozen"/>
      <selection activeCell="A2" sqref="A2:IV2"/>
      <selection pane="topRight" activeCell="A2" sqref="A2:IV2"/>
      <selection pane="bottomLeft" activeCell="A2" sqref="A2:IV2"/>
      <selection pane="bottomRight" activeCell="I8" sqref="I8"/>
    </sheetView>
  </sheetViews>
  <sheetFormatPr baseColWidth="10" defaultColWidth="11.5703125" defaultRowHeight="12.75" x14ac:dyDescent="0.2"/>
  <cols>
    <col min="1" max="1" width="20.85546875" style="1" customWidth="1"/>
    <col min="2" max="5" width="14.140625" style="2" customWidth="1"/>
    <col min="6" max="6" width="13.140625" style="2" customWidth="1"/>
    <col min="7" max="7" width="14.140625" style="2" customWidth="1"/>
    <col min="8" max="16384" width="11.5703125" style="1"/>
  </cols>
  <sheetData>
    <row r="1" spans="1:7" ht="17.25" customHeight="1" x14ac:dyDescent="0.2">
      <c r="A1" s="19" t="s">
        <v>30</v>
      </c>
      <c r="B1" s="19"/>
      <c r="C1" s="19"/>
      <c r="D1" s="19"/>
      <c r="E1" s="19"/>
      <c r="F1" s="19"/>
      <c r="G1" s="19"/>
    </row>
    <row r="2" spans="1:7" ht="15.75" customHeight="1" x14ac:dyDescent="0.2">
      <c r="A2" s="19" t="s">
        <v>33</v>
      </c>
      <c r="B2" s="19"/>
      <c r="C2" s="19"/>
      <c r="D2" s="19"/>
      <c r="E2" s="19"/>
      <c r="F2" s="19"/>
      <c r="G2" s="19"/>
    </row>
    <row r="3" spans="1:7" ht="15.75" customHeight="1" x14ac:dyDescent="0.2">
      <c r="A3" s="19" t="s">
        <v>29</v>
      </c>
      <c r="B3" s="19"/>
      <c r="C3" s="19"/>
      <c r="D3" s="19"/>
      <c r="E3" s="19"/>
      <c r="F3" s="19"/>
      <c r="G3" s="19"/>
    </row>
    <row r="4" spans="1:7" ht="27.75" customHeight="1" x14ac:dyDescent="0.2">
      <c r="A4" s="13"/>
      <c r="B4" s="11" t="s">
        <v>28</v>
      </c>
      <c r="C4" s="11" t="s">
        <v>27</v>
      </c>
      <c r="D4" s="11" t="s">
        <v>26</v>
      </c>
      <c r="E4" s="11" t="s">
        <v>25</v>
      </c>
      <c r="F4" s="11" t="s">
        <v>31</v>
      </c>
      <c r="G4" s="11" t="s">
        <v>24</v>
      </c>
    </row>
    <row r="5" spans="1:7" x14ac:dyDescent="0.2">
      <c r="A5" s="14" t="s">
        <v>23</v>
      </c>
      <c r="B5" s="10"/>
      <c r="C5" s="10"/>
      <c r="D5" s="10"/>
      <c r="E5" s="10"/>
      <c r="F5" s="10"/>
      <c r="G5" s="10"/>
    </row>
    <row r="6" spans="1:7" x14ac:dyDescent="0.2">
      <c r="A6" s="15" t="s">
        <v>22</v>
      </c>
      <c r="B6" s="9"/>
      <c r="C6" s="9"/>
      <c r="D6" s="9"/>
      <c r="E6" s="9"/>
      <c r="F6" s="9"/>
      <c r="G6" s="9"/>
    </row>
    <row r="7" spans="1:7" x14ac:dyDescent="0.2">
      <c r="A7" s="8" t="s">
        <v>18</v>
      </c>
      <c r="B7" s="5">
        <f t="shared" ref="B7:B13" si="0">C7+D7</f>
        <v>86.270762409999946</v>
      </c>
      <c r="C7" s="5">
        <f t="shared" ref="C7:C13" si="1">E7+F7</f>
        <v>-49.086300880000067</v>
      </c>
      <c r="D7" s="5">
        <v>135.35706329000001</v>
      </c>
      <c r="E7" s="5">
        <v>-107.13920266000002</v>
      </c>
      <c r="F7" s="5">
        <v>58.052901779999956</v>
      </c>
      <c r="G7" s="5">
        <v>-22.031081650000033</v>
      </c>
    </row>
    <row r="8" spans="1:7" x14ac:dyDescent="0.2">
      <c r="A8" s="8" t="s">
        <v>21</v>
      </c>
      <c r="B8" s="5">
        <f t="shared" si="0"/>
        <v>-45.060165999999889</v>
      </c>
      <c r="C8" s="5">
        <f t="shared" si="1"/>
        <v>-45.179110099999889</v>
      </c>
      <c r="D8" s="5">
        <v>0.1189441</v>
      </c>
      <c r="E8" s="5">
        <v>3.5679866899999979</v>
      </c>
      <c r="F8" s="5">
        <v>-48.747096789999887</v>
      </c>
      <c r="G8" s="5">
        <v>-64.708638549999989</v>
      </c>
    </row>
    <row r="9" spans="1:7" x14ac:dyDescent="0.2">
      <c r="A9" s="8" t="s">
        <v>17</v>
      </c>
      <c r="B9" s="5">
        <f t="shared" si="0"/>
        <v>2732.6309634899972</v>
      </c>
      <c r="C9" s="5">
        <f t="shared" si="1"/>
        <v>2732.6309634899972</v>
      </c>
      <c r="D9" s="5">
        <v>0</v>
      </c>
      <c r="E9" s="5">
        <v>1196.7783727299993</v>
      </c>
      <c r="F9" s="5">
        <v>1535.8525907599978</v>
      </c>
      <c r="G9" s="5">
        <v>-690.07863634000023</v>
      </c>
    </row>
    <row r="10" spans="1:7" x14ac:dyDescent="0.2">
      <c r="A10" s="8" t="s">
        <v>16</v>
      </c>
      <c r="B10" s="5">
        <f t="shared" si="0"/>
        <v>1037.1601519299991</v>
      </c>
      <c r="C10" s="5">
        <f t="shared" si="1"/>
        <v>1034.908307109999</v>
      </c>
      <c r="D10" s="5">
        <v>2.2518448200000023</v>
      </c>
      <c r="E10" s="5">
        <v>381.42459394000025</v>
      </c>
      <c r="F10" s="5">
        <v>653.48371316999874</v>
      </c>
      <c r="G10" s="5">
        <v>-148.56866062000063</v>
      </c>
    </row>
    <row r="11" spans="1:7" x14ac:dyDescent="0.2">
      <c r="A11" s="8" t="s">
        <v>15</v>
      </c>
      <c r="B11" s="5">
        <f t="shared" si="0"/>
        <v>30.568266799998355</v>
      </c>
      <c r="C11" s="5">
        <f t="shared" si="1"/>
        <v>20.712372429998368</v>
      </c>
      <c r="D11" s="5">
        <v>9.8558943699999872</v>
      </c>
      <c r="E11" s="5">
        <v>98.912660379999807</v>
      </c>
      <c r="F11" s="5">
        <v>-78.200287950001439</v>
      </c>
      <c r="G11" s="5">
        <v>-179.66511302000026</v>
      </c>
    </row>
    <row r="12" spans="1:7" x14ac:dyDescent="0.2">
      <c r="A12" s="8" t="s">
        <v>14</v>
      </c>
      <c r="B12" s="5">
        <f t="shared" si="0"/>
        <v>179.69000000000003</v>
      </c>
      <c r="C12" s="5">
        <f t="shared" si="1"/>
        <v>179.89000000000001</v>
      </c>
      <c r="D12" s="12">
        <v>-0.2</v>
      </c>
      <c r="E12" s="12">
        <v>-14.07</v>
      </c>
      <c r="F12" s="12">
        <v>193.96</v>
      </c>
      <c r="G12" s="12">
        <v>103</v>
      </c>
    </row>
    <row r="13" spans="1:7" x14ac:dyDescent="0.2">
      <c r="A13" s="16" t="s">
        <v>20</v>
      </c>
      <c r="B13" s="5">
        <f t="shared" si="0"/>
        <v>4021.2599786299947</v>
      </c>
      <c r="C13" s="5">
        <f t="shared" si="1"/>
        <v>3873.8762320499945</v>
      </c>
      <c r="D13" s="7">
        <f>SUM(D7:D12)</f>
        <v>147.38374658000001</v>
      </c>
      <c r="E13" s="7">
        <f>SUM(E7:E12)</f>
        <v>1559.4744110799993</v>
      </c>
      <c r="F13" s="7">
        <f>SUM(F7:F12)</f>
        <v>2314.4018209699952</v>
      </c>
      <c r="G13" s="7">
        <f>SUM(G7:G12)</f>
        <v>-1002.0521301800011</v>
      </c>
    </row>
    <row r="14" spans="1:7" x14ac:dyDescent="0.2">
      <c r="A14" s="15" t="s">
        <v>19</v>
      </c>
      <c r="B14" s="6"/>
      <c r="C14" s="6"/>
      <c r="D14" s="5"/>
      <c r="E14" s="5"/>
      <c r="F14" s="5"/>
      <c r="G14" s="5"/>
    </row>
    <row r="15" spans="1:7" x14ac:dyDescent="0.2">
      <c r="A15" s="8" t="s">
        <v>18</v>
      </c>
      <c r="B15" s="5">
        <f t="shared" ref="B15:B21" si="2">C15+D15</f>
        <v>2478.8257281700012</v>
      </c>
      <c r="C15" s="5">
        <f t="shared" ref="C15:C21" si="3">E15+F15</f>
        <v>2248.503317950001</v>
      </c>
      <c r="D15" s="5">
        <v>230.32241022000017</v>
      </c>
      <c r="E15" s="5">
        <v>2357.8688242000003</v>
      </c>
      <c r="F15" s="5">
        <v>-109.36550624999927</v>
      </c>
      <c r="G15" s="5">
        <v>-230.08386363999966</v>
      </c>
    </row>
    <row r="16" spans="1:7" x14ac:dyDescent="0.2">
      <c r="A16" s="8" t="s">
        <v>17</v>
      </c>
      <c r="B16" s="5">
        <f t="shared" si="2"/>
        <v>2409.7343633600012</v>
      </c>
      <c r="C16" s="5">
        <f t="shared" si="3"/>
        <v>2640.9046013400002</v>
      </c>
      <c r="D16" s="5">
        <v>-231.170237979999</v>
      </c>
      <c r="E16" s="5">
        <v>0</v>
      </c>
      <c r="F16" s="5">
        <v>2640.9046013400002</v>
      </c>
      <c r="G16" s="5">
        <v>88.391681880000306</v>
      </c>
    </row>
    <row r="17" spans="1:7" ht="16.899999999999999" customHeight="1" x14ac:dyDescent="0.2">
      <c r="A17" s="8" t="s">
        <v>16</v>
      </c>
      <c r="B17" s="5">
        <f t="shared" si="2"/>
        <v>1233.6679677400002</v>
      </c>
      <c r="C17" s="5">
        <f t="shared" si="3"/>
        <v>1159.8795483199997</v>
      </c>
      <c r="D17" s="5">
        <v>73.788419420000537</v>
      </c>
      <c r="E17" s="5">
        <v>31.215737920000265</v>
      </c>
      <c r="F17" s="5">
        <v>1128.6638103999994</v>
      </c>
      <c r="G17" s="5">
        <v>135.79627063999942</v>
      </c>
    </row>
    <row r="18" spans="1:7" x14ac:dyDescent="0.2">
      <c r="A18" s="8" t="s">
        <v>15</v>
      </c>
      <c r="B18" s="5">
        <f t="shared" si="2"/>
        <v>123.58598713000035</v>
      </c>
      <c r="C18" s="5">
        <f t="shared" si="3"/>
        <v>213.85230270000031</v>
      </c>
      <c r="D18" s="5">
        <v>-90.266315569999961</v>
      </c>
      <c r="E18" s="5">
        <v>-0.48658926999999608</v>
      </c>
      <c r="F18" s="5">
        <v>214.3388919700003</v>
      </c>
      <c r="G18" s="5">
        <v>-62.192407619999983</v>
      </c>
    </row>
    <row r="19" spans="1:7" x14ac:dyDescent="0.2">
      <c r="A19" s="8" t="s">
        <v>14</v>
      </c>
      <c r="B19" s="5">
        <f t="shared" si="2"/>
        <v>35.03</v>
      </c>
      <c r="C19" s="5">
        <f t="shared" si="3"/>
        <v>18.2</v>
      </c>
      <c r="D19" s="12">
        <v>16.829999999999998</v>
      </c>
      <c r="E19" s="12">
        <v>0.09</v>
      </c>
      <c r="F19" s="12">
        <v>18.11</v>
      </c>
      <c r="G19" s="12">
        <v>6.13</v>
      </c>
    </row>
    <row r="20" spans="1:7" x14ac:dyDescent="0.2">
      <c r="A20" s="8" t="s">
        <v>13</v>
      </c>
      <c r="B20" s="5">
        <f t="shared" si="2"/>
        <v>6280.8440464000032</v>
      </c>
      <c r="C20" s="5">
        <f t="shared" si="3"/>
        <v>6281.3397703100018</v>
      </c>
      <c r="D20" s="12">
        <f>SUM(D15:D19)</f>
        <v>-0.49572390999826155</v>
      </c>
      <c r="E20" s="12">
        <f>SUM(E15:E19)</f>
        <v>2388.6879728500007</v>
      </c>
      <c r="F20" s="12">
        <f>SUM(F15:F19)</f>
        <v>3892.6517974600006</v>
      </c>
      <c r="G20" s="12">
        <f>SUM(G15:G19)</f>
        <v>-61.958318739999918</v>
      </c>
    </row>
    <row r="21" spans="1:7" x14ac:dyDescent="0.2">
      <c r="A21" s="17" t="s">
        <v>12</v>
      </c>
      <c r="B21" s="4">
        <f t="shared" si="2"/>
        <v>10302.104025029999</v>
      </c>
      <c r="C21" s="4">
        <f t="shared" si="3"/>
        <v>10155.216002359997</v>
      </c>
      <c r="D21" s="4">
        <f>D20+D13</f>
        <v>146.88802267000176</v>
      </c>
      <c r="E21" s="4">
        <f>E20+E13</f>
        <v>3948.16238393</v>
      </c>
      <c r="F21" s="4">
        <f>F20+F13</f>
        <v>6207.0536184299963</v>
      </c>
      <c r="G21" s="4">
        <f>G20+G13</f>
        <v>-1064.010448920001</v>
      </c>
    </row>
    <row r="22" spans="1:7" x14ac:dyDescent="0.2">
      <c r="A22" s="15" t="s">
        <v>11</v>
      </c>
      <c r="B22" s="6"/>
      <c r="C22" s="6"/>
      <c r="D22" s="5"/>
      <c r="E22" s="5"/>
      <c r="F22" s="5"/>
      <c r="G22" s="5"/>
    </row>
    <row r="23" spans="1:7" x14ac:dyDescent="0.2">
      <c r="A23" s="15" t="s">
        <v>10</v>
      </c>
      <c r="B23" s="5"/>
      <c r="C23" s="5"/>
      <c r="D23" s="5"/>
      <c r="E23" s="5"/>
      <c r="F23" s="5"/>
      <c r="G23" s="5"/>
    </row>
    <row r="24" spans="1:7" x14ac:dyDescent="0.2">
      <c r="A24" s="8" t="s">
        <v>6</v>
      </c>
      <c r="B24" s="5">
        <f t="shared" ref="B24:B30" si="4">C24+D24</f>
        <v>4094.2444729700005</v>
      </c>
      <c r="C24" s="5">
        <f t="shared" ref="C24:C30" si="5">E24+F24</f>
        <v>4094.2444729700005</v>
      </c>
      <c r="D24" s="5">
        <v>0</v>
      </c>
      <c r="E24" s="5">
        <v>3991.2512708800004</v>
      </c>
      <c r="F24" s="5">
        <v>102.99320208999995</v>
      </c>
      <c r="G24" s="5">
        <v>-9.9484717100000353</v>
      </c>
    </row>
    <row r="25" spans="1:7" x14ac:dyDescent="0.2">
      <c r="A25" s="8" t="s">
        <v>5</v>
      </c>
      <c r="B25" s="5">
        <f t="shared" si="4"/>
        <v>1024.9822904399985</v>
      </c>
      <c r="C25" s="5">
        <f t="shared" si="5"/>
        <v>1025.0035104399985</v>
      </c>
      <c r="D25" s="5">
        <v>-2.1219999999999999E-2</v>
      </c>
      <c r="E25" s="5">
        <v>-417.26284061000024</v>
      </c>
      <c r="F25" s="5">
        <v>1442.2663510499988</v>
      </c>
      <c r="G25" s="5">
        <v>-221.2646443099984</v>
      </c>
    </row>
    <row r="26" spans="1:7" x14ac:dyDescent="0.2">
      <c r="A26" s="8" t="s">
        <v>4</v>
      </c>
      <c r="B26" s="5">
        <f t="shared" si="4"/>
        <v>22.468816990000164</v>
      </c>
      <c r="C26" s="5">
        <f t="shared" si="5"/>
        <v>147.56192799000019</v>
      </c>
      <c r="D26" s="5">
        <v>-125.09311100000002</v>
      </c>
      <c r="E26" s="5">
        <v>86.364551549999987</v>
      </c>
      <c r="F26" s="5">
        <v>61.197376440000198</v>
      </c>
      <c r="G26" s="5">
        <v>23.017101140000079</v>
      </c>
    </row>
    <row r="27" spans="1:7" x14ac:dyDescent="0.2">
      <c r="A27" s="8" t="s">
        <v>3</v>
      </c>
      <c r="B27" s="5">
        <f t="shared" si="4"/>
        <v>328.73702778999962</v>
      </c>
      <c r="C27" s="5">
        <f t="shared" si="5"/>
        <v>328.73702778999962</v>
      </c>
      <c r="D27" s="5">
        <v>0</v>
      </c>
      <c r="E27" s="5">
        <v>16.916943500000002</v>
      </c>
      <c r="F27" s="5">
        <v>311.82008428999961</v>
      </c>
      <c r="G27" s="5">
        <v>134.43355077000001</v>
      </c>
    </row>
    <row r="28" spans="1:7" x14ac:dyDescent="0.2">
      <c r="A28" s="8" t="s">
        <v>2</v>
      </c>
      <c r="B28" s="5">
        <f t="shared" si="4"/>
        <v>133.90982559000039</v>
      </c>
      <c r="C28" s="5">
        <f t="shared" si="5"/>
        <v>140.5357803700004</v>
      </c>
      <c r="D28" s="5">
        <v>-6.6259547800000025</v>
      </c>
      <c r="E28" s="5">
        <v>25.727432360000023</v>
      </c>
      <c r="F28" s="5">
        <v>114.80834801000037</v>
      </c>
      <c r="G28" s="5">
        <v>-57.235612160000073</v>
      </c>
    </row>
    <row r="29" spans="1:7" x14ac:dyDescent="0.2">
      <c r="A29" s="8" t="s">
        <v>9</v>
      </c>
      <c r="B29" s="5">
        <f t="shared" si="4"/>
        <v>979.95985989999849</v>
      </c>
      <c r="C29" s="5">
        <f t="shared" si="5"/>
        <v>1208.8548328899985</v>
      </c>
      <c r="D29" s="12">
        <v>-228.89497299000004</v>
      </c>
      <c r="E29" s="12">
        <v>176.62714803999984</v>
      </c>
      <c r="F29" s="12">
        <v>1032.2276848499987</v>
      </c>
      <c r="G29" s="12">
        <v>90.887965180000265</v>
      </c>
    </row>
    <row r="30" spans="1:7" x14ac:dyDescent="0.2">
      <c r="A30" s="16" t="s">
        <v>8</v>
      </c>
      <c r="B30" s="7">
        <f t="shared" si="4"/>
        <v>6584.302293679998</v>
      </c>
      <c r="C30" s="7">
        <f t="shared" si="5"/>
        <v>6944.9375524499983</v>
      </c>
      <c r="D30" s="7">
        <f>SUM(D24:D29)</f>
        <v>-360.63525877000006</v>
      </c>
      <c r="E30" s="7">
        <f>SUM(E24:E29)</f>
        <v>3879.6245057200003</v>
      </c>
      <c r="F30" s="7">
        <f>SUM(F24:F29)</f>
        <v>3065.313046729998</v>
      </c>
      <c r="G30" s="7">
        <f>SUM(G24:G29)</f>
        <v>-40.110111089998156</v>
      </c>
    </row>
    <row r="31" spans="1:7" x14ac:dyDescent="0.2">
      <c r="A31" s="15" t="s">
        <v>7</v>
      </c>
      <c r="B31" s="6"/>
      <c r="C31" s="6"/>
      <c r="D31" s="5"/>
      <c r="E31" s="5"/>
      <c r="F31" s="5"/>
      <c r="G31" s="5"/>
    </row>
    <row r="32" spans="1:7" x14ac:dyDescent="0.2">
      <c r="A32" s="8" t="s">
        <v>6</v>
      </c>
      <c r="B32" s="5">
        <f t="shared" ref="B32:B38" si="6">C32+D32</f>
        <v>12.882367309999957</v>
      </c>
      <c r="C32" s="5">
        <f t="shared" ref="C32:C38" si="7">E32+F32</f>
        <v>4.6451032099999452</v>
      </c>
      <c r="D32" s="5">
        <v>8.2372641000000115</v>
      </c>
      <c r="E32" s="5">
        <v>0</v>
      </c>
      <c r="F32" s="5">
        <v>4.6451032099999452</v>
      </c>
      <c r="G32" s="5">
        <v>8.5299020000000003E-2</v>
      </c>
    </row>
    <row r="33" spans="1:9" x14ac:dyDescent="0.2">
      <c r="A33" s="8" t="s">
        <v>5</v>
      </c>
      <c r="B33" s="5">
        <f t="shared" si="6"/>
        <v>2710.231151660003</v>
      </c>
      <c r="C33" s="5">
        <f t="shared" si="7"/>
        <v>2131.3423487300033</v>
      </c>
      <c r="D33" s="5">
        <v>578.88880292999966</v>
      </c>
      <c r="E33" s="5">
        <v>-1.439961420000003</v>
      </c>
      <c r="F33" s="5">
        <v>2132.7823101500035</v>
      </c>
      <c r="G33" s="5">
        <v>-289.14569885999936</v>
      </c>
    </row>
    <row r="34" spans="1:9" x14ac:dyDescent="0.2">
      <c r="A34" s="8" t="s">
        <v>4</v>
      </c>
      <c r="B34" s="5">
        <f t="shared" si="6"/>
        <v>973.76027438999904</v>
      </c>
      <c r="C34" s="5">
        <f t="shared" si="7"/>
        <v>873.30026395999903</v>
      </c>
      <c r="D34" s="5">
        <v>100.46001043000001</v>
      </c>
      <c r="E34" s="5">
        <v>0</v>
      </c>
      <c r="F34" s="5">
        <v>873.30026395999903</v>
      </c>
      <c r="G34" s="5">
        <v>-166.92221504999986</v>
      </c>
    </row>
    <row r="35" spans="1:9" x14ac:dyDescent="0.2">
      <c r="A35" s="8" t="s">
        <v>3</v>
      </c>
      <c r="B35" s="5">
        <f t="shared" si="6"/>
        <v>-119.16332241000165</v>
      </c>
      <c r="C35" s="5">
        <f t="shared" si="7"/>
        <v>33.470170979998329</v>
      </c>
      <c r="D35" s="5">
        <v>-152.63349338999998</v>
      </c>
      <c r="E35" s="5">
        <v>70.811883260000286</v>
      </c>
      <c r="F35" s="5">
        <v>-37.341712280001957</v>
      </c>
      <c r="G35" s="5">
        <v>-510.52778217000014</v>
      </c>
    </row>
    <row r="36" spans="1:9" x14ac:dyDescent="0.2">
      <c r="A36" s="8" t="s">
        <v>2</v>
      </c>
      <c r="B36" s="5">
        <f t="shared" si="6"/>
        <v>140.11128070000004</v>
      </c>
      <c r="C36" s="5">
        <f t="shared" si="7"/>
        <v>167.53412044999999</v>
      </c>
      <c r="D36" s="12">
        <v>-27.422839749999952</v>
      </c>
      <c r="E36" s="12">
        <v>-0.82683899000000016</v>
      </c>
      <c r="F36" s="12">
        <v>168.36095943999999</v>
      </c>
      <c r="G36" s="12">
        <v>-57.385231899999965</v>
      </c>
    </row>
    <row r="37" spans="1:9" x14ac:dyDescent="0.2">
      <c r="A37" s="8" t="s">
        <v>1</v>
      </c>
      <c r="B37" s="5">
        <f t="shared" si="6"/>
        <v>3717.8217516500004</v>
      </c>
      <c r="C37" s="5">
        <f t="shared" si="7"/>
        <v>3210.2920073300006</v>
      </c>
      <c r="D37" s="12">
        <f>SUM(D32:D36)</f>
        <v>507.52974431999974</v>
      </c>
      <c r="E37" s="12">
        <f>SUM(E32:E36)</f>
        <v>68.545082850000284</v>
      </c>
      <c r="F37" s="12">
        <f>SUM(F32:F36)</f>
        <v>3141.7469244800004</v>
      </c>
      <c r="G37" s="12">
        <f>SUM(G32:G36)</f>
        <v>-1023.8956289599994</v>
      </c>
    </row>
    <row r="38" spans="1:9" x14ac:dyDescent="0.2">
      <c r="A38" s="17" t="s">
        <v>0</v>
      </c>
      <c r="B38" s="4">
        <f t="shared" si="6"/>
        <v>10302.124045329998</v>
      </c>
      <c r="C38" s="4">
        <f t="shared" si="7"/>
        <v>10155.229559779998</v>
      </c>
      <c r="D38" s="4">
        <f>D37+D30</f>
        <v>146.89448554999967</v>
      </c>
      <c r="E38" s="4">
        <f>E37+E30</f>
        <v>3948.1695885700005</v>
      </c>
      <c r="F38" s="4">
        <f>F37+F30</f>
        <v>6207.0599712099984</v>
      </c>
      <c r="G38" s="4">
        <f>G37+G30</f>
        <v>-1064.0057400499975</v>
      </c>
      <c r="H38" s="3"/>
    </row>
    <row r="39" spans="1:9" ht="12" customHeight="1" x14ac:dyDescent="0.2"/>
    <row r="40" spans="1:9" x14ac:dyDescent="0.2">
      <c r="B40" s="18"/>
      <c r="C40" s="18"/>
      <c r="D40" s="18"/>
      <c r="E40" s="18"/>
      <c r="F40" s="18"/>
      <c r="G40" s="18"/>
      <c r="H40" s="18"/>
      <c r="I40" s="18"/>
    </row>
  </sheetData>
  <mergeCells count="3">
    <mergeCell ref="A1:G1"/>
    <mergeCell ref="A2:G2"/>
    <mergeCell ref="A3:G3"/>
  </mergeCells>
  <printOptions horizontalCentered="1"/>
  <pageMargins left="0.78740157480314965" right="0.59055118110236227" top="0.98425196850393704" bottom="0.98425196850393704" header="0" footer="0"/>
  <pageSetup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</vt:lpstr>
      <vt:lpstr>febrero</vt:lpstr>
      <vt:lpstr>enero!Área_de_impresión</vt:lpstr>
      <vt:lpstr>febrero!Área_de_impresión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grivera</dc:creator>
  <cp:lastModifiedBy>RIVERA, GERMAN</cp:lastModifiedBy>
  <cp:lastPrinted>2023-03-14T14:45:48Z</cp:lastPrinted>
  <dcterms:created xsi:type="dcterms:W3CDTF">2014-03-31T15:54:06Z</dcterms:created>
  <dcterms:modified xsi:type="dcterms:W3CDTF">2024-04-01T15:38:16Z</dcterms:modified>
</cp:coreProperties>
</file>