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vera\AppData\Local\Microsoft\Windows\INetCache\Content.Outlook\2DXFPNRM\"/>
    </mc:Choice>
  </mc:AlternateContent>
  <xr:revisionPtr revIDLastSave="0" documentId="13_ncr:1_{120115FE-0AE8-44F4-BA2D-AAF0FEDA0564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</sheets>
  <definedNames>
    <definedName name="_xlnm.Print_Area" localSheetId="3">abril!$A$1:$G$38</definedName>
    <definedName name="_xlnm.Print_Area" localSheetId="0">enero!$A$1:$G$38</definedName>
    <definedName name="_xlnm.Print_Area" localSheetId="1">febrero!$A$1:$G$38</definedName>
    <definedName name="_xlnm.Print_Area" localSheetId="2">marzo!$A$1:$G$38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G37" i="2"/>
  <c r="F37" i="2"/>
  <c r="E37" i="2"/>
  <c r="D37" i="2"/>
  <c r="C36" i="2"/>
  <c r="B36" i="2"/>
  <c r="C35" i="2"/>
  <c r="B35" i="2"/>
  <c r="C34" i="2"/>
  <c r="B34" i="2"/>
  <c r="C33" i="2"/>
  <c r="B33" i="2"/>
  <c r="C32" i="2"/>
  <c r="B32" i="2"/>
  <c r="G30" i="2"/>
  <c r="G38" i="2"/>
  <c r="F30" i="2"/>
  <c r="E30" i="2"/>
  <c r="E38" i="2"/>
  <c r="D30" i="2"/>
  <c r="D38" i="2"/>
  <c r="C29" i="2"/>
  <c r="B29" i="2"/>
  <c r="C28" i="2"/>
  <c r="B28" i="2"/>
  <c r="C27" i="2"/>
  <c r="B27" i="2"/>
  <c r="C26" i="2"/>
  <c r="B26" i="2"/>
  <c r="C25" i="2"/>
  <c r="B25" i="2"/>
  <c r="C24" i="2"/>
  <c r="B24" i="2"/>
  <c r="G20" i="2"/>
  <c r="F20" i="2"/>
  <c r="E20" i="2"/>
  <c r="D20" i="2"/>
  <c r="C19" i="2"/>
  <c r="B19" i="2"/>
  <c r="C18" i="2"/>
  <c r="B18" i="2"/>
  <c r="C17" i="2"/>
  <c r="B17" i="2"/>
  <c r="C16" i="2"/>
  <c r="B16" i="2"/>
  <c r="C15" i="2"/>
  <c r="B15" i="2"/>
  <c r="G13" i="2"/>
  <c r="F13" i="2"/>
  <c r="F21" i="2"/>
  <c r="E13" i="2"/>
  <c r="D13" i="2"/>
  <c r="C12" i="2"/>
  <c r="B12" i="2"/>
  <c r="C11" i="2"/>
  <c r="B11" i="2"/>
  <c r="C10" i="2"/>
  <c r="B10" i="2"/>
  <c r="C9" i="2"/>
  <c r="B9" i="2"/>
  <c r="C8" i="2"/>
  <c r="B8" i="2"/>
  <c r="C7" i="2"/>
  <c r="B7" i="2"/>
  <c r="G37" i="3"/>
  <c r="F37" i="3"/>
  <c r="E37" i="3"/>
  <c r="D37" i="3"/>
  <c r="C36" i="3"/>
  <c r="B36" i="3"/>
  <c r="C35" i="3"/>
  <c r="B35" i="3"/>
  <c r="C34" i="3"/>
  <c r="B34" i="3"/>
  <c r="C33" i="3"/>
  <c r="B33" i="3"/>
  <c r="C32" i="3"/>
  <c r="B32" i="3"/>
  <c r="G30" i="3"/>
  <c r="F30" i="3"/>
  <c r="F38" i="3"/>
  <c r="E30" i="3"/>
  <c r="C30" i="3"/>
  <c r="D30" i="3"/>
  <c r="D38" i="3"/>
  <c r="C29" i="3"/>
  <c r="B29" i="3"/>
  <c r="C28" i="3"/>
  <c r="B28" i="3"/>
  <c r="C27" i="3"/>
  <c r="B27" i="3"/>
  <c r="C26" i="3"/>
  <c r="B26" i="3"/>
  <c r="C25" i="3"/>
  <c r="B25" i="3"/>
  <c r="C24" i="3"/>
  <c r="B24" i="3"/>
  <c r="G20" i="3"/>
  <c r="F20" i="3"/>
  <c r="E20" i="3"/>
  <c r="D20" i="3"/>
  <c r="C19" i="3"/>
  <c r="B19" i="3"/>
  <c r="C18" i="3"/>
  <c r="B18" i="3"/>
  <c r="C17" i="3"/>
  <c r="B17" i="3"/>
  <c r="C16" i="3"/>
  <c r="B16" i="3"/>
  <c r="C15" i="3"/>
  <c r="B15" i="3"/>
  <c r="G13" i="3"/>
  <c r="F13" i="3"/>
  <c r="E13" i="3"/>
  <c r="E21" i="3"/>
  <c r="D13" i="3"/>
  <c r="C12" i="3"/>
  <c r="B12" i="3"/>
  <c r="C11" i="3"/>
  <c r="B11" i="3"/>
  <c r="C10" i="3"/>
  <c r="B10" i="3"/>
  <c r="C9" i="3"/>
  <c r="B9" i="3"/>
  <c r="C8" i="3"/>
  <c r="B8" i="3"/>
  <c r="C7" i="3"/>
  <c r="B7" i="3"/>
  <c r="G37" i="4"/>
  <c r="G38" i="4"/>
  <c r="F37" i="4"/>
  <c r="C37" i="4"/>
  <c r="B37" i="4"/>
  <c r="E37" i="4"/>
  <c r="E38" i="4"/>
  <c r="D37" i="4"/>
  <c r="C36" i="4"/>
  <c r="B36" i="4"/>
  <c r="C35" i="4"/>
  <c r="B35" i="4"/>
  <c r="C34" i="4"/>
  <c r="B34" i="4"/>
  <c r="C33" i="4"/>
  <c r="B33" i="4"/>
  <c r="C32" i="4"/>
  <c r="B32" i="4"/>
  <c r="G30" i="4"/>
  <c r="F30" i="4"/>
  <c r="F38" i="4"/>
  <c r="C30" i="4"/>
  <c r="E30" i="4"/>
  <c r="D30" i="4"/>
  <c r="D38" i="4"/>
  <c r="C29" i="4"/>
  <c r="B29" i="4"/>
  <c r="C28" i="4"/>
  <c r="B28" i="4"/>
  <c r="C27" i="4"/>
  <c r="B27" i="4"/>
  <c r="C26" i="4"/>
  <c r="B26" i="4"/>
  <c r="C25" i="4"/>
  <c r="B25" i="4"/>
  <c r="C24" i="4"/>
  <c r="B24" i="4"/>
  <c r="G20" i="4"/>
  <c r="F20" i="4"/>
  <c r="C20" i="4"/>
  <c r="B20" i="4"/>
  <c r="E20" i="4"/>
  <c r="D20" i="4"/>
  <c r="C19" i="4"/>
  <c r="B19" i="4"/>
  <c r="C18" i="4"/>
  <c r="B18" i="4"/>
  <c r="C17" i="4"/>
  <c r="B17" i="4"/>
  <c r="C16" i="4"/>
  <c r="B16" i="4"/>
  <c r="C15" i="4"/>
  <c r="B15" i="4"/>
  <c r="G13" i="4"/>
  <c r="F13" i="4"/>
  <c r="F21" i="4"/>
  <c r="E13" i="4"/>
  <c r="D13" i="4"/>
  <c r="D21" i="4"/>
  <c r="C12" i="4"/>
  <c r="B12" i="4"/>
  <c r="C11" i="4"/>
  <c r="B11" i="4"/>
  <c r="C10" i="4"/>
  <c r="B10" i="4"/>
  <c r="C9" i="4"/>
  <c r="B9" i="4"/>
  <c r="C8" i="4"/>
  <c r="B8" i="4"/>
  <c r="C7" i="4"/>
  <c r="B7" i="4"/>
  <c r="F38" i="1"/>
  <c r="G37" i="1"/>
  <c r="F37" i="1"/>
  <c r="E37" i="1"/>
  <c r="E38" i="1"/>
  <c r="D37" i="1"/>
  <c r="C36" i="1"/>
  <c r="B36" i="1"/>
  <c r="C35" i="1"/>
  <c r="B35" i="1"/>
  <c r="C34" i="1"/>
  <c r="B34" i="1"/>
  <c r="C33" i="1"/>
  <c r="B33" i="1"/>
  <c r="C32" i="1"/>
  <c r="B32" i="1"/>
  <c r="G30" i="1"/>
  <c r="F30" i="1"/>
  <c r="C30" i="1"/>
  <c r="D30" i="1"/>
  <c r="C29" i="1"/>
  <c r="B29" i="1"/>
  <c r="C28" i="1"/>
  <c r="B28" i="1"/>
  <c r="C27" i="1"/>
  <c r="B27" i="1"/>
  <c r="C26" i="1"/>
  <c r="B26" i="1"/>
  <c r="C25" i="1"/>
  <c r="B25" i="1"/>
  <c r="C24" i="1"/>
  <c r="B24" i="1"/>
  <c r="G20" i="1"/>
  <c r="F20" i="1"/>
  <c r="E20" i="1"/>
  <c r="D20" i="1"/>
  <c r="C19" i="1"/>
  <c r="B19" i="1"/>
  <c r="C18" i="1"/>
  <c r="B18" i="1"/>
  <c r="C17" i="1"/>
  <c r="B17" i="1"/>
  <c r="C16" i="1"/>
  <c r="B16" i="1"/>
  <c r="C15" i="1"/>
  <c r="B15" i="1"/>
  <c r="G13" i="1"/>
  <c r="F13" i="1"/>
  <c r="E13" i="1"/>
  <c r="D13" i="1"/>
  <c r="C12" i="1"/>
  <c r="B12" i="1"/>
  <c r="C11" i="1"/>
  <c r="B11" i="1"/>
  <c r="C10" i="1"/>
  <c r="B10" i="1"/>
  <c r="C9" i="1"/>
  <c r="B9" i="1"/>
  <c r="C8" i="1"/>
  <c r="B8" i="1"/>
  <c r="C7" i="1"/>
  <c r="B7" i="1"/>
  <c r="G38" i="1"/>
  <c r="G21" i="1"/>
  <c r="F21" i="1"/>
  <c r="C37" i="1"/>
  <c r="B37" i="1"/>
  <c r="C20" i="1"/>
  <c r="B20" i="1"/>
  <c r="C13" i="1"/>
  <c r="B13" i="1"/>
  <c r="E21" i="1"/>
  <c r="C21" i="1"/>
  <c r="C38" i="1"/>
  <c r="D21" i="1"/>
  <c r="B30" i="1"/>
  <c r="D38" i="1"/>
  <c r="C20" i="3"/>
  <c r="B20" i="3"/>
  <c r="C37" i="3"/>
  <c r="B37" i="3"/>
  <c r="B21" i="1"/>
  <c r="B38" i="1"/>
  <c r="D21" i="2"/>
  <c r="D40" i="2"/>
  <c r="G21" i="2"/>
  <c r="G40" i="2"/>
  <c r="F38" i="2"/>
  <c r="C37" i="2"/>
  <c r="B37" i="2"/>
  <c r="C38" i="2"/>
  <c r="B38" i="2"/>
  <c r="F40" i="2"/>
  <c r="C20" i="2"/>
  <c r="B20" i="2"/>
  <c r="C30" i="2"/>
  <c r="B30" i="2"/>
  <c r="E21" i="2"/>
  <c r="C21" i="2"/>
  <c r="E40" i="2"/>
  <c r="C13" i="2"/>
  <c r="B13" i="2"/>
  <c r="B21" i="2"/>
  <c r="B40" i="2"/>
  <c r="C40" i="2"/>
  <c r="B30" i="3"/>
  <c r="D21" i="3"/>
  <c r="D40" i="3"/>
  <c r="G38" i="3"/>
  <c r="G21" i="3"/>
  <c r="F21" i="3"/>
  <c r="F40" i="3"/>
  <c r="E38" i="3"/>
  <c r="C38" i="3"/>
  <c r="B38" i="3"/>
  <c r="E40" i="3"/>
  <c r="C21" i="3"/>
  <c r="C13" i="3"/>
  <c r="B13" i="3"/>
  <c r="G40" i="3"/>
  <c r="C40" i="3"/>
  <c r="B21" i="3"/>
  <c r="B40" i="3"/>
  <c r="B30" i="4"/>
  <c r="D40" i="4"/>
  <c r="G21" i="4"/>
  <c r="G40" i="4"/>
  <c r="F40" i="4"/>
  <c r="C38" i="4"/>
  <c r="B38" i="4"/>
  <c r="E21" i="4"/>
  <c r="C13" i="4"/>
  <c r="B13" i="4"/>
  <c r="E40" i="4"/>
  <c r="C21" i="4"/>
  <c r="B21" i="4"/>
  <c r="B40" i="4"/>
  <c r="C40" i="4"/>
</calcChain>
</file>

<file path=xl/sharedStrings.xml><?xml version="1.0" encoding="utf-8"?>
<sst xmlns="http://schemas.openxmlformats.org/spreadsheetml/2006/main" count="172" uniqueCount="36">
  <si>
    <t>TOTAL FUENTES</t>
  </si>
  <si>
    <t>Sub-total Externas</t>
  </si>
  <si>
    <t>Otros Pasivos</t>
  </si>
  <si>
    <t>Obligaciones</t>
  </si>
  <si>
    <t>Dep. de Bancos</t>
  </si>
  <si>
    <t>Dep. Particulares</t>
  </si>
  <si>
    <t>Dep. Oficiales</t>
  </si>
  <si>
    <t>Externas</t>
  </si>
  <si>
    <t>Sub-total Internas</t>
  </si>
  <si>
    <t>Patrimonio</t>
  </si>
  <si>
    <t>Internas</t>
  </si>
  <si>
    <t>FUENTES</t>
  </si>
  <si>
    <t>TOTAL USOS</t>
  </si>
  <si>
    <t>Sub-total Externos</t>
  </si>
  <si>
    <t>Provisiones</t>
  </si>
  <si>
    <t>Otros Activos</t>
  </si>
  <si>
    <t>Inversión en Valores</t>
  </si>
  <si>
    <t>Cartera Crediticia</t>
  </si>
  <si>
    <t>Activo Líquido</t>
  </si>
  <si>
    <t>Externos</t>
  </si>
  <si>
    <t>Sub-total Internos</t>
  </si>
  <si>
    <t>Otros Activos Líquidos</t>
  </si>
  <si>
    <t>Internos</t>
  </si>
  <si>
    <t>USOS</t>
  </si>
  <si>
    <t>BANCA PRIV. PANAMEÑA</t>
  </si>
  <si>
    <t>BANCA 
OFICIAL</t>
  </si>
  <si>
    <t>BANCA INTERNACIONAL</t>
  </si>
  <si>
    <t>SISTEMA BANCARIO</t>
  </si>
  <si>
    <t>CENTRO BANCARIO</t>
  </si>
  <si>
    <t>(En millones de balboas)</t>
  </si>
  <si>
    <t>USOS Y FUENTES DEL CENTRO Y SISTEMA BANCARIO, BANCA INTERNACIONAL, OFICIAL,  PRIVADA Y BANCA PRIVADA PANAMEÑA</t>
  </si>
  <si>
    <t>BANCA 
PRIVADA</t>
  </si>
  <si>
    <t>PERIODO COMPARATIVO: Enero 2023 / Diciembre 2022</t>
  </si>
  <si>
    <t xml:space="preserve">PERIODO COMPARATIVO: Febrero 2023 / Diciembre 2022 </t>
  </si>
  <si>
    <t>PERIODO COMPARATIVO: Marzo 2023 / Diciembre 2022</t>
  </si>
  <si>
    <t>PERIODO COMPARATIVO: Abril 2023 /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</si>
</sst>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_);[Red]\(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1" fillId="0" borderId="0" xfId="2" applyFill="1"/>
    <xf numFmtId="0" fontId="1" fillId="0" borderId="0" xfId="2" applyFill="1" applyAlignment="1">
      <alignment horizontal="center"/>
    </xf>
    <xf numFmtId="38" fontId="1" fillId="0" borderId="0" xfId="2" applyNumberFormat="1" applyFill="1"/>
    <xf numFmtId="38" fontId="2" fillId="0" borderId="1" xfId="1" applyNumberFormat="1" applyFont="1" applyFill="1" applyBorder="1" applyAlignment="1">
      <alignment horizontal="center"/>
    </xf>
    <xf numFmtId="38" fontId="4" fillId="0" borderId="2" xfId="1" applyNumberFormat="1" applyFont="1" applyFill="1" applyBorder="1" applyAlignment="1">
      <alignment horizontal="center"/>
    </xf>
    <xf numFmtId="38" fontId="4" fillId="0" borderId="3" xfId="1" applyNumberFormat="1" applyFont="1" applyFill="1" applyBorder="1" applyAlignment="1">
      <alignment horizontal="center"/>
    </xf>
    <xf numFmtId="38" fontId="4" fillId="0" borderId="1" xfId="1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left" indent="2"/>
    </xf>
    <xf numFmtId="165" fontId="4" fillId="0" borderId="2" xfId="1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 wrapText="1"/>
    </xf>
    <xf numFmtId="38" fontId="3" fillId="0" borderId="2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3" xfId="2" applyFont="1" applyFill="1" applyBorder="1"/>
    <xf numFmtId="0" fontId="2" fillId="0" borderId="2" xfId="2" applyFont="1" applyFill="1" applyBorder="1"/>
    <xf numFmtId="0" fontId="4" fillId="0" borderId="1" xfId="2" applyFont="1" applyFill="1" applyBorder="1" applyAlignment="1">
      <alignment horizontal="left" indent="2"/>
    </xf>
    <xf numFmtId="0" fontId="2" fillId="0" borderId="1" xfId="2" applyFont="1" applyFill="1" applyBorder="1" applyAlignment="1">
      <alignment horizontal="left" indent="2"/>
    </xf>
    <xf numFmtId="38" fontId="1" fillId="0" borderId="0" xfId="2" applyNumberFormat="1" applyFill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2060"/>
  </sheetPr>
  <dimension ref="A1:H39"/>
  <sheetViews>
    <sheetView zoomScaleNormal="100" workbookViewId="0">
      <pane xSplit="1" ySplit="4" topLeftCell="B5" activePane="bottomRight" state="frozen"/>
      <selection sqref="A1:IV65536"/>
      <selection pane="topRight" sqref="A1:IV65536"/>
      <selection pane="bottomLeft" sqref="A1:IV65536"/>
      <selection pane="bottomRight" activeCell="A2" sqref="A2:IV2"/>
    </sheetView>
  </sheetViews>
  <sheetFormatPr baseColWidth="10" defaultRowHeight="13.2" x14ac:dyDescent="0.25"/>
  <cols>
    <col min="1" max="1" width="20.88671875" style="1" customWidth="1"/>
    <col min="2" max="5" width="14.109375" style="2" customWidth="1"/>
    <col min="6" max="6" width="13.109375" style="2" customWidth="1"/>
    <col min="7" max="7" width="14.109375" style="2" customWidth="1"/>
    <col min="8" max="16384" width="11.5546875" style="1"/>
  </cols>
  <sheetData>
    <row r="1" spans="1:7" ht="17.25" customHeight="1" x14ac:dyDescent="0.25">
      <c r="A1" s="19" t="s">
        <v>30</v>
      </c>
      <c r="B1" s="19"/>
      <c r="C1" s="19"/>
      <c r="D1" s="19"/>
      <c r="E1" s="19"/>
      <c r="F1" s="19"/>
      <c r="G1" s="19"/>
    </row>
    <row r="2" spans="1:7" ht="15.75" customHeight="1" x14ac:dyDescent="0.25">
      <c r="A2" s="19" t="s">
        <v>32</v>
      </c>
      <c r="B2" s="19"/>
      <c r="C2" s="19"/>
      <c r="D2" s="19"/>
      <c r="E2" s="19"/>
      <c r="F2" s="19"/>
      <c r="G2" s="19"/>
    </row>
    <row r="3" spans="1:7" ht="15.75" customHeight="1" x14ac:dyDescent="0.25">
      <c r="A3" s="20" t="s">
        <v>29</v>
      </c>
      <c r="B3" s="20"/>
      <c r="C3" s="20"/>
      <c r="D3" s="20"/>
      <c r="E3" s="20"/>
      <c r="F3" s="20"/>
      <c r="G3" s="20"/>
    </row>
    <row r="4" spans="1:7" ht="27.75" customHeight="1" x14ac:dyDescent="0.25">
      <c r="A4" s="13"/>
      <c r="B4" s="11" t="s">
        <v>28</v>
      </c>
      <c r="C4" s="11" t="s">
        <v>27</v>
      </c>
      <c r="D4" s="11" t="s">
        <v>26</v>
      </c>
      <c r="E4" s="11" t="s">
        <v>25</v>
      </c>
      <c r="F4" s="11" t="s">
        <v>31</v>
      </c>
      <c r="G4" s="11" t="s">
        <v>24</v>
      </c>
    </row>
    <row r="5" spans="1:7" x14ac:dyDescent="0.25">
      <c r="A5" s="14" t="s">
        <v>23</v>
      </c>
      <c r="B5" s="10"/>
      <c r="C5" s="10"/>
      <c r="D5" s="10"/>
      <c r="E5" s="10"/>
      <c r="F5" s="10"/>
      <c r="G5" s="10"/>
    </row>
    <row r="6" spans="1:7" x14ac:dyDescent="0.25">
      <c r="A6" s="15" t="s">
        <v>22</v>
      </c>
      <c r="B6" s="9"/>
      <c r="C6" s="9"/>
      <c r="D6" s="9"/>
      <c r="E6" s="9"/>
      <c r="F6" s="9"/>
      <c r="G6" s="9"/>
    </row>
    <row r="7" spans="1:7" x14ac:dyDescent="0.25">
      <c r="A7" s="8" t="s">
        <v>18</v>
      </c>
      <c r="B7" s="5">
        <f t="shared" ref="B7:B13" si="0">C7+D7</f>
        <v>-434.43643308999992</v>
      </c>
      <c r="C7" s="5">
        <f t="shared" ref="C7:C13" si="1">E7+F7</f>
        <v>-300.13510311999988</v>
      </c>
      <c r="D7" s="5">
        <v>-134.30132997000001</v>
      </c>
      <c r="E7" s="5">
        <v>-54.281779430000086</v>
      </c>
      <c r="F7" s="5">
        <v>-245.8533236899998</v>
      </c>
      <c r="G7" s="5">
        <v>-34.496223719999875</v>
      </c>
    </row>
    <row r="8" spans="1:7" x14ac:dyDescent="0.25">
      <c r="A8" s="8" t="s">
        <v>21</v>
      </c>
      <c r="B8" s="5">
        <f t="shared" si="0"/>
        <v>-94.094000969999868</v>
      </c>
      <c r="C8" s="5">
        <f t="shared" si="1"/>
        <v>-94.226713739999866</v>
      </c>
      <c r="D8" s="5">
        <v>0.13271277000000004</v>
      </c>
      <c r="E8" s="5">
        <v>-32.394286729999919</v>
      </c>
      <c r="F8" s="5">
        <v>-61.832427009999947</v>
      </c>
      <c r="G8" s="5">
        <v>-12.770946199999969</v>
      </c>
    </row>
    <row r="9" spans="1:7" x14ac:dyDescent="0.25">
      <c r="A9" s="8" t="s">
        <v>17</v>
      </c>
      <c r="B9" s="5">
        <f t="shared" si="0"/>
        <v>53.58900034000726</v>
      </c>
      <c r="C9" s="5">
        <f t="shared" si="1"/>
        <v>53.58900034000726</v>
      </c>
      <c r="D9" s="5">
        <v>0</v>
      </c>
      <c r="E9" s="5">
        <v>83.93763632000082</v>
      </c>
      <c r="F9" s="5">
        <v>-30.34863597999356</v>
      </c>
      <c r="G9" s="5">
        <v>45.923849650003831</v>
      </c>
    </row>
    <row r="10" spans="1:7" x14ac:dyDescent="0.25">
      <c r="A10" s="8" t="s">
        <v>16</v>
      </c>
      <c r="B10" s="5">
        <f t="shared" si="0"/>
        <v>8.0342901899992683</v>
      </c>
      <c r="C10" s="5">
        <f t="shared" si="1"/>
        <v>11.419692709999254</v>
      </c>
      <c r="D10" s="5">
        <v>-3.3854025199999853</v>
      </c>
      <c r="E10" s="5">
        <v>9.1640578999995341</v>
      </c>
      <c r="F10" s="5">
        <v>2.2556348099997194</v>
      </c>
      <c r="G10" s="5">
        <v>-47.281011420000141</v>
      </c>
    </row>
    <row r="11" spans="1:7" x14ac:dyDescent="0.25">
      <c r="A11" s="8" t="s">
        <v>15</v>
      </c>
      <c r="B11" s="5">
        <f t="shared" si="0"/>
        <v>50.041190829998769</v>
      </c>
      <c r="C11" s="5">
        <f t="shared" si="1"/>
        <v>76.638477779998766</v>
      </c>
      <c r="D11" s="5">
        <v>-26.597286949999997</v>
      </c>
      <c r="E11" s="5">
        <v>13.121905279999964</v>
      </c>
      <c r="F11" s="5">
        <v>63.516572499998802</v>
      </c>
      <c r="G11" s="5">
        <v>78.094209699999283</v>
      </c>
    </row>
    <row r="12" spans="1:7" x14ac:dyDescent="0.25">
      <c r="A12" s="8" t="s">
        <v>14</v>
      </c>
      <c r="B12" s="5">
        <f t="shared" si="0"/>
        <v>-13.75</v>
      </c>
      <c r="C12" s="5">
        <f t="shared" si="1"/>
        <v>-13.75</v>
      </c>
      <c r="D12" s="12">
        <v>0</v>
      </c>
      <c r="E12" s="12">
        <v>-6.58</v>
      </c>
      <c r="F12" s="12">
        <v>-7.17</v>
      </c>
      <c r="G12" s="12">
        <v>-6.3</v>
      </c>
    </row>
    <row r="13" spans="1:7" x14ac:dyDescent="0.25">
      <c r="A13" s="16" t="s">
        <v>20</v>
      </c>
      <c r="B13" s="5">
        <f t="shared" si="0"/>
        <v>-430.61595269999447</v>
      </c>
      <c r="C13" s="5">
        <f t="shared" si="1"/>
        <v>-266.46464602999447</v>
      </c>
      <c r="D13" s="7">
        <f>SUM(D7:D12)</f>
        <v>-164.15130667</v>
      </c>
      <c r="E13" s="7">
        <f>SUM(E7:E12)</f>
        <v>12.967533340000314</v>
      </c>
      <c r="F13" s="7">
        <f>SUM(F7:F12)</f>
        <v>-279.4321793699948</v>
      </c>
      <c r="G13" s="7">
        <f>SUM(G7:G12)</f>
        <v>23.169878010003128</v>
      </c>
    </row>
    <row r="14" spans="1:7" x14ac:dyDescent="0.25">
      <c r="A14" s="15" t="s">
        <v>19</v>
      </c>
      <c r="B14" s="6"/>
      <c r="C14" s="6"/>
      <c r="D14" s="5"/>
      <c r="E14" s="5"/>
      <c r="F14" s="5"/>
      <c r="G14" s="5"/>
    </row>
    <row r="15" spans="1:7" x14ac:dyDescent="0.25">
      <c r="A15" s="8" t="s">
        <v>18</v>
      </c>
      <c r="B15" s="5">
        <f t="shared" ref="B15:B21" si="2">C15+D15</f>
        <v>-755.71419076000029</v>
      </c>
      <c r="C15" s="5">
        <f t="shared" ref="C15:C21" si="3">E15+F15</f>
        <v>-1096.8039263900005</v>
      </c>
      <c r="D15" s="5">
        <v>341.08973563000018</v>
      </c>
      <c r="E15" s="5">
        <v>-840.21665612000061</v>
      </c>
      <c r="F15" s="5">
        <v>-256.58727026999986</v>
      </c>
      <c r="G15" s="5">
        <v>25.729432510000152</v>
      </c>
    </row>
    <row r="16" spans="1:7" x14ac:dyDescent="0.25">
      <c r="A16" s="8" t="s">
        <v>17</v>
      </c>
      <c r="B16" s="5">
        <f t="shared" si="2"/>
        <v>-36.859540049998031</v>
      </c>
      <c r="C16" s="5">
        <f t="shared" si="3"/>
        <v>49.052287100003014</v>
      </c>
      <c r="D16" s="5">
        <v>-85.911827150001045</v>
      </c>
      <c r="E16" s="5">
        <v>0</v>
      </c>
      <c r="F16" s="5">
        <v>49.052287100003014</v>
      </c>
      <c r="G16" s="5">
        <v>-87.384503100000074</v>
      </c>
    </row>
    <row r="17" spans="1:7" ht="16.95" customHeight="1" x14ac:dyDescent="0.25">
      <c r="A17" s="8" t="s">
        <v>16</v>
      </c>
      <c r="B17" s="5">
        <f t="shared" si="2"/>
        <v>940.6338861499994</v>
      </c>
      <c r="C17" s="5">
        <f t="shared" si="3"/>
        <v>677.25927898999862</v>
      </c>
      <c r="D17" s="5">
        <v>263.37460716000078</v>
      </c>
      <c r="E17" s="5">
        <v>473.29257103000009</v>
      </c>
      <c r="F17" s="5">
        <v>203.96670795999853</v>
      </c>
      <c r="G17" s="5">
        <v>-16.575343359999351</v>
      </c>
    </row>
    <row r="18" spans="1:7" x14ac:dyDescent="0.25">
      <c r="A18" s="8" t="s">
        <v>15</v>
      </c>
      <c r="B18" s="5">
        <f t="shared" si="2"/>
        <v>103.71375037000035</v>
      </c>
      <c r="C18" s="5">
        <f t="shared" si="3"/>
        <v>25.29548737000038</v>
      </c>
      <c r="D18" s="5">
        <v>78.418262999999968</v>
      </c>
      <c r="E18" s="5">
        <v>1.8460901399999941</v>
      </c>
      <c r="F18" s="5">
        <v>23.449397230000386</v>
      </c>
      <c r="G18" s="5">
        <v>-16.729954899999939</v>
      </c>
    </row>
    <row r="19" spans="1:7" x14ac:dyDescent="0.25">
      <c r="A19" s="8" t="s">
        <v>14</v>
      </c>
      <c r="B19" s="5">
        <f t="shared" si="2"/>
        <v>-7.7</v>
      </c>
      <c r="C19" s="5">
        <f t="shared" si="3"/>
        <v>-8.56</v>
      </c>
      <c r="D19" s="12">
        <v>0.86</v>
      </c>
      <c r="E19" s="12">
        <v>0</v>
      </c>
      <c r="F19" s="12">
        <v>-8.56</v>
      </c>
      <c r="G19" s="12">
        <v>-2.13</v>
      </c>
    </row>
    <row r="20" spans="1:7" x14ac:dyDescent="0.25">
      <c r="A20" s="8" t="s">
        <v>13</v>
      </c>
      <c r="B20" s="5">
        <f t="shared" si="2"/>
        <v>244.0739057100015</v>
      </c>
      <c r="C20" s="5">
        <f t="shared" si="3"/>
        <v>-353.75687292999845</v>
      </c>
      <c r="D20" s="12">
        <f>SUM(D15:D19)</f>
        <v>597.83077863999995</v>
      </c>
      <c r="E20" s="12">
        <f>SUM(E15:E19)</f>
        <v>-365.07799495000052</v>
      </c>
      <c r="F20" s="12">
        <f>SUM(F15:F19)</f>
        <v>11.321122020002067</v>
      </c>
      <c r="G20" s="12">
        <f>SUM(G15:G19)</f>
        <v>-97.090368849999209</v>
      </c>
    </row>
    <row r="21" spans="1:7" x14ac:dyDescent="0.25">
      <c r="A21" s="17" t="s">
        <v>12</v>
      </c>
      <c r="B21" s="4">
        <f t="shared" si="2"/>
        <v>-186.54204698999291</v>
      </c>
      <c r="C21" s="4">
        <f t="shared" si="3"/>
        <v>-620.22151895999286</v>
      </c>
      <c r="D21" s="4">
        <f>D20+D13</f>
        <v>433.67947196999995</v>
      </c>
      <c r="E21" s="4">
        <f>E20+E13</f>
        <v>-352.11046161000019</v>
      </c>
      <c r="F21" s="4">
        <f>F20+F13</f>
        <v>-268.11105734999273</v>
      </c>
      <c r="G21" s="4">
        <f>G20+G13</f>
        <v>-73.920490839996077</v>
      </c>
    </row>
    <row r="22" spans="1:7" x14ac:dyDescent="0.25">
      <c r="A22" s="15" t="s">
        <v>11</v>
      </c>
      <c r="B22" s="6"/>
      <c r="C22" s="6"/>
      <c r="D22" s="5"/>
      <c r="E22" s="5"/>
      <c r="F22" s="5"/>
      <c r="G22" s="5"/>
    </row>
    <row r="23" spans="1:7" x14ac:dyDescent="0.25">
      <c r="A23" s="15" t="s">
        <v>10</v>
      </c>
      <c r="B23" s="5"/>
      <c r="C23" s="5"/>
      <c r="D23" s="5"/>
      <c r="E23" s="5"/>
      <c r="F23" s="5"/>
      <c r="G23" s="5"/>
    </row>
    <row r="24" spans="1:7" x14ac:dyDescent="0.25">
      <c r="A24" s="8" t="s">
        <v>6</v>
      </c>
      <c r="B24" s="5">
        <f t="shared" ref="B24:B30" si="4">C24+D24</f>
        <v>-264.11821613000006</v>
      </c>
      <c r="C24" s="5">
        <f t="shared" ref="C24:C30" si="5">E24+F24</f>
        <v>-264.11821613000006</v>
      </c>
      <c r="D24" s="5">
        <v>0</v>
      </c>
      <c r="E24" s="5">
        <v>-254.13003165000009</v>
      </c>
      <c r="F24" s="5">
        <v>-9.9881844799999726</v>
      </c>
      <c r="G24" s="5">
        <v>6.728171999998267E-2</v>
      </c>
    </row>
    <row r="25" spans="1:7" x14ac:dyDescent="0.25">
      <c r="A25" s="8" t="s">
        <v>5</v>
      </c>
      <c r="B25" s="5">
        <f t="shared" si="4"/>
        <v>-273.72890995999478</v>
      </c>
      <c r="C25" s="5">
        <f t="shared" si="5"/>
        <v>-273.72890995999478</v>
      </c>
      <c r="D25" s="5">
        <v>0</v>
      </c>
      <c r="E25" s="5">
        <v>-65.639493470000161</v>
      </c>
      <c r="F25" s="5">
        <v>-208.08941648999462</v>
      </c>
      <c r="G25" s="5">
        <v>-142.61963754000317</v>
      </c>
    </row>
    <row r="26" spans="1:7" x14ac:dyDescent="0.25">
      <c r="A26" s="8" t="s">
        <v>4</v>
      </c>
      <c r="B26" s="5">
        <f t="shared" si="4"/>
        <v>-325.47379035999984</v>
      </c>
      <c r="C26" s="5">
        <f t="shared" si="5"/>
        <v>-326.23759531999985</v>
      </c>
      <c r="D26" s="5">
        <v>0.76380496000001585</v>
      </c>
      <c r="E26" s="5">
        <v>-91.641262079999933</v>
      </c>
      <c r="F26" s="5">
        <v>-234.59633323999992</v>
      </c>
      <c r="G26" s="5">
        <v>-41.278042350000078</v>
      </c>
    </row>
    <row r="27" spans="1:7" x14ac:dyDescent="0.25">
      <c r="A27" s="8" t="s">
        <v>3</v>
      </c>
      <c r="B27" s="5">
        <f t="shared" si="4"/>
        <v>-59.858837190000031</v>
      </c>
      <c r="C27" s="5">
        <f t="shared" si="5"/>
        <v>-59.858837190000031</v>
      </c>
      <c r="D27" s="5">
        <v>0</v>
      </c>
      <c r="E27" s="5">
        <v>19.305080569999973</v>
      </c>
      <c r="F27" s="5">
        <v>-79.163917760000004</v>
      </c>
      <c r="G27" s="5">
        <v>0.72791833999986011</v>
      </c>
    </row>
    <row r="28" spans="1:7" x14ac:dyDescent="0.25">
      <c r="A28" s="8" t="s">
        <v>2</v>
      </c>
      <c r="B28" s="5">
        <f t="shared" si="4"/>
        <v>26.076556020000172</v>
      </c>
      <c r="C28" s="5">
        <f t="shared" si="5"/>
        <v>26.953858250000167</v>
      </c>
      <c r="D28" s="5">
        <v>-0.87730222999999441</v>
      </c>
      <c r="E28" s="5">
        <v>1.806652460000123</v>
      </c>
      <c r="F28" s="5">
        <v>25.147205790000044</v>
      </c>
      <c r="G28" s="5">
        <v>-3.2104958699999315</v>
      </c>
    </row>
    <row r="29" spans="1:7" x14ac:dyDescent="0.25">
      <c r="A29" s="8" t="s">
        <v>9</v>
      </c>
      <c r="B29" s="5">
        <f t="shared" si="4"/>
        <v>335.55288625000162</v>
      </c>
      <c r="C29" s="5">
        <f t="shared" si="5"/>
        <v>321.35158821000118</v>
      </c>
      <c r="D29" s="12">
        <v>14.201298040000438</v>
      </c>
      <c r="E29" s="12">
        <v>32.63962800000013</v>
      </c>
      <c r="F29" s="12">
        <v>288.71196021000105</v>
      </c>
      <c r="G29" s="12">
        <v>103.1362188500002</v>
      </c>
    </row>
    <row r="30" spans="1:7" x14ac:dyDescent="0.25">
      <c r="A30" s="16" t="s">
        <v>8</v>
      </c>
      <c r="B30" s="7">
        <f t="shared" si="4"/>
        <v>-561.55031136999287</v>
      </c>
      <c r="C30" s="7">
        <f t="shared" si="5"/>
        <v>-575.63811213999338</v>
      </c>
      <c r="D30" s="7">
        <f>SUM(D24:D29)</f>
        <v>14.087800770000459</v>
      </c>
      <c r="E30" s="7">
        <f>SUM(E24:E29)</f>
        <v>-357.65942616999996</v>
      </c>
      <c r="F30" s="7">
        <f>SUM(F24:F29)</f>
        <v>-217.97868596999342</v>
      </c>
      <c r="G30" s="7">
        <f>SUM(G24:G29)</f>
        <v>-83.17675685000313</v>
      </c>
    </row>
    <row r="31" spans="1:7" x14ac:dyDescent="0.25">
      <c r="A31" s="15" t="s">
        <v>7</v>
      </c>
      <c r="B31" s="6"/>
      <c r="C31" s="6"/>
      <c r="D31" s="5"/>
      <c r="E31" s="5"/>
      <c r="F31" s="5"/>
      <c r="G31" s="5"/>
    </row>
    <row r="32" spans="1:7" x14ac:dyDescent="0.25">
      <c r="A32" s="8" t="s">
        <v>6</v>
      </c>
      <c r="B32" s="5">
        <f t="shared" ref="B32:B38" si="6">C32+D32</f>
        <v>53.145917540000006</v>
      </c>
      <c r="C32" s="5">
        <f t="shared" ref="C32:C38" si="7">E32+F32</f>
        <v>67.840443120000003</v>
      </c>
      <c r="D32" s="5">
        <v>-14.694525579999997</v>
      </c>
      <c r="E32" s="5">
        <v>0</v>
      </c>
      <c r="F32" s="5">
        <v>67.840443120000003</v>
      </c>
      <c r="G32" s="5">
        <v>0</v>
      </c>
    </row>
    <row r="33" spans="1:8" x14ac:dyDescent="0.25">
      <c r="A33" s="8" t="s">
        <v>5</v>
      </c>
      <c r="B33" s="5">
        <f t="shared" si="6"/>
        <v>385.80300254000201</v>
      </c>
      <c r="C33" s="5">
        <f t="shared" si="7"/>
        <v>-15.621403399996918</v>
      </c>
      <c r="D33" s="5">
        <v>401.42440593999891</v>
      </c>
      <c r="E33" s="5">
        <v>0.15206732999999772</v>
      </c>
      <c r="F33" s="5">
        <v>-15.773470729996916</v>
      </c>
      <c r="G33" s="5">
        <v>52.252567280000221</v>
      </c>
    </row>
    <row r="34" spans="1:8" x14ac:dyDescent="0.25">
      <c r="A34" s="8" t="s">
        <v>4</v>
      </c>
      <c r="B34" s="5">
        <f t="shared" si="6"/>
        <v>423.73761349999893</v>
      </c>
      <c r="C34" s="5">
        <f t="shared" si="7"/>
        <v>390.43954029999895</v>
      </c>
      <c r="D34" s="5">
        <v>33.298073199999976</v>
      </c>
      <c r="E34" s="5">
        <v>0</v>
      </c>
      <c r="F34" s="5">
        <v>390.43954029999895</v>
      </c>
      <c r="G34" s="5">
        <v>30.565091550000034</v>
      </c>
    </row>
    <row r="35" spans="1:8" x14ac:dyDescent="0.25">
      <c r="A35" s="8" t="s">
        <v>3</v>
      </c>
      <c r="B35" s="5">
        <f t="shared" si="6"/>
        <v>-538.41094997999903</v>
      </c>
      <c r="C35" s="5">
        <f t="shared" si="7"/>
        <v>-467.06808113999909</v>
      </c>
      <c r="D35" s="5">
        <v>-71.342868839999994</v>
      </c>
      <c r="E35" s="5">
        <v>5.5899570299995958</v>
      </c>
      <c r="F35" s="5">
        <v>-472.65803816999869</v>
      </c>
      <c r="G35" s="5">
        <v>-78.939346360000854</v>
      </c>
    </row>
    <row r="36" spans="1:8" x14ac:dyDescent="0.25">
      <c r="A36" s="8" t="s">
        <v>2</v>
      </c>
      <c r="B36" s="5">
        <f t="shared" si="6"/>
        <v>50.725350139999854</v>
      </c>
      <c r="C36" s="5">
        <f t="shared" si="7"/>
        <v>-20.177445010000092</v>
      </c>
      <c r="D36" s="12">
        <v>70.902795149999946</v>
      </c>
      <c r="E36" s="12">
        <v>-0.19109578000000305</v>
      </c>
      <c r="F36" s="12">
        <v>-19.986349230000087</v>
      </c>
      <c r="G36" s="12">
        <v>5.3781266899999878</v>
      </c>
    </row>
    <row r="37" spans="1:8" x14ac:dyDescent="0.25">
      <c r="A37" s="8" t="s">
        <v>1</v>
      </c>
      <c r="B37" s="5">
        <f t="shared" si="6"/>
        <v>375.0009337400017</v>
      </c>
      <c r="C37" s="5">
        <f t="shared" si="7"/>
        <v>-44.586946129997116</v>
      </c>
      <c r="D37" s="12">
        <f>SUM(D32:D36)</f>
        <v>419.5878798699988</v>
      </c>
      <c r="E37" s="12">
        <f>SUM(E32:E36)</f>
        <v>5.5509285799995904</v>
      </c>
      <c r="F37" s="12">
        <f>SUM(F32:F36)</f>
        <v>-50.137874709996709</v>
      </c>
      <c r="G37" s="12">
        <f>SUM(G32:G36)</f>
        <v>9.2564391599993883</v>
      </c>
    </row>
    <row r="38" spans="1:8" x14ac:dyDescent="0.25">
      <c r="A38" s="17" t="s">
        <v>0</v>
      </c>
      <c r="B38" s="4">
        <f t="shared" si="6"/>
        <v>-186.54937762999128</v>
      </c>
      <c r="C38" s="4">
        <f t="shared" si="7"/>
        <v>-620.22505826999054</v>
      </c>
      <c r="D38" s="4">
        <f>D37+D30</f>
        <v>433.67568063999926</v>
      </c>
      <c r="E38" s="4">
        <f>E37+E30</f>
        <v>-352.10849759000035</v>
      </c>
      <c r="F38" s="4">
        <f>F37+F30</f>
        <v>-268.11656067999013</v>
      </c>
      <c r="G38" s="4">
        <f>G37+G30</f>
        <v>-73.920317690003742</v>
      </c>
      <c r="H38" s="3"/>
    </row>
    <row r="39" spans="1:8" ht="12" customHeight="1" x14ac:dyDescent="0.25"/>
  </sheetData>
  <mergeCells count="3">
    <mergeCell ref="A1:G1"/>
    <mergeCell ref="A2:G2"/>
    <mergeCell ref="A3:G3"/>
  </mergeCells>
  <printOptions horizontalCentered="1" verticalCentered="1"/>
  <pageMargins left="0.78740157480314965" right="0.59055118110236227" top="0.78740157480314965" bottom="0.78740157480314965" header="0" footer="0"/>
  <pageSetup paperSize="122" scale="90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</sheetPr>
  <dimension ref="A1:H40"/>
  <sheetViews>
    <sheetView zoomScaleNormal="100" workbookViewId="0">
      <pane xSplit="1" ySplit="4" topLeftCell="B5" activePane="bottomRight" state="frozen"/>
      <selection activeCell="A2" sqref="A2:IV2"/>
      <selection pane="topRight" activeCell="A2" sqref="A2:IV2"/>
      <selection pane="bottomLeft" activeCell="A2" sqref="A2:IV2"/>
      <selection pane="bottomRight" activeCell="A2" sqref="A2:IV2"/>
    </sheetView>
  </sheetViews>
  <sheetFormatPr baseColWidth="10" defaultRowHeight="13.2" x14ac:dyDescent="0.25"/>
  <cols>
    <col min="1" max="1" width="20.88671875" style="1" customWidth="1"/>
    <col min="2" max="5" width="14.109375" style="2" customWidth="1"/>
    <col min="6" max="6" width="13.109375" style="2" customWidth="1"/>
    <col min="7" max="7" width="14.109375" style="2" customWidth="1"/>
    <col min="8" max="16384" width="11.5546875" style="1"/>
  </cols>
  <sheetData>
    <row r="1" spans="1:7" ht="17.25" customHeight="1" x14ac:dyDescent="0.25">
      <c r="A1" s="19" t="s">
        <v>30</v>
      </c>
      <c r="B1" s="19"/>
      <c r="C1" s="19"/>
      <c r="D1" s="19"/>
      <c r="E1" s="19"/>
      <c r="F1" s="19"/>
      <c r="G1" s="19"/>
    </row>
    <row r="2" spans="1:7" ht="15.75" customHeight="1" x14ac:dyDescent="0.25">
      <c r="A2" s="19" t="s">
        <v>33</v>
      </c>
      <c r="B2" s="19"/>
      <c r="C2" s="19"/>
      <c r="D2" s="19"/>
      <c r="E2" s="19"/>
      <c r="F2" s="19"/>
      <c r="G2" s="19"/>
    </row>
    <row r="3" spans="1:7" ht="15.75" customHeight="1" x14ac:dyDescent="0.25">
      <c r="A3" s="20" t="s">
        <v>29</v>
      </c>
      <c r="B3" s="20"/>
      <c r="C3" s="20"/>
      <c r="D3" s="20"/>
      <c r="E3" s="20"/>
      <c r="F3" s="20"/>
      <c r="G3" s="20"/>
    </row>
    <row r="4" spans="1:7" ht="27.75" customHeight="1" x14ac:dyDescent="0.25">
      <c r="A4" s="13"/>
      <c r="B4" s="11" t="s">
        <v>28</v>
      </c>
      <c r="C4" s="11" t="s">
        <v>27</v>
      </c>
      <c r="D4" s="11" t="s">
        <v>26</v>
      </c>
      <c r="E4" s="11" t="s">
        <v>25</v>
      </c>
      <c r="F4" s="11" t="s">
        <v>31</v>
      </c>
      <c r="G4" s="11" t="s">
        <v>24</v>
      </c>
    </row>
    <row r="5" spans="1:7" x14ac:dyDescent="0.25">
      <c r="A5" s="14" t="s">
        <v>23</v>
      </c>
      <c r="B5" s="10"/>
      <c r="C5" s="10"/>
      <c r="D5" s="10"/>
      <c r="E5" s="10"/>
      <c r="F5" s="10"/>
      <c r="G5" s="10"/>
    </row>
    <row r="6" spans="1:7" x14ac:dyDescent="0.25">
      <c r="A6" s="15" t="s">
        <v>22</v>
      </c>
      <c r="B6" s="9"/>
      <c r="C6" s="9"/>
      <c r="D6" s="9"/>
      <c r="E6" s="9"/>
      <c r="F6" s="9"/>
      <c r="G6" s="9"/>
    </row>
    <row r="7" spans="1:7" x14ac:dyDescent="0.25">
      <c r="A7" s="8" t="s">
        <v>18</v>
      </c>
      <c r="B7" s="5">
        <f t="shared" ref="B7:B13" si="0">C7+D7</f>
        <v>-392.60789632999968</v>
      </c>
      <c r="C7" s="5">
        <f t="shared" ref="C7:C13" si="1">E7+F7</f>
        <v>-290.94022860999962</v>
      </c>
      <c r="D7" s="5">
        <v>-101.66766772000003</v>
      </c>
      <c r="E7" s="5">
        <v>-20.803446010000016</v>
      </c>
      <c r="F7" s="5">
        <v>-270.13678259999961</v>
      </c>
      <c r="G7" s="5">
        <v>-78.106114459999844</v>
      </c>
    </row>
    <row r="8" spans="1:7" x14ac:dyDescent="0.25">
      <c r="A8" s="8" t="s">
        <v>21</v>
      </c>
      <c r="B8" s="5">
        <f t="shared" si="0"/>
        <v>-12.116498399999898</v>
      </c>
      <c r="C8" s="5">
        <f t="shared" si="1"/>
        <v>-12.179856479999899</v>
      </c>
      <c r="D8" s="5">
        <v>6.3358080000000094E-2</v>
      </c>
      <c r="E8" s="5">
        <v>35.741234820000045</v>
      </c>
      <c r="F8" s="5">
        <v>-47.921091299999944</v>
      </c>
      <c r="G8" s="5">
        <v>3.1113435500000151</v>
      </c>
    </row>
    <row r="9" spans="1:7" x14ac:dyDescent="0.25">
      <c r="A9" s="8" t="s">
        <v>17</v>
      </c>
      <c r="B9" s="5">
        <f t="shared" si="0"/>
        <v>-92.898670529999436</v>
      </c>
      <c r="C9" s="5">
        <f t="shared" si="1"/>
        <v>-92.898670529999436</v>
      </c>
      <c r="D9" s="5">
        <v>0</v>
      </c>
      <c r="E9" s="5">
        <v>140.74829272999887</v>
      </c>
      <c r="F9" s="5">
        <v>-233.6469632599983</v>
      </c>
      <c r="G9" s="5">
        <v>-43.005279099998006</v>
      </c>
    </row>
    <row r="10" spans="1:7" x14ac:dyDescent="0.25">
      <c r="A10" s="8" t="s">
        <v>16</v>
      </c>
      <c r="B10" s="5">
        <f t="shared" si="0"/>
        <v>-14.909707810000128</v>
      </c>
      <c r="C10" s="5">
        <f t="shared" si="1"/>
        <v>-9.8729778900001293</v>
      </c>
      <c r="D10" s="5">
        <v>-5.0367299199999991</v>
      </c>
      <c r="E10" s="5">
        <v>-48.697536220000529</v>
      </c>
      <c r="F10" s="5">
        <v>38.8245583300004</v>
      </c>
      <c r="G10" s="5">
        <v>-17.468270159999975</v>
      </c>
    </row>
    <row r="11" spans="1:7" x14ac:dyDescent="0.25">
      <c r="A11" s="8" t="s">
        <v>15</v>
      </c>
      <c r="B11" s="5">
        <f t="shared" si="0"/>
        <v>137.48306265000099</v>
      </c>
      <c r="C11" s="5">
        <f t="shared" si="1"/>
        <v>164.20625517000099</v>
      </c>
      <c r="D11" s="5">
        <v>-26.723192519999998</v>
      </c>
      <c r="E11" s="5">
        <v>36.157731180000155</v>
      </c>
      <c r="F11" s="5">
        <v>128.04852399000083</v>
      </c>
      <c r="G11" s="5">
        <v>112.95532472999957</v>
      </c>
    </row>
    <row r="12" spans="1:7" x14ac:dyDescent="0.25">
      <c r="A12" s="8" t="s">
        <v>14</v>
      </c>
      <c r="B12" s="5">
        <f t="shared" si="0"/>
        <v>-18.430000000000003</v>
      </c>
      <c r="C12" s="5">
        <f t="shared" si="1"/>
        <v>-18.380000000000003</v>
      </c>
      <c r="D12" s="12">
        <v>-0.05</v>
      </c>
      <c r="E12" s="12">
        <v>-9.3800000000000008</v>
      </c>
      <c r="F12" s="12">
        <v>-9</v>
      </c>
      <c r="G12" s="12">
        <v>-1.66</v>
      </c>
    </row>
    <row r="13" spans="1:7" x14ac:dyDescent="0.25">
      <c r="A13" s="16" t="s">
        <v>20</v>
      </c>
      <c r="B13" s="5">
        <f t="shared" si="0"/>
        <v>-393.47971041999813</v>
      </c>
      <c r="C13" s="5">
        <f t="shared" si="1"/>
        <v>-260.06547833999809</v>
      </c>
      <c r="D13" s="7">
        <f>SUM(D7:D12)</f>
        <v>-133.41423208000003</v>
      </c>
      <c r="E13" s="7">
        <f>SUM(E7:E12)</f>
        <v>133.76627649999853</v>
      </c>
      <c r="F13" s="7">
        <f>SUM(F7:F12)</f>
        <v>-393.83175483999662</v>
      </c>
      <c r="G13" s="7">
        <f>SUM(G7:G12)</f>
        <v>-24.172995439998235</v>
      </c>
    </row>
    <row r="14" spans="1:7" x14ac:dyDescent="0.25">
      <c r="A14" s="15" t="s">
        <v>19</v>
      </c>
      <c r="B14" s="6"/>
      <c r="C14" s="6"/>
      <c r="D14" s="5"/>
      <c r="E14" s="5"/>
      <c r="F14" s="5"/>
      <c r="G14" s="5"/>
    </row>
    <row r="15" spans="1:7" x14ac:dyDescent="0.25">
      <c r="A15" s="8" t="s">
        <v>18</v>
      </c>
      <c r="B15" s="5">
        <f t="shared" ref="B15:B21" si="2">C15+D15</f>
        <v>-1971.3751029600021</v>
      </c>
      <c r="C15" s="5">
        <f t="shared" ref="C15:C21" si="3">E15+F15</f>
        <v>-2061.1716030600023</v>
      </c>
      <c r="D15" s="5">
        <v>89.79650010000023</v>
      </c>
      <c r="E15" s="5">
        <v>-1520.288196330001</v>
      </c>
      <c r="F15" s="5">
        <v>-540.8834067300013</v>
      </c>
      <c r="G15" s="5">
        <v>-205.03956107000022</v>
      </c>
    </row>
    <row r="16" spans="1:7" x14ac:dyDescent="0.25">
      <c r="A16" s="8" t="s">
        <v>17</v>
      </c>
      <c r="B16" s="5">
        <f t="shared" si="2"/>
        <v>237.91800785999931</v>
      </c>
      <c r="C16" s="5">
        <f t="shared" si="3"/>
        <v>80.726286749999417</v>
      </c>
      <c r="D16" s="5">
        <v>157.19172110999989</v>
      </c>
      <c r="E16" s="5">
        <v>0</v>
      </c>
      <c r="F16" s="5">
        <v>80.726286749999417</v>
      </c>
      <c r="G16" s="5">
        <v>-38.18696152000075</v>
      </c>
    </row>
    <row r="17" spans="1:7" ht="16.95" customHeight="1" x14ac:dyDescent="0.25">
      <c r="A17" s="8" t="s">
        <v>16</v>
      </c>
      <c r="B17" s="5">
        <f t="shared" si="2"/>
        <v>1084.2992672399992</v>
      </c>
      <c r="C17" s="5">
        <f t="shared" si="3"/>
        <v>873.92012371999908</v>
      </c>
      <c r="D17" s="5">
        <v>210.37914352000007</v>
      </c>
      <c r="E17" s="5">
        <v>679.65575957999999</v>
      </c>
      <c r="F17" s="5">
        <v>194.26436413999909</v>
      </c>
      <c r="G17" s="5">
        <v>33.397211160000552</v>
      </c>
    </row>
    <row r="18" spans="1:7" x14ac:dyDescent="0.25">
      <c r="A18" s="8" t="s">
        <v>15</v>
      </c>
      <c r="B18" s="5">
        <f t="shared" si="2"/>
        <v>301.20994488000002</v>
      </c>
      <c r="C18" s="5">
        <f t="shared" si="3"/>
        <v>99.290240649999944</v>
      </c>
      <c r="D18" s="5">
        <v>201.91970423000009</v>
      </c>
      <c r="E18" s="5">
        <v>-1.3936399399999999</v>
      </c>
      <c r="F18" s="5">
        <v>100.68388058999994</v>
      </c>
      <c r="G18" s="5">
        <v>-0.2938833399999794</v>
      </c>
    </row>
    <row r="19" spans="1:7" x14ac:dyDescent="0.25">
      <c r="A19" s="8" t="s">
        <v>14</v>
      </c>
      <c r="B19" s="5">
        <f t="shared" si="2"/>
        <v>-13.42</v>
      </c>
      <c r="C19" s="5">
        <f t="shared" si="3"/>
        <v>-12.18</v>
      </c>
      <c r="D19" s="12">
        <v>-1.24</v>
      </c>
      <c r="E19" s="12">
        <v>-0.04</v>
      </c>
      <c r="F19" s="12">
        <v>-12.14</v>
      </c>
      <c r="G19" s="12">
        <v>-2.57</v>
      </c>
    </row>
    <row r="20" spans="1:7" x14ac:dyDescent="0.25">
      <c r="A20" s="8" t="s">
        <v>13</v>
      </c>
      <c r="B20" s="5">
        <f t="shared" si="2"/>
        <v>-361.36788298000351</v>
      </c>
      <c r="C20" s="5">
        <f t="shared" si="3"/>
        <v>-1019.4149519400038</v>
      </c>
      <c r="D20" s="12">
        <f>SUM(D15:D19)</f>
        <v>658.04706896000027</v>
      </c>
      <c r="E20" s="12">
        <f>SUM(E15:E19)</f>
        <v>-842.06607669000095</v>
      </c>
      <c r="F20" s="12">
        <f>SUM(F15:F19)</f>
        <v>-177.34887525000283</v>
      </c>
      <c r="G20" s="12">
        <f>SUM(G15:G19)</f>
        <v>-212.69319477000039</v>
      </c>
    </row>
    <row r="21" spans="1:7" x14ac:dyDescent="0.25">
      <c r="A21" s="17" t="s">
        <v>12</v>
      </c>
      <c r="B21" s="4">
        <f t="shared" si="2"/>
        <v>-754.84759340000164</v>
      </c>
      <c r="C21" s="4">
        <f t="shared" si="3"/>
        <v>-1279.4804302800019</v>
      </c>
      <c r="D21" s="4">
        <f>D20+D13</f>
        <v>524.63283688000024</v>
      </c>
      <c r="E21" s="4">
        <f>E20+E13</f>
        <v>-708.29980019000243</v>
      </c>
      <c r="F21" s="4">
        <f>F20+F13</f>
        <v>-571.18063008999945</v>
      </c>
      <c r="G21" s="4">
        <f>G20+G13</f>
        <v>-236.86619020999862</v>
      </c>
    </row>
    <row r="22" spans="1:7" x14ac:dyDescent="0.25">
      <c r="A22" s="15" t="s">
        <v>11</v>
      </c>
      <c r="B22" s="6"/>
      <c r="C22" s="6"/>
      <c r="D22" s="5"/>
      <c r="E22" s="5"/>
      <c r="F22" s="5"/>
      <c r="G22" s="5"/>
    </row>
    <row r="23" spans="1:7" x14ac:dyDescent="0.25">
      <c r="A23" s="15" t="s">
        <v>10</v>
      </c>
      <c r="B23" s="5"/>
      <c r="C23" s="5"/>
      <c r="D23" s="5"/>
      <c r="E23" s="5"/>
      <c r="F23" s="5"/>
      <c r="G23" s="5"/>
    </row>
    <row r="24" spans="1:7" x14ac:dyDescent="0.25">
      <c r="A24" s="8" t="s">
        <v>6</v>
      </c>
      <c r="B24" s="5">
        <f t="shared" ref="B24:B30" si="4">C24+D24</f>
        <v>-676.8656926900004</v>
      </c>
      <c r="C24" s="5">
        <f t="shared" ref="C24:C30" si="5">E24+F24</f>
        <v>-676.8656926900004</v>
      </c>
      <c r="D24" s="5">
        <v>0</v>
      </c>
      <c r="E24" s="5">
        <v>-642.21827266000037</v>
      </c>
      <c r="F24" s="5">
        <v>-34.647420030000035</v>
      </c>
      <c r="G24" s="5">
        <v>0.23819961999998895</v>
      </c>
    </row>
    <row r="25" spans="1:7" x14ac:dyDescent="0.25">
      <c r="A25" s="8" t="s">
        <v>5</v>
      </c>
      <c r="B25" s="5">
        <f t="shared" si="4"/>
        <v>90.337304180001638</v>
      </c>
      <c r="C25" s="5">
        <f t="shared" si="5"/>
        <v>90.395979180001632</v>
      </c>
      <c r="D25" s="5">
        <v>-5.8674999999999991E-2</v>
      </c>
      <c r="E25" s="5">
        <v>40.212554970000383</v>
      </c>
      <c r="F25" s="5">
        <v>50.183424210001249</v>
      </c>
      <c r="G25" s="5">
        <v>-166.66248344000269</v>
      </c>
    </row>
    <row r="26" spans="1:7" x14ac:dyDescent="0.25">
      <c r="A26" s="8" t="s">
        <v>4</v>
      </c>
      <c r="B26" s="5">
        <f t="shared" si="4"/>
        <v>-392.33988002000007</v>
      </c>
      <c r="C26" s="5">
        <f t="shared" si="5"/>
        <v>-414.31054076000009</v>
      </c>
      <c r="D26" s="5">
        <v>21.970660740000028</v>
      </c>
      <c r="E26" s="5">
        <v>-117.66046062999999</v>
      </c>
      <c r="F26" s="5">
        <v>-296.65008013000011</v>
      </c>
      <c r="G26" s="5">
        <v>-24.263977850000003</v>
      </c>
    </row>
    <row r="27" spans="1:7" x14ac:dyDescent="0.25">
      <c r="A27" s="8" t="s">
        <v>3</v>
      </c>
      <c r="B27" s="5">
        <f t="shared" si="4"/>
        <v>-183.94191850999982</v>
      </c>
      <c r="C27" s="5">
        <f t="shared" si="5"/>
        <v>-183.94191850999982</v>
      </c>
      <c r="D27" s="5">
        <v>0</v>
      </c>
      <c r="E27" s="5">
        <v>19.379764690000002</v>
      </c>
      <c r="F27" s="5">
        <v>-203.32168319999982</v>
      </c>
      <c r="G27" s="5">
        <v>-30.894835290000174</v>
      </c>
    </row>
    <row r="28" spans="1:7" x14ac:dyDescent="0.25">
      <c r="A28" s="8" t="s">
        <v>2</v>
      </c>
      <c r="B28" s="5">
        <f t="shared" si="4"/>
        <v>6.1967981600000783</v>
      </c>
      <c r="C28" s="5">
        <f t="shared" si="5"/>
        <v>5.6862595100000703</v>
      </c>
      <c r="D28" s="5">
        <v>0.51053865000000798</v>
      </c>
      <c r="E28" s="5">
        <v>-23.215780479999978</v>
      </c>
      <c r="F28" s="5">
        <v>28.902039990000048</v>
      </c>
      <c r="G28" s="5">
        <v>27.562695900000335</v>
      </c>
    </row>
    <row r="29" spans="1:7" x14ac:dyDescent="0.25">
      <c r="A29" s="8" t="s">
        <v>9</v>
      </c>
      <c r="B29" s="5">
        <f t="shared" si="4"/>
        <v>531.72785416000147</v>
      </c>
      <c r="C29" s="5">
        <f t="shared" si="5"/>
        <v>360.03409168000121</v>
      </c>
      <c r="D29" s="12">
        <v>171.69376248000026</v>
      </c>
      <c r="E29" s="12">
        <v>44.014798050000309</v>
      </c>
      <c r="F29" s="12">
        <v>316.0192936300009</v>
      </c>
      <c r="G29" s="12">
        <v>103.4677728100005</v>
      </c>
    </row>
    <row r="30" spans="1:7" x14ac:dyDescent="0.25">
      <c r="A30" s="16" t="s">
        <v>8</v>
      </c>
      <c r="B30" s="7">
        <f t="shared" si="4"/>
        <v>-624.88553471999705</v>
      </c>
      <c r="C30" s="7">
        <f t="shared" si="5"/>
        <v>-819.00182158999735</v>
      </c>
      <c r="D30" s="7">
        <f>SUM(D24:D29)</f>
        <v>194.11628687000029</v>
      </c>
      <c r="E30" s="7">
        <f>SUM(E24:E29)</f>
        <v>-679.48739605999958</v>
      </c>
      <c r="F30" s="7">
        <f>SUM(F24:F29)</f>
        <v>-139.51442552999777</v>
      </c>
      <c r="G30" s="7">
        <f>SUM(G24:G29)</f>
        <v>-90.552628250002044</v>
      </c>
    </row>
    <row r="31" spans="1:7" x14ac:dyDescent="0.25">
      <c r="A31" s="15" t="s">
        <v>7</v>
      </c>
      <c r="B31" s="6"/>
      <c r="C31" s="6"/>
      <c r="D31" s="5"/>
      <c r="E31" s="5"/>
      <c r="F31" s="5"/>
      <c r="G31" s="5"/>
    </row>
    <row r="32" spans="1:7" x14ac:dyDescent="0.25">
      <c r="A32" s="8" t="s">
        <v>6</v>
      </c>
      <c r="B32" s="5">
        <f t="shared" ref="B32:B38" si="6">C32+D32</f>
        <v>82.083270109999972</v>
      </c>
      <c r="C32" s="5">
        <f t="shared" ref="C32:C38" si="7">E32+F32</f>
        <v>91.156285019999984</v>
      </c>
      <c r="D32" s="5">
        <v>-9.0730149100000048</v>
      </c>
      <c r="E32" s="5">
        <v>0</v>
      </c>
      <c r="F32" s="5">
        <v>91.156285019999984</v>
      </c>
      <c r="G32" s="5">
        <v>0</v>
      </c>
    </row>
    <row r="33" spans="1:8" x14ac:dyDescent="0.25">
      <c r="A33" s="8" t="s">
        <v>5</v>
      </c>
      <c r="B33" s="5">
        <f t="shared" si="6"/>
        <v>275.17559756999833</v>
      </c>
      <c r="C33" s="5">
        <f t="shared" si="7"/>
        <v>-0.60602525000070884</v>
      </c>
      <c r="D33" s="5">
        <v>275.78162281999903</v>
      </c>
      <c r="E33" s="5">
        <v>-8.3384960000000063E-2</v>
      </c>
      <c r="F33" s="5">
        <v>-0.52264029000070877</v>
      </c>
      <c r="G33" s="5">
        <v>46.780819839999822</v>
      </c>
    </row>
    <row r="34" spans="1:8" x14ac:dyDescent="0.25">
      <c r="A34" s="8" t="s">
        <v>4</v>
      </c>
      <c r="B34" s="5">
        <f t="shared" si="6"/>
        <v>467.71477956000001</v>
      </c>
      <c r="C34" s="5">
        <f t="shared" si="7"/>
        <v>430.97668952000004</v>
      </c>
      <c r="D34" s="5">
        <v>36.738090039999975</v>
      </c>
      <c r="E34" s="5">
        <v>0</v>
      </c>
      <c r="F34" s="5">
        <v>430.97668952000004</v>
      </c>
      <c r="G34" s="5">
        <v>32.180854719999957</v>
      </c>
    </row>
    <row r="35" spans="1:8" x14ac:dyDescent="0.25">
      <c r="A35" s="8" t="s">
        <v>3</v>
      </c>
      <c r="B35" s="5">
        <f t="shared" si="6"/>
        <v>-1025.0740954599994</v>
      </c>
      <c r="C35" s="5">
        <f t="shared" si="7"/>
        <v>-955.88747127999932</v>
      </c>
      <c r="D35" s="5">
        <v>-69.186624180000024</v>
      </c>
      <c r="E35" s="5">
        <v>-16.819505050000316</v>
      </c>
      <c r="F35" s="5">
        <v>-939.067966229999</v>
      </c>
      <c r="G35" s="5">
        <v>-212.64344371000016</v>
      </c>
    </row>
    <row r="36" spans="1:8" x14ac:dyDescent="0.25">
      <c r="A36" s="8" t="s">
        <v>2</v>
      </c>
      <c r="B36" s="5">
        <f t="shared" si="6"/>
        <v>70.135463579999964</v>
      </c>
      <c r="C36" s="5">
        <f t="shared" si="7"/>
        <v>-26.121340230000015</v>
      </c>
      <c r="D36" s="12">
        <v>96.25680380999998</v>
      </c>
      <c r="E36" s="12">
        <v>-11.910433670000003</v>
      </c>
      <c r="F36" s="12">
        <v>-14.210906560000012</v>
      </c>
      <c r="G36" s="12">
        <v>-12.628519530000005</v>
      </c>
    </row>
    <row r="37" spans="1:8" x14ac:dyDescent="0.25">
      <c r="A37" s="8" t="s">
        <v>1</v>
      </c>
      <c r="B37" s="5">
        <f t="shared" si="6"/>
        <v>-129.96498464000098</v>
      </c>
      <c r="C37" s="5">
        <f t="shared" si="7"/>
        <v>-460.48186221999998</v>
      </c>
      <c r="D37" s="12">
        <f>SUM(D32:D36)</f>
        <v>330.516877579999</v>
      </c>
      <c r="E37" s="12">
        <f>SUM(E32:E36)</f>
        <v>-28.81332368000032</v>
      </c>
      <c r="F37" s="12">
        <f>SUM(F32:F36)</f>
        <v>-431.66853853999964</v>
      </c>
      <c r="G37" s="12">
        <f>SUM(G32:G36)</f>
        <v>-146.31028868000038</v>
      </c>
    </row>
    <row r="38" spans="1:8" x14ac:dyDescent="0.25">
      <c r="A38" s="17" t="s">
        <v>0</v>
      </c>
      <c r="B38" s="4">
        <f t="shared" si="6"/>
        <v>-754.85051935999797</v>
      </c>
      <c r="C38" s="4">
        <f t="shared" si="7"/>
        <v>-1279.4836838099973</v>
      </c>
      <c r="D38" s="4">
        <f>D37+D30</f>
        <v>524.6331644499993</v>
      </c>
      <c r="E38" s="4">
        <f>E37+E30</f>
        <v>-708.30071973999986</v>
      </c>
      <c r="F38" s="4">
        <f>F37+F30</f>
        <v>-571.18296406999741</v>
      </c>
      <c r="G38" s="4">
        <f>G37+G30</f>
        <v>-236.86291693000243</v>
      </c>
      <c r="H38" s="3"/>
    </row>
    <row r="39" spans="1:8" ht="12" customHeight="1" x14ac:dyDescent="0.25"/>
    <row r="40" spans="1:8" x14ac:dyDescent="0.25">
      <c r="B40" s="18">
        <f t="shared" ref="B40:G40" si="8">+B38-B21</f>
        <v>-2.9259599963324945E-3</v>
      </c>
      <c r="C40" s="18">
        <f t="shared" si="8"/>
        <v>-3.253529995390636E-3</v>
      </c>
      <c r="D40" s="18">
        <f t="shared" si="8"/>
        <v>3.2756999905814155E-4</v>
      </c>
      <c r="E40" s="18">
        <f t="shared" si="8"/>
        <v>-9.1954999743393273E-4</v>
      </c>
      <c r="F40" s="18">
        <f t="shared" si="8"/>
        <v>-2.3339799979567033E-3</v>
      </c>
      <c r="G40" s="18">
        <f t="shared" si="8"/>
        <v>3.2732799961934234E-3</v>
      </c>
    </row>
  </sheetData>
  <mergeCells count="3">
    <mergeCell ref="A1:G1"/>
    <mergeCell ref="A2:G2"/>
    <mergeCell ref="A3:G3"/>
  </mergeCells>
  <pageMargins left="0.78740157480314965" right="0.59055118110236227" top="0.78740157480314965" bottom="1" header="0" footer="0"/>
  <pageSetup paperSize="122" scale="85" orientation="portrait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2060"/>
  </sheetPr>
  <dimension ref="A1:H40"/>
  <sheetViews>
    <sheetView zoomScaleNormal="100" workbookViewId="0">
      <pane xSplit="1" ySplit="4" topLeftCell="B17" activePane="bottomRight" state="frozen"/>
      <selection activeCell="A2" sqref="A2:IV2"/>
      <selection pane="topRight" activeCell="A2" sqref="A2:IV2"/>
      <selection pane="bottomLeft" activeCell="A2" sqref="A2:IV2"/>
      <selection pane="bottomRight" activeCell="A2" sqref="A2:IV2"/>
    </sheetView>
  </sheetViews>
  <sheetFormatPr baseColWidth="10" defaultRowHeight="13.2" x14ac:dyDescent="0.25"/>
  <cols>
    <col min="1" max="1" width="20.88671875" style="1" customWidth="1"/>
    <col min="2" max="5" width="14.109375" style="2" customWidth="1"/>
    <col min="6" max="6" width="13.109375" style="2" customWidth="1"/>
    <col min="7" max="7" width="14.109375" style="2" customWidth="1"/>
    <col min="8" max="16384" width="11.5546875" style="1"/>
  </cols>
  <sheetData>
    <row r="1" spans="1:7" ht="17.25" customHeight="1" x14ac:dyDescent="0.25">
      <c r="A1" s="19" t="s">
        <v>30</v>
      </c>
      <c r="B1" s="19"/>
      <c r="C1" s="19"/>
      <c r="D1" s="19"/>
      <c r="E1" s="19"/>
      <c r="F1" s="19"/>
      <c r="G1" s="19"/>
    </row>
    <row r="2" spans="1:7" ht="15.75" customHeight="1" x14ac:dyDescent="0.25">
      <c r="A2" s="19" t="s">
        <v>34</v>
      </c>
      <c r="B2" s="19"/>
      <c r="C2" s="19"/>
      <c r="D2" s="19"/>
      <c r="E2" s="19"/>
      <c r="F2" s="19"/>
      <c r="G2" s="19"/>
    </row>
    <row r="3" spans="1:7" ht="15.75" customHeight="1" x14ac:dyDescent="0.25">
      <c r="A3" s="20" t="s">
        <v>29</v>
      </c>
      <c r="B3" s="20"/>
      <c r="C3" s="20"/>
      <c r="D3" s="20"/>
      <c r="E3" s="20"/>
      <c r="F3" s="20"/>
      <c r="G3" s="20"/>
    </row>
    <row r="4" spans="1:7" ht="27.75" customHeight="1" x14ac:dyDescent="0.25">
      <c r="A4" s="13"/>
      <c r="B4" s="11" t="s">
        <v>28</v>
      </c>
      <c r="C4" s="11" t="s">
        <v>27</v>
      </c>
      <c r="D4" s="11" t="s">
        <v>26</v>
      </c>
      <c r="E4" s="11" t="s">
        <v>25</v>
      </c>
      <c r="F4" s="11" t="s">
        <v>31</v>
      </c>
      <c r="G4" s="11" t="s">
        <v>24</v>
      </c>
    </row>
    <row r="5" spans="1:7" x14ac:dyDescent="0.25">
      <c r="A5" s="14" t="s">
        <v>23</v>
      </c>
      <c r="B5" s="10"/>
      <c r="C5" s="10"/>
      <c r="D5" s="10"/>
      <c r="E5" s="10"/>
      <c r="F5" s="10"/>
      <c r="G5" s="10"/>
    </row>
    <row r="6" spans="1:7" x14ac:dyDescent="0.25">
      <c r="A6" s="15" t="s">
        <v>22</v>
      </c>
      <c r="B6" s="9"/>
      <c r="C6" s="9"/>
      <c r="D6" s="9"/>
      <c r="E6" s="9"/>
      <c r="F6" s="9"/>
      <c r="G6" s="9"/>
    </row>
    <row r="7" spans="1:7" x14ac:dyDescent="0.25">
      <c r="A7" s="8" t="s">
        <v>18</v>
      </c>
      <c r="B7" s="5">
        <f t="shared" ref="B7:B13" si="0">C7+D7</f>
        <v>-157.52387200000001</v>
      </c>
      <c r="C7" s="5">
        <f t="shared" ref="C7:C13" si="1">E7+F7</f>
        <v>-6.1146636400000034</v>
      </c>
      <c r="D7" s="5">
        <v>-151.40920836000001</v>
      </c>
      <c r="E7" s="5">
        <v>181.78502418999994</v>
      </c>
      <c r="F7" s="5">
        <v>-187.89968782999995</v>
      </c>
      <c r="G7" s="5">
        <v>-53.397849129999827</v>
      </c>
    </row>
    <row r="8" spans="1:7" x14ac:dyDescent="0.25">
      <c r="A8" s="8" t="s">
        <v>21</v>
      </c>
      <c r="B8" s="5">
        <f t="shared" si="0"/>
        <v>-119.93352889999998</v>
      </c>
      <c r="C8" s="5">
        <f t="shared" si="1"/>
        <v>-120.05419770999998</v>
      </c>
      <c r="D8" s="5">
        <v>0.12066881000000007</v>
      </c>
      <c r="E8" s="5">
        <v>-28.451334990000021</v>
      </c>
      <c r="F8" s="5">
        <v>-91.602862719999962</v>
      </c>
      <c r="G8" s="5">
        <v>-4.4268543499999851</v>
      </c>
    </row>
    <row r="9" spans="1:7" x14ac:dyDescent="0.25">
      <c r="A9" s="8" t="s">
        <v>17</v>
      </c>
      <c r="B9" s="5">
        <f t="shared" si="0"/>
        <v>-106.14390520999768</v>
      </c>
      <c r="C9" s="5">
        <f t="shared" si="1"/>
        <v>-106.14390520999768</v>
      </c>
      <c r="D9" s="5">
        <v>0</v>
      </c>
      <c r="E9" s="5">
        <v>167.20730911999817</v>
      </c>
      <c r="F9" s="5">
        <v>-273.35121432999586</v>
      </c>
      <c r="G9" s="5">
        <v>-121.00965034999535</v>
      </c>
    </row>
    <row r="10" spans="1:7" x14ac:dyDescent="0.25">
      <c r="A10" s="8" t="s">
        <v>16</v>
      </c>
      <c r="B10" s="5">
        <f t="shared" si="0"/>
        <v>119.32434037999977</v>
      </c>
      <c r="C10" s="5">
        <f t="shared" si="1"/>
        <v>152.17283702999976</v>
      </c>
      <c r="D10" s="5">
        <v>-32.848496649999987</v>
      </c>
      <c r="E10" s="5">
        <v>15.83994777999942</v>
      </c>
      <c r="F10" s="5">
        <v>136.33288925000033</v>
      </c>
      <c r="G10" s="5">
        <v>-17.579322560000492</v>
      </c>
    </row>
    <row r="11" spans="1:7" x14ac:dyDescent="0.25">
      <c r="A11" s="8" t="s">
        <v>15</v>
      </c>
      <c r="B11" s="5">
        <f t="shared" si="0"/>
        <v>-27.697836080000307</v>
      </c>
      <c r="C11" s="5">
        <f t="shared" si="1"/>
        <v>3.5990726399996902</v>
      </c>
      <c r="D11" s="5">
        <v>-31.296908719999998</v>
      </c>
      <c r="E11" s="5">
        <v>41.639141750000022</v>
      </c>
      <c r="F11" s="5">
        <v>-38.040069110000331</v>
      </c>
      <c r="G11" s="5">
        <v>6.5209166899999218</v>
      </c>
    </row>
    <row r="12" spans="1:7" x14ac:dyDescent="0.25">
      <c r="A12" s="8" t="s">
        <v>14</v>
      </c>
      <c r="B12" s="5">
        <f t="shared" si="0"/>
        <v>-14.33</v>
      </c>
      <c r="C12" s="5">
        <f t="shared" si="1"/>
        <v>-14.28</v>
      </c>
      <c r="D12" s="12">
        <v>-0.05</v>
      </c>
      <c r="E12" s="12">
        <v>-15.04</v>
      </c>
      <c r="F12" s="12">
        <v>0.76</v>
      </c>
      <c r="G12" s="12">
        <v>-2.85</v>
      </c>
    </row>
    <row r="13" spans="1:7" x14ac:dyDescent="0.25">
      <c r="A13" s="16" t="s">
        <v>20</v>
      </c>
      <c r="B13" s="5">
        <f t="shared" si="0"/>
        <v>-306.30480180999825</v>
      </c>
      <c r="C13" s="5">
        <f t="shared" si="1"/>
        <v>-90.820856889998254</v>
      </c>
      <c r="D13" s="7">
        <f>SUM(D7:D12)</f>
        <v>-215.48394492</v>
      </c>
      <c r="E13" s="7">
        <f>SUM(E7:E12)</f>
        <v>362.98008784999752</v>
      </c>
      <c r="F13" s="7">
        <f>SUM(F7:F12)</f>
        <v>-453.80094473999577</v>
      </c>
      <c r="G13" s="7">
        <f>SUM(G7:G12)</f>
        <v>-192.74275969999573</v>
      </c>
    </row>
    <row r="14" spans="1:7" x14ac:dyDescent="0.25">
      <c r="A14" s="15" t="s">
        <v>19</v>
      </c>
      <c r="B14" s="6"/>
      <c r="C14" s="6"/>
      <c r="D14" s="5"/>
      <c r="E14" s="5"/>
      <c r="F14" s="5"/>
      <c r="G14" s="5"/>
    </row>
    <row r="15" spans="1:7" x14ac:dyDescent="0.25">
      <c r="A15" s="8" t="s">
        <v>18</v>
      </c>
      <c r="B15" s="5">
        <f t="shared" ref="B15:B21" si="2">C15+D15</f>
        <v>-133.11436762000085</v>
      </c>
      <c r="C15" s="5">
        <f t="shared" ref="C15:C21" si="3">E15+F15</f>
        <v>-350.53104385000097</v>
      </c>
      <c r="D15" s="5">
        <v>217.41667623000012</v>
      </c>
      <c r="E15" s="5">
        <v>-433.72517163000066</v>
      </c>
      <c r="F15" s="5">
        <v>83.19412777999969</v>
      </c>
      <c r="G15" s="5">
        <v>239.96225590999984</v>
      </c>
    </row>
    <row r="16" spans="1:7" x14ac:dyDescent="0.25">
      <c r="A16" s="8" t="s">
        <v>17</v>
      </c>
      <c r="B16" s="5">
        <f t="shared" si="2"/>
        <v>1280.4203810700019</v>
      </c>
      <c r="C16" s="5">
        <f t="shared" si="3"/>
        <v>923.73585067000022</v>
      </c>
      <c r="D16" s="5">
        <v>356.68453040000168</v>
      </c>
      <c r="E16" s="5">
        <v>0</v>
      </c>
      <c r="F16" s="5">
        <v>923.73585067000022</v>
      </c>
      <c r="G16" s="5">
        <v>-44.252420599999823</v>
      </c>
    </row>
    <row r="17" spans="1:7" ht="16.95" customHeight="1" x14ac:dyDescent="0.25">
      <c r="A17" s="8" t="s">
        <v>16</v>
      </c>
      <c r="B17" s="5">
        <f t="shared" si="2"/>
        <v>876.4710316799983</v>
      </c>
      <c r="C17" s="5">
        <f t="shared" si="3"/>
        <v>799.07155237999814</v>
      </c>
      <c r="D17" s="5">
        <v>77.399479300000166</v>
      </c>
      <c r="E17" s="5">
        <v>594.12886643000002</v>
      </c>
      <c r="F17" s="5">
        <v>204.94268594999812</v>
      </c>
      <c r="G17" s="5">
        <v>99.938957650000702</v>
      </c>
    </row>
    <row r="18" spans="1:7" x14ac:dyDescent="0.25">
      <c r="A18" s="8" t="s">
        <v>15</v>
      </c>
      <c r="B18" s="5">
        <f t="shared" si="2"/>
        <v>293.90594279000021</v>
      </c>
      <c r="C18" s="5">
        <f t="shared" si="3"/>
        <v>96.826322080000125</v>
      </c>
      <c r="D18" s="5">
        <v>197.07962071000009</v>
      </c>
      <c r="E18" s="5">
        <v>2.0677634900000044</v>
      </c>
      <c r="F18" s="5">
        <v>94.758558590000121</v>
      </c>
      <c r="G18" s="5">
        <v>7.1945526200000245</v>
      </c>
    </row>
    <row r="19" spans="1:7" x14ac:dyDescent="0.25">
      <c r="A19" s="8" t="s">
        <v>14</v>
      </c>
      <c r="B19" s="5">
        <f t="shared" si="2"/>
        <v>-23.119999999999997</v>
      </c>
      <c r="C19" s="5">
        <f t="shared" si="3"/>
        <v>-20.399999999999999</v>
      </c>
      <c r="D19" s="12">
        <v>-2.72</v>
      </c>
      <c r="E19" s="12">
        <v>-0.02</v>
      </c>
      <c r="F19" s="12">
        <v>-20.38</v>
      </c>
      <c r="G19" s="12">
        <v>-3.22</v>
      </c>
    </row>
    <row r="20" spans="1:7" x14ac:dyDescent="0.25">
      <c r="A20" s="8" t="s">
        <v>13</v>
      </c>
      <c r="B20" s="5">
        <f t="shared" si="2"/>
        <v>2294.5629879199996</v>
      </c>
      <c r="C20" s="5">
        <f t="shared" si="3"/>
        <v>1448.7026812799975</v>
      </c>
      <c r="D20" s="12">
        <f>SUM(D15:D19)</f>
        <v>845.86030664000202</v>
      </c>
      <c r="E20" s="12">
        <f>SUM(E15:E19)</f>
        <v>162.45145828999935</v>
      </c>
      <c r="F20" s="12">
        <f>SUM(F15:F19)</f>
        <v>1286.251222989998</v>
      </c>
      <c r="G20" s="12">
        <f>SUM(G15:G19)</f>
        <v>299.62334558000072</v>
      </c>
    </row>
    <row r="21" spans="1:7" x14ac:dyDescent="0.25">
      <c r="A21" s="17" t="s">
        <v>12</v>
      </c>
      <c r="B21" s="4">
        <f t="shared" si="2"/>
        <v>1988.2581861100011</v>
      </c>
      <c r="C21" s="4">
        <f t="shared" si="3"/>
        <v>1357.8818243899991</v>
      </c>
      <c r="D21" s="4">
        <f>D20+D13</f>
        <v>630.37636172000202</v>
      </c>
      <c r="E21" s="4">
        <f>E20+E13</f>
        <v>525.43154613999684</v>
      </c>
      <c r="F21" s="4">
        <f>F20+F13</f>
        <v>832.45027825000227</v>
      </c>
      <c r="G21" s="4">
        <f>G20+G13</f>
        <v>106.88058588000499</v>
      </c>
    </row>
    <row r="22" spans="1:7" x14ac:dyDescent="0.25">
      <c r="A22" s="15" t="s">
        <v>11</v>
      </c>
      <c r="B22" s="6"/>
      <c r="C22" s="6"/>
      <c r="D22" s="5"/>
      <c r="E22" s="5"/>
      <c r="F22" s="5"/>
      <c r="G22" s="5"/>
    </row>
    <row r="23" spans="1:7" x14ac:dyDescent="0.25">
      <c r="A23" s="15" t="s">
        <v>10</v>
      </c>
      <c r="B23" s="5"/>
      <c r="C23" s="5"/>
      <c r="D23" s="5"/>
      <c r="E23" s="5"/>
      <c r="F23" s="5"/>
      <c r="G23" s="5"/>
    </row>
    <row r="24" spans="1:7" x14ac:dyDescent="0.25">
      <c r="A24" s="8" t="s">
        <v>6</v>
      </c>
      <c r="B24" s="5">
        <f t="shared" ref="B24:B30" si="4">C24+D24</f>
        <v>567.18985612000074</v>
      </c>
      <c r="C24" s="5">
        <f t="shared" ref="C24:C30" si="5">E24+F24</f>
        <v>567.18985612000074</v>
      </c>
      <c r="D24" s="5">
        <v>0</v>
      </c>
      <c r="E24" s="5">
        <v>556.35290515000088</v>
      </c>
      <c r="F24" s="5">
        <v>10.836950969999862</v>
      </c>
      <c r="G24" s="5">
        <v>0.17619587000001502</v>
      </c>
    </row>
    <row r="25" spans="1:7" x14ac:dyDescent="0.25">
      <c r="A25" s="8" t="s">
        <v>5</v>
      </c>
      <c r="B25" s="5">
        <f t="shared" si="4"/>
        <v>110.86325577000594</v>
      </c>
      <c r="C25" s="5">
        <f t="shared" si="5"/>
        <v>110.92193077000593</v>
      </c>
      <c r="D25" s="5">
        <v>-5.8674999999999991E-2</v>
      </c>
      <c r="E25" s="5">
        <v>-41.773981399999684</v>
      </c>
      <c r="F25" s="5">
        <v>152.69591217000561</v>
      </c>
      <c r="G25" s="5">
        <v>12.355845789999876</v>
      </c>
    </row>
    <row r="26" spans="1:7" x14ac:dyDescent="0.25">
      <c r="A26" s="8" t="s">
        <v>4</v>
      </c>
      <c r="B26" s="5">
        <f t="shared" si="4"/>
        <v>-375.24922841999955</v>
      </c>
      <c r="C26" s="5">
        <f t="shared" si="5"/>
        <v>-390.8873336299996</v>
      </c>
      <c r="D26" s="5">
        <v>15.63810521000002</v>
      </c>
      <c r="E26" s="5">
        <v>-19.562816789999943</v>
      </c>
      <c r="F26" s="5">
        <v>-371.32451683999966</v>
      </c>
      <c r="G26" s="5">
        <v>-15.472605169999952</v>
      </c>
    </row>
    <row r="27" spans="1:7" x14ac:dyDescent="0.25">
      <c r="A27" s="8" t="s">
        <v>3</v>
      </c>
      <c r="B27" s="5">
        <f t="shared" si="4"/>
        <v>-250.85023127000011</v>
      </c>
      <c r="C27" s="5">
        <f t="shared" si="5"/>
        <v>-250.85023127000011</v>
      </c>
      <c r="D27" s="5">
        <v>0</v>
      </c>
      <c r="E27" s="5">
        <v>16.951562370000033</v>
      </c>
      <c r="F27" s="5">
        <v>-267.80179364000014</v>
      </c>
      <c r="G27" s="5">
        <v>-11.461344710000049</v>
      </c>
    </row>
    <row r="28" spans="1:7" x14ac:dyDescent="0.25">
      <c r="A28" s="8" t="s">
        <v>2</v>
      </c>
      <c r="B28" s="5">
        <f t="shared" si="4"/>
        <v>4.4213340700010306</v>
      </c>
      <c r="C28" s="5">
        <f t="shared" si="5"/>
        <v>10.924748480001028</v>
      </c>
      <c r="D28" s="5">
        <v>-6.5034144099999978</v>
      </c>
      <c r="E28" s="5">
        <v>-30.849877119999917</v>
      </c>
      <c r="F28" s="5">
        <v>41.774625600000945</v>
      </c>
      <c r="G28" s="5">
        <v>51.282021300000451</v>
      </c>
    </row>
    <row r="29" spans="1:7" x14ac:dyDescent="0.25">
      <c r="A29" s="8" t="s">
        <v>9</v>
      </c>
      <c r="B29" s="5">
        <f t="shared" si="4"/>
        <v>712.79732701000148</v>
      </c>
      <c r="C29" s="5">
        <f t="shared" si="5"/>
        <v>529.38326484000163</v>
      </c>
      <c r="D29" s="12">
        <v>183.41406216999985</v>
      </c>
      <c r="E29" s="12">
        <v>69.518144150000353</v>
      </c>
      <c r="F29" s="12">
        <v>459.86512069000128</v>
      </c>
      <c r="G29" s="12">
        <v>85.03169465999963</v>
      </c>
    </row>
    <row r="30" spans="1:7" x14ac:dyDescent="0.25">
      <c r="A30" s="16" t="s">
        <v>8</v>
      </c>
      <c r="B30" s="7">
        <f t="shared" si="4"/>
        <v>769.17231328000958</v>
      </c>
      <c r="C30" s="7">
        <f t="shared" si="5"/>
        <v>576.68223531000967</v>
      </c>
      <c r="D30" s="7">
        <f>SUM(D24:D29)</f>
        <v>192.49007796999987</v>
      </c>
      <c r="E30" s="7">
        <f>SUM(E24:E29)</f>
        <v>550.63593636000178</v>
      </c>
      <c r="F30" s="7">
        <f>SUM(F24:F29)</f>
        <v>26.046298950007895</v>
      </c>
      <c r="G30" s="7">
        <f>SUM(G24:G29)</f>
        <v>121.91180773999997</v>
      </c>
    </row>
    <row r="31" spans="1:7" x14ac:dyDescent="0.25">
      <c r="A31" s="15" t="s">
        <v>7</v>
      </c>
      <c r="B31" s="6"/>
      <c r="C31" s="6"/>
      <c r="D31" s="5"/>
      <c r="E31" s="5"/>
      <c r="F31" s="5"/>
      <c r="G31" s="5"/>
    </row>
    <row r="32" spans="1:7" x14ac:dyDescent="0.25">
      <c r="A32" s="8" t="s">
        <v>6</v>
      </c>
      <c r="B32" s="5">
        <f t="shared" ref="B32:B38" si="6">C32+D32</f>
        <v>10.589250100000008</v>
      </c>
      <c r="C32" s="5">
        <f t="shared" ref="C32:C38" si="7">E32+F32</f>
        <v>35.509688900000015</v>
      </c>
      <c r="D32" s="5">
        <v>-24.920438800000007</v>
      </c>
      <c r="E32" s="5">
        <v>0</v>
      </c>
      <c r="F32" s="5">
        <v>35.509688900000015</v>
      </c>
      <c r="G32" s="5">
        <v>0</v>
      </c>
    </row>
    <row r="33" spans="1:8" x14ac:dyDescent="0.25">
      <c r="A33" s="8" t="s">
        <v>5</v>
      </c>
      <c r="B33" s="5">
        <f t="shared" si="6"/>
        <v>682.21323447999805</v>
      </c>
      <c r="C33" s="5">
        <f t="shared" si="7"/>
        <v>374.86323585000048</v>
      </c>
      <c r="D33" s="5">
        <v>307.34999862999757</v>
      </c>
      <c r="E33" s="5">
        <v>8.1710689999997754E-2</v>
      </c>
      <c r="F33" s="5">
        <v>374.78152516000046</v>
      </c>
      <c r="G33" s="5">
        <v>26.346168679999892</v>
      </c>
    </row>
    <row r="34" spans="1:8" x14ac:dyDescent="0.25">
      <c r="A34" s="8" t="s">
        <v>4</v>
      </c>
      <c r="B34" s="5">
        <f t="shared" si="6"/>
        <v>1005.1044403000002</v>
      </c>
      <c r="C34" s="5">
        <f t="shared" si="7"/>
        <v>923.66207267000027</v>
      </c>
      <c r="D34" s="5">
        <v>81.442367629999922</v>
      </c>
      <c r="E34" s="5">
        <v>0</v>
      </c>
      <c r="F34" s="5">
        <v>923.66207267000027</v>
      </c>
      <c r="G34" s="5">
        <v>96.097667369999954</v>
      </c>
    </row>
    <row r="35" spans="1:8" x14ac:dyDescent="0.25">
      <c r="A35" s="8" t="s">
        <v>3</v>
      </c>
      <c r="B35" s="5">
        <f t="shared" si="6"/>
        <v>-603.46684792999974</v>
      </c>
      <c r="C35" s="5">
        <f t="shared" si="7"/>
        <v>-511.33272992999969</v>
      </c>
      <c r="D35" s="5">
        <v>-92.134118000000029</v>
      </c>
      <c r="E35" s="5">
        <v>-16.467643280000402</v>
      </c>
      <c r="F35" s="5">
        <v>-494.86508664999928</v>
      </c>
      <c r="G35" s="5">
        <v>-135.34745218000035</v>
      </c>
    </row>
    <row r="36" spans="1:8" x14ac:dyDescent="0.25">
      <c r="A36" s="8" t="s">
        <v>2</v>
      </c>
      <c r="B36" s="5">
        <f t="shared" si="6"/>
        <v>124.63968941000016</v>
      </c>
      <c r="C36" s="5">
        <f t="shared" si="7"/>
        <v>-41.504460749999886</v>
      </c>
      <c r="D36" s="12">
        <v>166.14415016000004</v>
      </c>
      <c r="E36" s="12">
        <v>-8.8177741900000015</v>
      </c>
      <c r="F36" s="12">
        <v>-32.686686559999885</v>
      </c>
      <c r="G36" s="12">
        <v>-2.1225558800000215</v>
      </c>
    </row>
    <row r="37" spans="1:8" x14ac:dyDescent="0.25">
      <c r="A37" s="8" t="s">
        <v>1</v>
      </c>
      <c r="B37" s="5">
        <f t="shared" si="6"/>
        <v>1219.0797663599988</v>
      </c>
      <c r="C37" s="5">
        <f t="shared" si="7"/>
        <v>781.19780674000128</v>
      </c>
      <c r="D37" s="12">
        <f>SUM(D32:D36)</f>
        <v>437.88195961999753</v>
      </c>
      <c r="E37" s="12">
        <f>SUM(E32:E36)</f>
        <v>-25.203706780000406</v>
      </c>
      <c r="F37" s="12">
        <f>SUM(F32:F36)</f>
        <v>806.40151352000169</v>
      </c>
      <c r="G37" s="12">
        <f>SUM(G32:G36)</f>
        <v>-15.026172010000522</v>
      </c>
    </row>
    <row r="38" spans="1:8" x14ac:dyDescent="0.25">
      <c r="A38" s="17" t="s">
        <v>0</v>
      </c>
      <c r="B38" s="4">
        <f t="shared" si="6"/>
        <v>1988.2520796400086</v>
      </c>
      <c r="C38" s="4">
        <f t="shared" si="7"/>
        <v>1357.8800420500111</v>
      </c>
      <c r="D38" s="4">
        <f>D37+D30</f>
        <v>630.37203758999738</v>
      </c>
      <c r="E38" s="4">
        <f>E37+E30</f>
        <v>525.43222958000138</v>
      </c>
      <c r="F38" s="4">
        <f>F37+F30</f>
        <v>832.44781247000958</v>
      </c>
      <c r="G38" s="4">
        <f>G37+G30</f>
        <v>106.88563572999945</v>
      </c>
      <c r="H38" s="3"/>
    </row>
    <row r="39" spans="1:8" ht="12" customHeight="1" x14ac:dyDescent="0.25"/>
    <row r="40" spans="1:8" x14ac:dyDescent="0.25">
      <c r="B40" s="18">
        <f t="shared" ref="B40:G40" si="8">+B38-B21</f>
        <v>-6.1064699925736932E-3</v>
      </c>
      <c r="C40" s="18">
        <f t="shared" si="8"/>
        <v>-1.7823399880398938E-3</v>
      </c>
      <c r="D40" s="18">
        <f t="shared" si="8"/>
        <v>-4.3241300046474862E-3</v>
      </c>
      <c r="E40" s="18">
        <f t="shared" si="8"/>
        <v>6.834400045363509E-4</v>
      </c>
      <c r="F40" s="18">
        <f t="shared" si="8"/>
        <v>-2.4657799926899315E-3</v>
      </c>
      <c r="G40" s="18">
        <f t="shared" si="8"/>
        <v>5.0498499944637842E-3</v>
      </c>
    </row>
  </sheetData>
  <mergeCells count="3">
    <mergeCell ref="A1:G1"/>
    <mergeCell ref="A2:G2"/>
    <mergeCell ref="A3:G3"/>
  </mergeCells>
  <pageMargins left="0.78740157480314965" right="0.59055118110236227" top="0.78740157480314965" bottom="1" header="0" footer="0"/>
  <pageSetup paperSize="122" scale="85" orientation="portrait" horizontalDpi="400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2060"/>
  </sheetPr>
  <dimension ref="A1:H40"/>
  <sheetViews>
    <sheetView tabSelected="1" zoomScaleNormal="100" workbookViewId="0">
      <pane xSplit="1" ySplit="4" topLeftCell="B5" activePane="bottomRight" state="frozen"/>
      <selection activeCell="A2" sqref="A2:IV2"/>
      <selection pane="topRight" activeCell="A2" sqref="A2:IV2"/>
      <selection pane="bottomLeft" activeCell="A2" sqref="A2:IV2"/>
      <selection pane="bottomRight" activeCell="A2" sqref="A2:IV2"/>
    </sheetView>
  </sheetViews>
  <sheetFormatPr baseColWidth="10" defaultRowHeight="13.2" x14ac:dyDescent="0.25"/>
  <cols>
    <col min="1" max="1" width="20.88671875" style="1" customWidth="1"/>
    <col min="2" max="5" width="14.109375" style="2" customWidth="1"/>
    <col min="6" max="6" width="13.109375" style="2" customWidth="1"/>
    <col min="7" max="7" width="14.109375" style="2" customWidth="1"/>
    <col min="8" max="16384" width="11.5546875" style="1"/>
  </cols>
  <sheetData>
    <row r="1" spans="1:7" ht="17.25" customHeight="1" x14ac:dyDescent="0.25">
      <c r="A1" s="19" t="s">
        <v>30</v>
      </c>
      <c r="B1" s="19"/>
      <c r="C1" s="19"/>
      <c r="D1" s="19"/>
      <c r="E1" s="19"/>
      <c r="F1" s="19"/>
      <c r="G1" s="19"/>
    </row>
    <row r="2" spans="1:7" ht="15.75" customHeight="1" x14ac:dyDescent="0.25">
      <c r="A2" s="19" t="s">
        <v>35</v>
      </c>
      <c r="B2" s="19"/>
      <c r="C2" s="19"/>
      <c r="D2" s="19"/>
      <c r="E2" s="19"/>
      <c r="F2" s="19"/>
      <c r="G2" s="19"/>
    </row>
    <row r="3" spans="1:7" ht="15.75" customHeight="1" x14ac:dyDescent="0.25">
      <c r="A3" s="20" t="s">
        <v>29</v>
      </c>
      <c r="B3" s="20"/>
      <c r="C3" s="20"/>
      <c r="D3" s="20"/>
      <c r="E3" s="20"/>
      <c r="F3" s="20"/>
      <c r="G3" s="20"/>
    </row>
    <row r="4" spans="1:7" ht="27.75" customHeight="1" x14ac:dyDescent="0.25">
      <c r="A4" s="13"/>
      <c r="B4" s="11" t="s">
        <v>28</v>
      </c>
      <c r="C4" s="11" t="s">
        <v>27</v>
      </c>
      <c r="D4" s="11" t="s">
        <v>26</v>
      </c>
      <c r="E4" s="11" t="s">
        <v>25</v>
      </c>
      <c r="F4" s="11" t="s">
        <v>31</v>
      </c>
      <c r="G4" s="11" t="s">
        <v>24</v>
      </c>
    </row>
    <row r="5" spans="1:7" x14ac:dyDescent="0.25">
      <c r="A5" s="14" t="s">
        <v>23</v>
      </c>
      <c r="B5" s="10"/>
      <c r="C5" s="10"/>
      <c r="D5" s="10"/>
      <c r="E5" s="10"/>
      <c r="F5" s="10"/>
      <c r="G5" s="10"/>
    </row>
    <row r="6" spans="1:7" x14ac:dyDescent="0.25">
      <c r="A6" s="15" t="s">
        <v>22</v>
      </c>
      <c r="B6" s="9"/>
      <c r="C6" s="9"/>
      <c r="D6" s="9"/>
      <c r="E6" s="9"/>
      <c r="F6" s="9"/>
      <c r="G6" s="9"/>
    </row>
    <row r="7" spans="1:7" x14ac:dyDescent="0.25">
      <c r="A7" s="8" t="s">
        <v>18</v>
      </c>
      <c r="B7" s="5">
        <f t="shared" ref="B7:B13" si="0">C7+D7</f>
        <v>-373.26004021999989</v>
      </c>
      <c r="C7" s="5">
        <f t="shared" ref="C7:C13" si="1">E7+F7</f>
        <v>-269.48940209999989</v>
      </c>
      <c r="D7" s="5">
        <v>-103.77063812</v>
      </c>
      <c r="E7" s="5">
        <v>26.270680449999986</v>
      </c>
      <c r="F7" s="5">
        <v>-295.76008254999988</v>
      </c>
      <c r="G7" s="5">
        <v>-100.27007074999983</v>
      </c>
    </row>
    <row r="8" spans="1:7" x14ac:dyDescent="0.25">
      <c r="A8" s="8" t="s">
        <v>21</v>
      </c>
      <c r="B8" s="5">
        <f t="shared" si="0"/>
        <v>-89.102638359999915</v>
      </c>
      <c r="C8" s="5">
        <f t="shared" si="1"/>
        <v>-89.31163069999991</v>
      </c>
      <c r="D8" s="5">
        <v>0.20899234000000011</v>
      </c>
      <c r="E8" s="5">
        <v>-41.157239949999962</v>
      </c>
      <c r="F8" s="5">
        <v>-48.154390749999948</v>
      </c>
      <c r="G8" s="5">
        <v>32.035886450000021</v>
      </c>
    </row>
    <row r="9" spans="1:7" x14ac:dyDescent="0.25">
      <c r="A9" s="8" t="s">
        <v>17</v>
      </c>
      <c r="B9" s="5">
        <f t="shared" si="0"/>
        <v>46.48629315999824</v>
      </c>
      <c r="C9" s="5">
        <f t="shared" si="1"/>
        <v>46.48629315999824</v>
      </c>
      <c r="D9" s="5">
        <v>0</v>
      </c>
      <c r="E9" s="5">
        <v>175.95565806999912</v>
      </c>
      <c r="F9" s="5">
        <v>-129.46936491000088</v>
      </c>
      <c r="G9" s="5">
        <v>-68.824553569997079</v>
      </c>
    </row>
    <row r="10" spans="1:7" x14ac:dyDescent="0.25">
      <c r="A10" s="8" t="s">
        <v>16</v>
      </c>
      <c r="B10" s="5">
        <f t="shared" si="0"/>
        <v>181.04273095999986</v>
      </c>
      <c r="C10" s="5">
        <f t="shared" si="1"/>
        <v>214.20698778999986</v>
      </c>
      <c r="D10" s="5">
        <v>-33.164256829999985</v>
      </c>
      <c r="E10" s="5">
        <v>9.7950875499996073</v>
      </c>
      <c r="F10" s="5">
        <v>204.41190024000025</v>
      </c>
      <c r="G10" s="5">
        <v>-0.61361544000010326</v>
      </c>
    </row>
    <row r="11" spans="1:7" x14ac:dyDescent="0.25">
      <c r="A11" s="8" t="s">
        <v>15</v>
      </c>
      <c r="B11" s="5">
        <f t="shared" si="0"/>
        <v>-39.618996279998399</v>
      </c>
      <c r="C11" s="5">
        <f t="shared" si="1"/>
        <v>-9.0878352099983886</v>
      </c>
      <c r="D11" s="5">
        <v>-30.53116107000001</v>
      </c>
      <c r="E11" s="5">
        <v>65.474791600000231</v>
      </c>
      <c r="F11" s="5">
        <v>-74.562626809998619</v>
      </c>
      <c r="G11" s="5">
        <v>-2.3099763400000484</v>
      </c>
    </row>
    <row r="12" spans="1:7" x14ac:dyDescent="0.25">
      <c r="A12" s="8" t="s">
        <v>14</v>
      </c>
      <c r="B12" s="5">
        <f t="shared" si="0"/>
        <v>-3.8</v>
      </c>
      <c r="C12" s="5">
        <f t="shared" si="1"/>
        <v>-3.76</v>
      </c>
      <c r="D12" s="12">
        <v>-0.04</v>
      </c>
      <c r="E12" s="12">
        <v>-16.2</v>
      </c>
      <c r="F12" s="12">
        <v>12.44</v>
      </c>
      <c r="G12" s="12">
        <v>-5.61</v>
      </c>
    </row>
    <row r="13" spans="1:7" x14ac:dyDescent="0.25">
      <c r="A13" s="16" t="s">
        <v>20</v>
      </c>
      <c r="B13" s="5">
        <f t="shared" si="0"/>
        <v>-278.25265074000004</v>
      </c>
      <c r="C13" s="5">
        <f t="shared" si="1"/>
        <v>-110.95558706000008</v>
      </c>
      <c r="D13" s="7">
        <f>SUM(D7:D12)</f>
        <v>-167.29706367999998</v>
      </c>
      <c r="E13" s="7">
        <f>SUM(E7:E12)</f>
        <v>220.13897771999899</v>
      </c>
      <c r="F13" s="7">
        <f>SUM(F7:F12)</f>
        <v>-331.09456477999908</v>
      </c>
      <c r="G13" s="7">
        <f>SUM(G7:G12)</f>
        <v>-145.59232964999705</v>
      </c>
    </row>
    <row r="14" spans="1:7" x14ac:dyDescent="0.25">
      <c r="A14" s="15" t="s">
        <v>19</v>
      </c>
      <c r="B14" s="6"/>
      <c r="C14" s="6"/>
      <c r="D14" s="5"/>
      <c r="E14" s="5"/>
      <c r="F14" s="5"/>
      <c r="G14" s="5"/>
    </row>
    <row r="15" spans="1:7" x14ac:dyDescent="0.25">
      <c r="A15" s="8" t="s">
        <v>18</v>
      </c>
      <c r="B15" s="5">
        <f t="shared" ref="B15:B21" si="2">C15+D15</f>
        <v>227.0837354399996</v>
      </c>
      <c r="C15" s="5">
        <f t="shared" ref="C15:C21" si="3">E15+F15</f>
        <v>-356.04343535000044</v>
      </c>
      <c r="D15" s="5">
        <v>583.12717079000004</v>
      </c>
      <c r="E15" s="5">
        <v>-457.43456999000045</v>
      </c>
      <c r="F15" s="5">
        <v>101.39113464000002</v>
      </c>
      <c r="G15" s="5">
        <v>50.008218160000524</v>
      </c>
    </row>
    <row r="16" spans="1:7" x14ac:dyDescent="0.25">
      <c r="A16" s="8" t="s">
        <v>17</v>
      </c>
      <c r="B16" s="5">
        <f t="shared" si="2"/>
        <v>889.38384490000408</v>
      </c>
      <c r="C16" s="5">
        <f t="shared" si="3"/>
        <v>874.90677668000353</v>
      </c>
      <c r="D16" s="5">
        <v>14.477068220000547</v>
      </c>
      <c r="E16" s="5">
        <v>0</v>
      </c>
      <c r="F16" s="5">
        <v>874.90677668000353</v>
      </c>
      <c r="G16" s="5">
        <v>-2.0306003800001236</v>
      </c>
    </row>
    <row r="17" spans="1:7" ht="16.95" customHeight="1" x14ac:dyDescent="0.25">
      <c r="A17" s="8" t="s">
        <v>16</v>
      </c>
      <c r="B17" s="5">
        <f t="shared" si="2"/>
        <v>325.69538007999927</v>
      </c>
      <c r="C17" s="5">
        <f t="shared" si="3"/>
        <v>276.84914173999914</v>
      </c>
      <c r="D17" s="5">
        <v>48.846238340000127</v>
      </c>
      <c r="E17" s="5">
        <v>86.863641099999768</v>
      </c>
      <c r="F17" s="5">
        <v>189.98550063999937</v>
      </c>
      <c r="G17" s="5">
        <v>33.884408500000063</v>
      </c>
    </row>
    <row r="18" spans="1:7" x14ac:dyDescent="0.25">
      <c r="A18" s="8" t="s">
        <v>15</v>
      </c>
      <c r="B18" s="5">
        <f t="shared" si="2"/>
        <v>271.5452631400002</v>
      </c>
      <c r="C18" s="5">
        <f t="shared" si="3"/>
        <v>182.56976263000016</v>
      </c>
      <c r="D18" s="5">
        <v>88.975500510000074</v>
      </c>
      <c r="E18" s="5">
        <v>8.9399018699999928</v>
      </c>
      <c r="F18" s="5">
        <v>173.62986076000016</v>
      </c>
      <c r="G18" s="5">
        <v>-6.2784946200000036</v>
      </c>
    </row>
    <row r="19" spans="1:7" x14ac:dyDescent="0.25">
      <c r="A19" s="8" t="s">
        <v>14</v>
      </c>
      <c r="B19" s="5">
        <f t="shared" si="2"/>
        <v>-19.02</v>
      </c>
      <c r="C19" s="5">
        <f t="shared" si="3"/>
        <v>-17.87</v>
      </c>
      <c r="D19" s="12">
        <v>-1.1499999999999999</v>
      </c>
      <c r="E19" s="12">
        <v>0.05</v>
      </c>
      <c r="F19" s="12">
        <v>-17.920000000000002</v>
      </c>
      <c r="G19" s="12">
        <v>-2.46</v>
      </c>
    </row>
    <row r="20" spans="1:7" x14ac:dyDescent="0.25">
      <c r="A20" s="8" t="s">
        <v>13</v>
      </c>
      <c r="B20" s="5">
        <f t="shared" si="2"/>
        <v>1694.6882235600033</v>
      </c>
      <c r="C20" s="5">
        <f t="shared" si="3"/>
        <v>960.41224570000236</v>
      </c>
      <c r="D20" s="12">
        <f>SUM(D15:D19)</f>
        <v>734.27597786000081</v>
      </c>
      <c r="E20" s="12">
        <f>SUM(E15:E19)</f>
        <v>-361.5810270200007</v>
      </c>
      <c r="F20" s="12">
        <f>SUM(F15:F19)</f>
        <v>1321.993272720003</v>
      </c>
      <c r="G20" s="12">
        <f>SUM(G15:G19)</f>
        <v>73.123531660000467</v>
      </c>
    </row>
    <row r="21" spans="1:7" x14ac:dyDescent="0.25">
      <c r="A21" s="17" t="s">
        <v>12</v>
      </c>
      <c r="B21" s="4">
        <f t="shared" si="2"/>
        <v>1416.435572820003</v>
      </c>
      <c r="C21" s="4">
        <f t="shared" si="3"/>
        <v>849.45665864000227</v>
      </c>
      <c r="D21" s="4">
        <f>D20+D13</f>
        <v>566.97891418000086</v>
      </c>
      <c r="E21" s="4">
        <f>E20+E13</f>
        <v>-141.44204930000171</v>
      </c>
      <c r="F21" s="4">
        <f>F20+F13</f>
        <v>990.89870794000399</v>
      </c>
      <c r="G21" s="4">
        <f>G20+G13</f>
        <v>-72.468797989996588</v>
      </c>
    </row>
    <row r="22" spans="1:7" x14ac:dyDescent="0.25">
      <c r="A22" s="15" t="s">
        <v>11</v>
      </c>
      <c r="B22" s="6"/>
      <c r="C22" s="6"/>
      <c r="D22" s="5"/>
      <c r="E22" s="5"/>
      <c r="F22" s="5"/>
      <c r="G22" s="5"/>
    </row>
    <row r="23" spans="1:7" x14ac:dyDescent="0.25">
      <c r="A23" s="15" t="s">
        <v>10</v>
      </c>
      <c r="B23" s="5"/>
      <c r="C23" s="5"/>
      <c r="D23" s="5"/>
      <c r="E23" s="5"/>
      <c r="F23" s="5"/>
      <c r="G23" s="5"/>
    </row>
    <row r="24" spans="1:7" x14ac:dyDescent="0.25">
      <c r="A24" s="8" t="s">
        <v>6</v>
      </c>
      <c r="B24" s="5">
        <f t="shared" ref="B24:B30" si="4">C24+D24</f>
        <v>-96.036148189999949</v>
      </c>
      <c r="C24" s="5">
        <f t="shared" ref="C24:C30" si="5">E24+F24</f>
        <v>-96.036148189999949</v>
      </c>
      <c r="D24" s="5">
        <v>0</v>
      </c>
      <c r="E24" s="5">
        <v>-106.72777270000006</v>
      </c>
      <c r="F24" s="5">
        <v>10.691624510000111</v>
      </c>
      <c r="G24" s="5">
        <v>-1.092956999997341E-2</v>
      </c>
    </row>
    <row r="25" spans="1:7" x14ac:dyDescent="0.25">
      <c r="A25" s="8" t="s">
        <v>5</v>
      </c>
      <c r="B25" s="5">
        <f t="shared" si="4"/>
        <v>91.912590550002832</v>
      </c>
      <c r="C25" s="5">
        <f t="shared" si="5"/>
        <v>91.971270550002828</v>
      </c>
      <c r="D25" s="5">
        <v>-5.8679999999999996E-2</v>
      </c>
      <c r="E25" s="5">
        <v>-19.819791299999906</v>
      </c>
      <c r="F25" s="5">
        <v>111.79106185000273</v>
      </c>
      <c r="G25" s="5">
        <v>-45.060358850001649</v>
      </c>
    </row>
    <row r="26" spans="1:7" x14ac:dyDescent="0.25">
      <c r="A26" s="8" t="s">
        <v>4</v>
      </c>
      <c r="B26" s="5">
        <f t="shared" si="4"/>
        <v>-432.02152947000008</v>
      </c>
      <c r="C26" s="5">
        <f t="shared" si="5"/>
        <v>-440.13724969000009</v>
      </c>
      <c r="D26" s="5">
        <v>8.1157202200000143</v>
      </c>
      <c r="E26" s="5">
        <v>-151.46367110999995</v>
      </c>
      <c r="F26" s="5">
        <v>-288.67357858000014</v>
      </c>
      <c r="G26" s="5">
        <v>13.934169790000055</v>
      </c>
    </row>
    <row r="27" spans="1:7" x14ac:dyDescent="0.25">
      <c r="A27" s="8" t="s">
        <v>3</v>
      </c>
      <c r="B27" s="5">
        <f t="shared" si="4"/>
        <v>-242.96065259000011</v>
      </c>
      <c r="C27" s="5">
        <f t="shared" si="5"/>
        <v>-242.96065259000011</v>
      </c>
      <c r="D27" s="5">
        <v>0</v>
      </c>
      <c r="E27" s="5">
        <v>-8.2577102699999614</v>
      </c>
      <c r="F27" s="5">
        <v>-234.70294232000015</v>
      </c>
      <c r="G27" s="5">
        <v>-16.874937080000109</v>
      </c>
    </row>
    <row r="28" spans="1:7" x14ac:dyDescent="0.25">
      <c r="A28" s="8" t="s">
        <v>2</v>
      </c>
      <c r="B28" s="5">
        <f t="shared" si="4"/>
        <v>281.65558185999913</v>
      </c>
      <c r="C28" s="5">
        <f t="shared" si="5"/>
        <v>288.85970360999914</v>
      </c>
      <c r="D28" s="5">
        <v>-7.2041217499999952</v>
      </c>
      <c r="E28" s="5">
        <v>67.152741500000104</v>
      </c>
      <c r="F28" s="5">
        <v>221.70696210999904</v>
      </c>
      <c r="G28" s="5">
        <v>60.402235459999474</v>
      </c>
    </row>
    <row r="29" spans="1:7" x14ac:dyDescent="0.25">
      <c r="A29" s="8" t="s">
        <v>9</v>
      </c>
      <c r="B29" s="5">
        <f t="shared" si="4"/>
        <v>394.38846685999988</v>
      </c>
      <c r="C29" s="5">
        <f t="shared" si="5"/>
        <v>478.88179784999966</v>
      </c>
      <c r="D29" s="12">
        <v>-84.493330989999777</v>
      </c>
      <c r="E29" s="12">
        <v>101.02839471000016</v>
      </c>
      <c r="F29" s="12">
        <v>377.8534031399995</v>
      </c>
      <c r="G29" s="12">
        <v>96.468670199999906</v>
      </c>
    </row>
    <row r="30" spans="1:7" x14ac:dyDescent="0.25">
      <c r="A30" s="16" t="s">
        <v>8</v>
      </c>
      <c r="B30" s="7">
        <f t="shared" si="4"/>
        <v>-3.061690979998275</v>
      </c>
      <c r="C30" s="7">
        <f t="shared" si="5"/>
        <v>80.578721540001482</v>
      </c>
      <c r="D30" s="7">
        <f>SUM(D24:D29)</f>
        <v>-83.640412519999757</v>
      </c>
      <c r="E30" s="7">
        <f>SUM(E24:E29)</f>
        <v>-118.08780916999962</v>
      </c>
      <c r="F30" s="7">
        <f>SUM(F24:F29)</f>
        <v>198.6665307100011</v>
      </c>
      <c r="G30" s="7">
        <f>SUM(G24:G29)</f>
        <v>108.8588499499977</v>
      </c>
    </row>
    <row r="31" spans="1:7" x14ac:dyDescent="0.25">
      <c r="A31" s="15" t="s">
        <v>7</v>
      </c>
      <c r="B31" s="6"/>
      <c r="C31" s="6"/>
      <c r="D31" s="5"/>
      <c r="E31" s="5"/>
      <c r="F31" s="5"/>
      <c r="G31" s="5"/>
    </row>
    <row r="32" spans="1:7" x14ac:dyDescent="0.25">
      <c r="A32" s="8" t="s">
        <v>6</v>
      </c>
      <c r="B32" s="5">
        <f t="shared" ref="B32:B38" si="6">C32+D32</f>
        <v>47.738599930000014</v>
      </c>
      <c r="C32" s="5">
        <f t="shared" ref="C32:C38" si="7">E32+F32</f>
        <v>59.962955920000013</v>
      </c>
      <c r="D32" s="5">
        <v>-12.224355989999999</v>
      </c>
      <c r="E32" s="5">
        <v>0</v>
      </c>
      <c r="F32" s="5">
        <v>59.962955920000013</v>
      </c>
      <c r="G32" s="5">
        <v>0</v>
      </c>
    </row>
    <row r="33" spans="1:8" x14ac:dyDescent="0.25">
      <c r="A33" s="8" t="s">
        <v>5</v>
      </c>
      <c r="B33" s="5">
        <f t="shared" si="6"/>
        <v>805.88747421999869</v>
      </c>
      <c r="C33" s="5">
        <f t="shared" si="7"/>
        <v>472.14842378000145</v>
      </c>
      <c r="D33" s="5">
        <v>333.7390504399973</v>
      </c>
      <c r="E33" s="5">
        <v>-0.40946325000000527</v>
      </c>
      <c r="F33" s="5">
        <v>472.55788703000144</v>
      </c>
      <c r="G33" s="5">
        <v>50.553042619999587</v>
      </c>
    </row>
    <row r="34" spans="1:8" x14ac:dyDescent="0.25">
      <c r="A34" s="8" t="s">
        <v>4</v>
      </c>
      <c r="B34" s="5">
        <f t="shared" si="6"/>
        <v>1047.3102828300005</v>
      </c>
      <c r="C34" s="5">
        <f t="shared" si="7"/>
        <v>917.34026735000043</v>
      </c>
      <c r="D34" s="5">
        <v>129.97001548000003</v>
      </c>
      <c r="E34" s="5">
        <v>0</v>
      </c>
      <c r="F34" s="5">
        <v>917.34026735000043</v>
      </c>
      <c r="G34" s="5">
        <v>50.628479269999957</v>
      </c>
    </row>
    <row r="35" spans="1:8" x14ac:dyDescent="0.25">
      <c r="A35" s="8" t="s">
        <v>3</v>
      </c>
      <c r="B35" s="5">
        <f t="shared" si="6"/>
        <v>-888.6418246900015</v>
      </c>
      <c r="C35" s="5">
        <f t="shared" si="7"/>
        <v>-707.6515227500015</v>
      </c>
      <c r="D35" s="5">
        <v>-180.99030194000002</v>
      </c>
      <c r="E35" s="5">
        <v>-16.96046519000015</v>
      </c>
      <c r="F35" s="5">
        <v>-690.69105756000135</v>
      </c>
      <c r="G35" s="5">
        <v>-262.12381417999995</v>
      </c>
    </row>
    <row r="36" spans="1:8" x14ac:dyDescent="0.25">
      <c r="A36" s="8" t="s">
        <v>2</v>
      </c>
      <c r="B36" s="5">
        <f t="shared" si="6"/>
        <v>407.37270613000015</v>
      </c>
      <c r="C36" s="5">
        <f t="shared" si="7"/>
        <v>27.247491600000021</v>
      </c>
      <c r="D36" s="12">
        <v>380.12521453000011</v>
      </c>
      <c r="E36" s="12">
        <v>-5.8094019300000035</v>
      </c>
      <c r="F36" s="12">
        <v>33.056893530000025</v>
      </c>
      <c r="G36" s="12">
        <v>-20.386890700000009</v>
      </c>
    </row>
    <row r="37" spans="1:8" x14ac:dyDescent="0.25">
      <c r="A37" s="8" t="s">
        <v>1</v>
      </c>
      <c r="B37" s="5">
        <f t="shared" si="6"/>
        <v>1419.6672384199978</v>
      </c>
      <c r="C37" s="5">
        <f t="shared" si="7"/>
        <v>769.04761590000044</v>
      </c>
      <c r="D37" s="12">
        <f>SUM(D32:D36)</f>
        <v>650.61962251999739</v>
      </c>
      <c r="E37" s="12">
        <f>SUM(E32:E36)</f>
        <v>-23.179330370000159</v>
      </c>
      <c r="F37" s="12">
        <f>SUM(F32:F36)</f>
        <v>792.22694627000055</v>
      </c>
      <c r="G37" s="12">
        <f>SUM(G32:G36)</f>
        <v>-181.32918299000042</v>
      </c>
    </row>
    <row r="38" spans="1:8" x14ac:dyDescent="0.25">
      <c r="A38" s="17" t="s">
        <v>0</v>
      </c>
      <c r="B38" s="4">
        <f t="shared" si="6"/>
        <v>1416.6055474399996</v>
      </c>
      <c r="C38" s="4">
        <f t="shared" si="7"/>
        <v>849.62633744000186</v>
      </c>
      <c r="D38" s="4">
        <f>D37+D30</f>
        <v>566.97920999999769</v>
      </c>
      <c r="E38" s="4">
        <f>E37+E30</f>
        <v>-141.26713953999979</v>
      </c>
      <c r="F38" s="4">
        <f>F37+F30</f>
        <v>990.89347698000165</v>
      </c>
      <c r="G38" s="4">
        <f>G37+G30</f>
        <v>-72.470333040002714</v>
      </c>
      <c r="H38" s="3"/>
    </row>
    <row r="39" spans="1:8" ht="12" customHeight="1" x14ac:dyDescent="0.25"/>
    <row r="40" spans="1:8" x14ac:dyDescent="0.25">
      <c r="B40" s="18">
        <f t="shared" ref="B40:G40" si="8">+B38-B21</f>
        <v>0.16997461999653751</v>
      </c>
      <c r="C40" s="18">
        <f t="shared" si="8"/>
        <v>0.16967879999958768</v>
      </c>
      <c r="D40" s="18">
        <f t="shared" si="8"/>
        <v>2.9581999683614413E-4</v>
      </c>
      <c r="E40" s="18">
        <f t="shared" si="8"/>
        <v>0.17490976000192404</v>
      </c>
      <c r="F40" s="18">
        <f t="shared" si="8"/>
        <v>-5.23096000233636E-3</v>
      </c>
      <c r="G40" s="18">
        <f t="shared" si="8"/>
        <v>-1.5350500061259709E-3</v>
      </c>
    </row>
  </sheetData>
  <mergeCells count="3">
    <mergeCell ref="A1:G1"/>
    <mergeCell ref="A2:G2"/>
    <mergeCell ref="A3:G3"/>
  </mergeCells>
  <pageMargins left="0.78740157480314965" right="0.59055118110236227" top="0.78740157480314965" bottom="1" header="0" footer="0"/>
  <pageSetup paperSize="122" scale="85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enero</vt:lpstr>
      <vt:lpstr>febrero</vt:lpstr>
      <vt:lpstr>marzo</vt:lpstr>
      <vt:lpstr>abril</vt:lpstr>
      <vt:lpstr>abril!Área_de_impresión</vt:lpstr>
      <vt:lpstr>enero!Área_de_impresión</vt:lpstr>
      <vt:lpstr>febrero!Área_de_impresión</vt:lpstr>
      <vt:lpstr>marzo!Área_de_impresión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grivera</dc:creator>
  <cp:lastModifiedBy>RIVERA, GERMAN</cp:lastModifiedBy>
  <cp:lastPrinted>2023-03-14T14:45:48Z</cp:lastPrinted>
  <dcterms:created xsi:type="dcterms:W3CDTF">2014-03-31T15:54:06Z</dcterms:created>
  <dcterms:modified xsi:type="dcterms:W3CDTF">2023-05-30T18:44:44Z</dcterms:modified>
</cp:coreProperties>
</file>