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/>
  <mc:AlternateContent xmlns:mc="http://schemas.openxmlformats.org/markup-compatibility/2006">
    <mc:Choice Requires="x15">
      <x15ac:absPath xmlns:x15ac="http://schemas.microsoft.com/office/spreadsheetml/2010/11/ac" url="C:\Users\klopez\AppData\Local\Microsoft\Windows\INetCache\Content.Outlook\FB9Y47R2\"/>
    </mc:Choice>
  </mc:AlternateContent>
  <xr:revisionPtr revIDLastSave="0" documentId="13_ncr:1_{246CFF62-FA23-4E8B-B73D-B80D45CC2290}" xr6:coauthVersionLast="47" xr6:coauthVersionMax="47" xr10:uidLastSave="{00000000-0000-0000-0000-000000000000}"/>
  <bookViews>
    <workbookView xWindow="-110" yWindow="-110" windowWidth="19420" windowHeight="10420" tabRatio="657" firstSheet="36" activeTab="41" xr2:uid="{00000000-000D-0000-FFFF-FFFF00000000}"/>
  </bookViews>
  <sheets>
    <sheet name="noviembre 2019" sheetId="1" r:id="rId1"/>
    <sheet name="Diciembre 2019" sheetId="3" r:id="rId2"/>
    <sheet name="Enero  2020" sheetId="4" r:id="rId3"/>
    <sheet name="febrero  2020" sheetId="5" r:id="rId4"/>
    <sheet name="marzo 2020" sheetId="7" r:id="rId5"/>
    <sheet name="abril (2020)" sheetId="8" r:id="rId6"/>
    <sheet name="mayo 2020" sheetId="9" r:id="rId7"/>
    <sheet name="junio 2020" sheetId="10" r:id="rId8"/>
    <sheet name="julio 2020  " sheetId="12" r:id="rId9"/>
    <sheet name="agosto 2020 " sheetId="13" r:id="rId10"/>
    <sheet name="septiembre 2020" sheetId="14" r:id="rId11"/>
    <sheet name="octubre 2020" sheetId="16" r:id="rId12"/>
    <sheet name="noviembre 2020" sheetId="17" r:id="rId13"/>
    <sheet name="diciembre 2020" sheetId="18" r:id="rId14"/>
    <sheet name="enero 2021" sheetId="20" r:id="rId15"/>
    <sheet name="febrero 2021" sheetId="21" r:id="rId16"/>
    <sheet name="Marzo 2021" sheetId="22" r:id="rId17"/>
    <sheet name="abril  2021" sheetId="23" r:id="rId18"/>
    <sheet name="mayo 2021" sheetId="24" r:id="rId19"/>
    <sheet name="junio 2021" sheetId="25" r:id="rId20"/>
    <sheet name="julio 2021 " sheetId="26" r:id="rId21"/>
    <sheet name="agosto 2021" sheetId="28" r:id="rId22"/>
    <sheet name="septiembre 2021" sheetId="29" r:id="rId23"/>
    <sheet name="octubre 2021" sheetId="30" r:id="rId24"/>
    <sheet name="NOVIEMBRE 2021" sheetId="31" r:id="rId25"/>
    <sheet name="diciembre 2021" sheetId="32" r:id="rId26"/>
    <sheet name="enero 2022" sheetId="33" r:id="rId27"/>
    <sheet name="FEBRERO 2022 " sheetId="34" r:id="rId28"/>
    <sheet name="MARZO 2022  " sheetId="35" r:id="rId29"/>
    <sheet name="abril 2022" sheetId="36" r:id="rId30"/>
    <sheet name="mayo 2022" sheetId="37" r:id="rId31"/>
    <sheet name="junio 2022" sheetId="38" r:id="rId32"/>
    <sheet name="julio 2022 " sheetId="39" r:id="rId33"/>
    <sheet name=" agosto 2022 " sheetId="40" r:id="rId34"/>
    <sheet name="septiembre 2022" sheetId="41" r:id="rId35"/>
    <sheet name="octubre 2022" sheetId="42" r:id="rId36"/>
    <sheet name=" noviembre 2022 " sheetId="43" r:id="rId37"/>
    <sheet name=" diciembre 2022" sheetId="44" r:id="rId38"/>
    <sheet name=" enero 2023" sheetId="45" r:id="rId39"/>
    <sheet name="FEBRERO 2023" sheetId="46" r:id="rId40"/>
    <sheet name="Marzo2023" sheetId="47" r:id="rId41"/>
    <sheet name="Abril 2023" sheetId="48" r:id="rId42"/>
  </sheets>
  <definedNames>
    <definedName name="_xlnm.Print_Area" localSheetId="33">' agosto 2022 '!$A$1:$G$133</definedName>
    <definedName name="_xlnm.Print_Area" localSheetId="37">' diciembre 2022'!$A$1:$G$133</definedName>
    <definedName name="_xlnm.Print_Area" localSheetId="38">' enero 2023'!$A$1:$G$134</definedName>
    <definedName name="_xlnm.Print_Area" localSheetId="36">' noviembre 2022 '!$A$1:$G$133</definedName>
    <definedName name="_xlnm.Print_Area" localSheetId="41">'Abril 2023'!$A$1:$G$134</definedName>
    <definedName name="_xlnm.Print_Area" localSheetId="9">'agosto 2020 '!$A$1:$G$126</definedName>
    <definedName name="_xlnm.Print_Area" localSheetId="2">'Enero  2020'!$A$1:$G$126</definedName>
    <definedName name="_xlnm.Print_Area" localSheetId="3">'febrero  2020'!$A$1:$G$126</definedName>
    <definedName name="_xlnm.Print_Area" localSheetId="39">'FEBRERO 2023'!$A$1:$G$134</definedName>
    <definedName name="_xlnm.Print_Area" localSheetId="32">'julio 2022 '!$A$1:$G$133</definedName>
    <definedName name="_xlnm.Print_Area" localSheetId="31">'junio 2022'!$A$1:$G$134</definedName>
    <definedName name="_xlnm.Print_Area" localSheetId="40">Marzo2023!$A$1:$G$134</definedName>
    <definedName name="_xlnm.Print_Area" localSheetId="35">'octubre 2022'!$A$1:$G$133</definedName>
    <definedName name="_xlnm.Print_Area" localSheetId="10">'septiembre 2020'!$A$1:$G$125</definedName>
    <definedName name="_xlnm.Print_Area" localSheetId="34">'septiembre 2022'!$A$1:$G$133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3" i="48" l="1"/>
  <c r="E70" i="48"/>
  <c r="E70" i="47"/>
  <c r="E83" i="47"/>
  <c r="E83" i="46"/>
  <c r="E70" i="46"/>
  <c r="E83" i="45"/>
  <c r="E70" i="45"/>
  <c r="F54" i="43"/>
  <c r="G54" i="43"/>
  <c r="E54" i="43"/>
  <c r="G53" i="43"/>
  <c r="F53" i="43"/>
  <c r="E53" i="43"/>
  <c r="E38" i="43"/>
  <c r="F38" i="43"/>
  <c r="G38" i="43"/>
  <c r="E8" i="43"/>
  <c r="F8" i="43"/>
  <c r="G8" i="43"/>
  <c r="E71" i="42" l="1"/>
  <c r="E71" i="41"/>
  <c r="E53" i="35"/>
  <c r="E53" i="34"/>
  <c r="E72" i="34"/>
  <c r="A52" i="26"/>
  <c r="H82" i="26" s="1"/>
  <c r="A52" i="28" l="1"/>
  <c r="G84" i="25"/>
  <c r="F84" i="25"/>
  <c r="E84" i="25"/>
  <c r="E71" i="25"/>
  <c r="G52" i="25"/>
  <c r="G86" i="25" s="1"/>
  <c r="F52" i="25"/>
  <c r="F86" i="25" s="1"/>
  <c r="E52" i="25"/>
  <c r="E86" i="25" l="1"/>
  <c r="G83" i="24"/>
  <c r="F83" i="24"/>
  <c r="E83" i="24"/>
  <c r="E70" i="24"/>
  <c r="G51" i="24"/>
  <c r="G85" i="24" s="1"/>
  <c r="F51" i="24"/>
  <c r="F85" i="24" s="1"/>
  <c r="E51" i="24"/>
  <c r="E85" i="24" s="1"/>
  <c r="F51" i="22" l="1"/>
  <c r="G51" i="22"/>
  <c r="E51" i="22"/>
  <c r="G85" i="23" l="1"/>
  <c r="G83" i="23"/>
  <c r="F83" i="23"/>
  <c r="E83" i="23"/>
  <c r="E70" i="23"/>
  <c r="G51" i="23"/>
  <c r="F51" i="23"/>
  <c r="F85" i="23" s="1"/>
  <c r="E51" i="23"/>
  <c r="E85" i="23" s="1"/>
  <c r="G83" i="22" l="1"/>
  <c r="F83" i="22"/>
  <c r="E83" i="22"/>
  <c r="E70" i="22"/>
  <c r="G85" i="22"/>
  <c r="F85" i="22"/>
  <c r="E85" i="22"/>
  <c r="G84" i="21" l="1"/>
  <c r="F84" i="21"/>
  <c r="E84" i="21"/>
  <c r="E71" i="21"/>
  <c r="G51" i="21"/>
  <c r="G86" i="21" s="1"/>
  <c r="F51" i="21"/>
  <c r="F86" i="21" s="1"/>
  <c r="E51" i="21"/>
  <c r="E86" i="21" l="1"/>
  <c r="A99" i="20"/>
  <c r="G86" i="20"/>
  <c r="G84" i="20"/>
  <c r="F84" i="20"/>
  <c r="E84" i="20"/>
  <c r="E71" i="20"/>
  <c r="G51" i="20"/>
  <c r="F51" i="20"/>
  <c r="F86" i="20" s="1"/>
  <c r="E51" i="20"/>
  <c r="E86" i="20" s="1"/>
  <c r="A100" i="18" l="1"/>
  <c r="G84" i="18"/>
  <c r="F84" i="18"/>
  <c r="E84" i="18"/>
  <c r="E71" i="18"/>
  <c r="G51" i="18"/>
  <c r="G86" i="18" s="1"/>
  <c r="F51" i="18"/>
  <c r="F86" i="18" s="1"/>
  <c r="E51" i="18"/>
  <c r="E86" i="18" s="1"/>
  <c r="A100" i="17" l="1"/>
  <c r="G84" i="17"/>
  <c r="F84" i="17"/>
  <c r="E84" i="17"/>
  <c r="E71" i="17"/>
  <c r="G51" i="17"/>
  <c r="G86" i="17" s="1"/>
  <c r="F51" i="17"/>
  <c r="F86" i="17" s="1"/>
  <c r="E51" i="17"/>
  <c r="F51" i="16"/>
  <c r="E51" i="16"/>
  <c r="E86" i="17" l="1"/>
  <c r="F84" i="16"/>
  <c r="F86" i="16" s="1"/>
  <c r="G84" i="16"/>
  <c r="E84" i="16"/>
  <c r="G51" i="16"/>
  <c r="G86" i="16" s="1"/>
  <c r="F84" i="14"/>
  <c r="F86" i="14" s="1"/>
  <c r="G84" i="14"/>
  <c r="E84" i="14"/>
  <c r="F51" i="14"/>
  <c r="G51" i="14"/>
  <c r="G86" i="14" s="1"/>
  <c r="E51" i="14"/>
  <c r="A100" i="16" l="1"/>
  <c r="E71" i="16"/>
  <c r="E86" i="16" s="1"/>
  <c r="F52" i="13" l="1"/>
  <c r="A101" i="14" l="1"/>
  <c r="E71" i="14"/>
  <c r="E86" i="14" s="1"/>
  <c r="E52" i="13" l="1"/>
  <c r="E72" i="13"/>
  <c r="E87" i="13" s="1"/>
  <c r="G52" i="13"/>
  <c r="A102" i="13" l="1"/>
  <c r="A88" i="5" l="1"/>
  <c r="G86" i="5"/>
  <c r="F86" i="5"/>
  <c r="E86" i="5"/>
  <c r="E73" i="5"/>
  <c r="A55" i="5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G52" i="5"/>
  <c r="G88" i="5" s="1"/>
  <c r="F52" i="5"/>
  <c r="E52" i="5"/>
  <c r="A38" i="5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E88" i="5" l="1"/>
  <c r="F88" i="5"/>
  <c r="E52" i="4"/>
  <c r="F52" i="4"/>
  <c r="E73" i="4" l="1"/>
  <c r="G52" i="4"/>
  <c r="A88" i="4" l="1"/>
  <c r="G86" i="4"/>
  <c r="F86" i="4"/>
  <c r="F88" i="4" s="1"/>
  <c r="E86" i="4"/>
  <c r="A55" i="4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38" i="4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E88" i="4" l="1"/>
  <c r="G88" i="4"/>
  <c r="A94" i="1"/>
  <c r="G92" i="1"/>
  <c r="F92" i="1"/>
  <c r="E92" i="1"/>
  <c r="E79" i="1"/>
  <c r="A61" i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G58" i="1"/>
  <c r="F58" i="1"/>
  <c r="F94" i="1" s="1"/>
  <c r="E58" i="1"/>
  <c r="A44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E94" i="1" l="1"/>
  <c r="G94" i="1"/>
  <c r="F91" i="3"/>
  <c r="G91" i="3"/>
  <c r="E91" i="3"/>
  <c r="E78" i="3" l="1"/>
  <c r="G57" i="3"/>
  <c r="G93" i="3" s="1"/>
  <c r="F57" i="3"/>
  <c r="F93" i="3" s="1"/>
  <c r="E57" i="3"/>
  <c r="E93" i="3" s="1"/>
  <c r="A93" i="3"/>
  <c r="A60" i="3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43" i="3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</calcChain>
</file>

<file path=xl/sharedStrings.xml><?xml version="1.0" encoding="utf-8"?>
<sst xmlns="http://schemas.openxmlformats.org/spreadsheetml/2006/main" count="13484" uniqueCount="380">
  <si>
    <t>CENTRO BANCARIO INTERNACIONAL</t>
  </si>
  <si>
    <t>BANCOS OPERATIVOS</t>
  </si>
  <si>
    <t>No.</t>
  </si>
  <si>
    <t>BANCOS</t>
  </si>
  <si>
    <t>Fecha de Inicio de Operaciones</t>
  </si>
  <si>
    <t>Procedencia de Capital</t>
  </si>
  <si>
    <t>Casa Matriz y Sucursales</t>
  </si>
  <si>
    <t xml:space="preserve">Cajeros Automáticos ATM </t>
  </si>
  <si>
    <t>Agencias y otros establecimientos</t>
  </si>
  <si>
    <t>BANCOS OFICIALES:</t>
  </si>
  <si>
    <t>Banco Nacional de Panamá</t>
  </si>
  <si>
    <t>Oct -1904</t>
  </si>
  <si>
    <t>Panamá</t>
  </si>
  <si>
    <t>Caja de Ahorros</t>
  </si>
  <si>
    <t>Jul - 1934</t>
  </si>
  <si>
    <t>LICENCIA GENERAL</t>
  </si>
  <si>
    <t>Bancos Extranjeros</t>
  </si>
  <si>
    <t xml:space="preserve">Citibank,N.A. Sucursal Panamá </t>
  </si>
  <si>
    <t>Ago -  1904</t>
  </si>
  <si>
    <t>E.U.A.</t>
  </si>
  <si>
    <t>Dic  -  1966</t>
  </si>
  <si>
    <t>Colombia</t>
  </si>
  <si>
    <t>Mega International Commercial Bank CO.LTD</t>
  </si>
  <si>
    <t>Ago -  1974</t>
  </si>
  <si>
    <t>Taiwan</t>
  </si>
  <si>
    <t xml:space="preserve">Banco Internacional de Costa Rica, S.A. </t>
  </si>
  <si>
    <t>Sep -  1976</t>
  </si>
  <si>
    <t>Costa Rica</t>
  </si>
  <si>
    <t>Banco Latinoamericano de Comercio Exterior,S.A.(BLADEX)</t>
  </si>
  <si>
    <t>Ene -  1978</t>
  </si>
  <si>
    <t>Multinacional</t>
  </si>
  <si>
    <t>Mar -  1978</t>
  </si>
  <si>
    <t>Venezuela</t>
  </si>
  <si>
    <t>Pacific Bank, S.A.</t>
  </si>
  <si>
    <t>Jul  -  1980</t>
  </si>
  <si>
    <t>Ecuador</t>
  </si>
  <si>
    <t>Dic  -  1980</t>
  </si>
  <si>
    <t>Corea del Sur</t>
  </si>
  <si>
    <t>May  - 1993</t>
  </si>
  <si>
    <t>Mar -  1994</t>
  </si>
  <si>
    <t>Bank of China ,Panamá Branch</t>
  </si>
  <si>
    <t>Jul  -  1994</t>
  </si>
  <si>
    <t>China</t>
  </si>
  <si>
    <t>Mar -  1996</t>
  </si>
  <si>
    <t>ST.Georges Bank &amp; Company Inc.</t>
  </si>
  <si>
    <t>Mar -  2002</t>
  </si>
  <si>
    <t>Nicaragua</t>
  </si>
  <si>
    <t>Banco Azteca (Panamá), S.A.</t>
  </si>
  <si>
    <t>Mar -  2005</t>
  </si>
  <si>
    <t>México</t>
  </si>
  <si>
    <t>May - 2005</t>
  </si>
  <si>
    <t>Mar -  2008</t>
  </si>
  <si>
    <t xml:space="preserve">             May -  2009           </t>
  </si>
  <si>
    <t>Banco Lafise Panamá S.A.</t>
  </si>
  <si>
    <t>Mar -  2010</t>
  </si>
  <si>
    <t>Bancolombia, S.A.</t>
  </si>
  <si>
    <t>Nov -  2012</t>
  </si>
  <si>
    <t>Banco Ficohsa (Panamá), S.A.</t>
  </si>
  <si>
    <t>May - 2011</t>
  </si>
  <si>
    <t>Honduras</t>
  </si>
  <si>
    <t>Banco de Bogotá, S.A.</t>
  </si>
  <si>
    <t xml:space="preserve">Jul -   2013 </t>
  </si>
  <si>
    <t>Oct .- 2013</t>
  </si>
  <si>
    <t>Bi-Bank, S.A.</t>
  </si>
  <si>
    <t>Ene -  2016</t>
  </si>
  <si>
    <t>Guatemala</t>
  </si>
  <si>
    <t>Atlas Bank (Panamá), S.A.</t>
  </si>
  <si>
    <t>Oct .- 2017</t>
  </si>
  <si>
    <t>Bancos Panameños Privados</t>
  </si>
  <si>
    <t>Banco General, S.A.</t>
  </si>
  <si>
    <t>Abr -  1955</t>
  </si>
  <si>
    <t>Towerbank International, Inc.</t>
  </si>
  <si>
    <t>Oct -  1971</t>
  </si>
  <si>
    <t>Multibank, Inc.</t>
  </si>
  <si>
    <t>May  - 1990</t>
  </si>
  <si>
    <t>Metrobank, S.A.</t>
  </si>
  <si>
    <t>Sep  - 1991</t>
  </si>
  <si>
    <t>Banco Aliado, S.A.</t>
  </si>
  <si>
    <t>Jul   -  1992</t>
  </si>
  <si>
    <t>Credicorp Bank, S.A.</t>
  </si>
  <si>
    <t xml:space="preserve"> Jun   - 1993</t>
  </si>
  <si>
    <t>Global Bank Corporation</t>
  </si>
  <si>
    <t>Jun  -  1994</t>
  </si>
  <si>
    <t>MMG Bank Corporation</t>
  </si>
  <si>
    <t>Mar  -  2003</t>
  </si>
  <si>
    <t xml:space="preserve">Banco Delta, S.A. </t>
  </si>
  <si>
    <t>Jul  -  2006</t>
  </si>
  <si>
    <t>Capital Bank, Inc.</t>
  </si>
  <si>
    <t>Ene  -  2008</t>
  </si>
  <si>
    <t>Banco Panamá, S.A.</t>
  </si>
  <si>
    <t>Abr  -  2008</t>
  </si>
  <si>
    <t>Banco Prival, S.A.</t>
  </si>
  <si>
    <t>Banco La Hipotecaria, S.A.</t>
  </si>
  <si>
    <t>Jun  -  2010</t>
  </si>
  <si>
    <t>Unibank, S.A</t>
  </si>
  <si>
    <t>Dic  -  2010</t>
  </si>
  <si>
    <t xml:space="preserve">Canal Bank S.A.  </t>
  </si>
  <si>
    <t xml:space="preserve"> Oct  -  2014</t>
  </si>
  <si>
    <t xml:space="preserve">Total del Sistema Bancario Nacional  </t>
  </si>
  <si>
    <t xml:space="preserve"> BANCOS DE LICENCIA INTERNACIONAL</t>
  </si>
  <si>
    <t>Cajeros Automáticos ATM</t>
  </si>
  <si>
    <t xml:space="preserve">Banco de Bogotá, (Panamá), S.A. </t>
  </si>
  <si>
    <t>Ago -  1967</t>
  </si>
  <si>
    <t>Bancolombia (Panamá), S.A.</t>
  </si>
  <si>
    <t>Abr -   1973</t>
  </si>
  <si>
    <t>Banco de Occidente (Panamá), S.A.</t>
  </si>
  <si>
    <t>Jun -   1982</t>
  </si>
  <si>
    <t>Popular Bank  Ltd.Inc.</t>
  </si>
  <si>
    <t>Ago -  1983</t>
  </si>
  <si>
    <t>R. Dominicana</t>
  </si>
  <si>
    <t>Atlantic Security Bank</t>
  </si>
  <si>
    <t>Dic -   1984</t>
  </si>
  <si>
    <t>Caymán</t>
  </si>
  <si>
    <t>Austrobank Overseas (Panamá), S.A.</t>
  </si>
  <si>
    <t>Ago -  1995</t>
  </si>
  <si>
    <t>Ene -  1997</t>
  </si>
  <si>
    <t xml:space="preserve">Perú </t>
  </si>
  <si>
    <t>Abr  -  1998</t>
  </si>
  <si>
    <t>Brasil</t>
  </si>
  <si>
    <t>GNB Sudameris Bank, S.A.</t>
  </si>
  <si>
    <t>Oct -   2000</t>
  </si>
  <si>
    <t>GTC Bank, Inc.</t>
  </si>
  <si>
    <t>Jul  -   2001</t>
  </si>
  <si>
    <t>Banco Crédito del Perú</t>
  </si>
  <si>
    <t>Ago -  2002</t>
  </si>
  <si>
    <t xml:space="preserve">Bac Bank, INC. </t>
  </si>
  <si>
    <t>Feb -  2003</t>
  </si>
  <si>
    <t>Feb -  2006</t>
  </si>
  <si>
    <t>BHD International Bank (Panamá), S.A.</t>
  </si>
  <si>
    <t>Dic -   2006</t>
  </si>
  <si>
    <t>Banco Credit Andorra (Panamá), S. A.</t>
  </si>
  <si>
    <t>Nov  -  2008</t>
  </si>
  <si>
    <t>Andorra</t>
  </si>
  <si>
    <t>Banco Internacional de Perú, S.A.A. (Interbank)</t>
  </si>
  <si>
    <t>May -  2010</t>
  </si>
  <si>
    <t>PKB Banca Privada (Panamá),S.A.</t>
  </si>
  <si>
    <t>Sep -  2012</t>
  </si>
  <si>
    <t xml:space="preserve">Suiza </t>
  </si>
  <si>
    <t>Banco Davivienda Internacional (Panamá), S.A.</t>
  </si>
  <si>
    <t>Dic.-   2015</t>
  </si>
  <si>
    <t>BPR BANK, S.A.</t>
  </si>
  <si>
    <t>Jun -   2016</t>
  </si>
  <si>
    <t xml:space="preserve">Total de Bancos de Licencia Internacional </t>
  </si>
  <si>
    <t>LICENCIA DE REPRESENTACION</t>
  </si>
  <si>
    <t>Banco General (Overseas), Inc.</t>
  </si>
  <si>
    <t>May -  1986</t>
  </si>
  <si>
    <t>UBS AG</t>
  </si>
  <si>
    <t>Mar  -  2007</t>
  </si>
  <si>
    <t>Suiza</t>
  </si>
  <si>
    <t>EFG  (Panamá) S.A.</t>
  </si>
  <si>
    <t>Sept  -  2007</t>
  </si>
  <si>
    <t>Commerzbank Representative Office Panamá</t>
  </si>
  <si>
    <t>Nov  -  2007</t>
  </si>
  <si>
    <t>Alemania</t>
  </si>
  <si>
    <t>Safra National Bank of New York</t>
  </si>
  <si>
    <t>Jul   -   2008</t>
  </si>
  <si>
    <t>JPMorgan Chase Bank, N.A</t>
  </si>
  <si>
    <t>Jul   -   2011</t>
  </si>
  <si>
    <t>Abanca Corporación Bancaria S.A.</t>
  </si>
  <si>
    <t xml:space="preserve">  Ago  -  2014</t>
  </si>
  <si>
    <t>España</t>
  </si>
  <si>
    <t>Lombard Odier &amp; Cie (Bahamas) Ltd.</t>
  </si>
  <si>
    <t>Mar  -  2013</t>
  </si>
  <si>
    <t>Boslil  Bank Limited</t>
  </si>
  <si>
    <t>Abr  -  2015</t>
  </si>
  <si>
    <t>Sta. Lucia</t>
  </si>
  <si>
    <t>UBS Switzerland AG</t>
  </si>
  <si>
    <t>Dic -   2015</t>
  </si>
  <si>
    <t>Total Licencia de Representación</t>
  </si>
  <si>
    <t>Total de Bancos Centro Bancario Internacional</t>
  </si>
  <si>
    <t>BANCOS EN LIQUIDACIÓN VOLUNTARIA</t>
  </si>
  <si>
    <t>BANCOS EN LIQUIDACION VOLUNTARIA</t>
  </si>
  <si>
    <t>Tipo de Licencia</t>
  </si>
  <si>
    <t xml:space="preserve">The Bank of Nova Scotia (Panamá), S.A. </t>
  </si>
  <si>
    <t>Nov -  1974</t>
  </si>
  <si>
    <t>Canadá</t>
  </si>
  <si>
    <t>General</t>
  </si>
  <si>
    <t>Banco de la Nación Argentina</t>
  </si>
  <si>
    <t>Dic  -  1977</t>
  </si>
  <si>
    <t>Argentina</t>
  </si>
  <si>
    <t>Internacional</t>
  </si>
  <si>
    <t>TAG Bank S.A.</t>
  </si>
  <si>
    <t>Jun -   2003</t>
  </si>
  <si>
    <t xml:space="preserve">Andbank (Panamá), S.A. </t>
  </si>
  <si>
    <t>Feb  - 2010</t>
  </si>
  <si>
    <t xml:space="preserve">Bank Julius Baer &amp; Co. Ltd. </t>
  </si>
  <si>
    <t>Nov -  2006</t>
  </si>
  <si>
    <t>Representación</t>
  </si>
  <si>
    <t>BANCOS EN LIQUIDACIÓN FORZOSA</t>
  </si>
  <si>
    <t>BANCOS EN LIQUIDACION FORZOSA</t>
  </si>
  <si>
    <t xml:space="preserve">Allbank Corp. </t>
  </si>
  <si>
    <t xml:space="preserve"> Jul   - 2012</t>
  </si>
  <si>
    <t xml:space="preserve">FPB Bank Inc. </t>
  </si>
  <si>
    <t>Abr  - 2010</t>
  </si>
  <si>
    <t>ES Bank (Panamá), S.A.</t>
  </si>
  <si>
    <t>Mar - 2002</t>
  </si>
  <si>
    <t>Portugal</t>
  </si>
  <si>
    <t>Notas:</t>
  </si>
  <si>
    <r>
      <t>Agencias y otros establecimientos</t>
    </r>
    <r>
      <rPr>
        <sz val="8"/>
        <rFont val="Calibri"/>
        <family val="2"/>
        <scheme val="minor"/>
      </rPr>
      <t>: Incluye agencia las cuales se encuentran ubicadas dentro de instalaciones de tercer</t>
    </r>
  </si>
  <si>
    <t>Centro de Tarjetas; Centro de Préstamos y Autobanco.</t>
  </si>
  <si>
    <t>The Bank of Nova Scotia</t>
  </si>
  <si>
    <t>Diciembre 2019</t>
  </si>
  <si>
    <t>(1)</t>
  </si>
  <si>
    <t>Adquirio activo y pasivos del HSBC Bank Oct. 2013</t>
  </si>
  <si>
    <t>(2)</t>
  </si>
  <si>
    <t>Cambió de Licencia Internacional a Licencia General en Febrero de 2007.</t>
  </si>
  <si>
    <t>(3)</t>
  </si>
  <si>
    <t>Cambió de Licencia Internacional a Licencia General en Junio de 2006.</t>
  </si>
  <si>
    <t>(4)</t>
  </si>
  <si>
    <t>Antes Interbank Overseas Ltd. hasta Mayo de 2003.luego Blubank hasta dic.2009</t>
  </si>
  <si>
    <t>(5)</t>
  </si>
  <si>
    <t>Cambio de razón social antes Banco del Centro, S.A.Feb.2008</t>
  </si>
  <si>
    <t>(6)</t>
  </si>
  <si>
    <t>Cambió de Licencia Internacional a Licencia General en Septiembre de 2008.</t>
  </si>
  <si>
    <t>(7)</t>
  </si>
  <si>
    <t xml:space="preserve">Cambio de razón social en septiembre  2011 antes Banco de Guayaquil, S.A. </t>
  </si>
  <si>
    <t>(8)</t>
  </si>
  <si>
    <t xml:space="preserve">Cambio de razón social en marzo  2012 antes Banca Privada D'Andorra, S.A. </t>
  </si>
  <si>
    <t>(9)</t>
  </si>
  <si>
    <t>Cambio de razón social en Agosto  2012 antes Bancafé (Panamá) ,S.A.</t>
  </si>
  <si>
    <t>(10)</t>
  </si>
  <si>
    <t xml:space="preserve">Inició como Banco Bolivariano (Panamá) y en octubre 2013 cambió de nombre </t>
  </si>
  <si>
    <t>(11)</t>
  </si>
  <si>
    <t>Fue adquirido por grupo Aval de Colombia</t>
  </si>
  <si>
    <t>(12)</t>
  </si>
  <si>
    <t>cambio de razón social en febrero  2016 antes Citibank Panamá</t>
  </si>
  <si>
    <t>(13)</t>
  </si>
  <si>
    <t xml:space="preserve">cambio de razón social en Abril  2017 antes Helm Bank Panamá S. A. </t>
  </si>
  <si>
    <t>(14)</t>
  </si>
  <si>
    <t>cambio de razón social en septiembre  2015 antes Korea Exchange Bank, LtD</t>
  </si>
  <si>
    <t>Ley Bancaria. Artículo 41. Licencias de Representación</t>
  </si>
  <si>
    <t>Permite a bancos extranjeros establecer una oficina de representación en la República de Panamá y realizar aquellas otras actividades que la Superintendencia autorice</t>
  </si>
  <si>
    <t>Las oficinas de representación siempre deberán incluir la expresión oficina de representación, en todas sus actuaciones.</t>
  </si>
  <si>
    <r>
      <t>Banco Davivienda (Panamá), S.A.</t>
    </r>
    <r>
      <rPr>
        <b/>
        <sz val="10"/>
        <color rgb="FFFF0000"/>
        <rFont val="Calibri"/>
        <family val="2"/>
        <scheme val="minor"/>
      </rPr>
      <t>(9)</t>
    </r>
  </si>
  <si>
    <r>
      <t>Mercantil Banco, S.A.</t>
    </r>
    <r>
      <rPr>
        <b/>
        <sz val="10"/>
        <color rgb="FFFF0000"/>
        <rFont val="Calibri"/>
        <family val="2"/>
        <scheme val="minor"/>
      </rPr>
      <t>(5)</t>
    </r>
  </si>
  <si>
    <r>
      <t xml:space="preserve">Keb Hana Bank </t>
    </r>
    <r>
      <rPr>
        <b/>
        <sz val="10"/>
        <color rgb="FFFF0000"/>
        <rFont val="Calibri"/>
        <family val="2"/>
        <scheme val="minor"/>
      </rPr>
      <t>(14)</t>
    </r>
  </si>
  <si>
    <r>
      <t xml:space="preserve">Banesco, S.A. </t>
    </r>
    <r>
      <rPr>
        <b/>
        <sz val="10"/>
        <color rgb="FFFF0000"/>
        <rFont val="Calibri"/>
        <family val="2"/>
        <scheme val="minor"/>
      </rPr>
      <t>(2)</t>
    </r>
  </si>
  <si>
    <r>
      <t xml:space="preserve">BCT Bank International </t>
    </r>
    <r>
      <rPr>
        <b/>
        <sz val="10"/>
        <color rgb="FFFF0000"/>
        <rFont val="Calibri"/>
        <family val="2"/>
        <scheme val="minor"/>
      </rPr>
      <t>(6)</t>
    </r>
  </si>
  <si>
    <r>
      <t xml:space="preserve">BAC International Bank,  Inc. </t>
    </r>
    <r>
      <rPr>
        <b/>
        <sz val="10"/>
        <color indexed="10"/>
        <rFont val="Calibri"/>
        <family val="2"/>
        <scheme val="minor"/>
      </rPr>
      <t>(11)</t>
    </r>
  </si>
  <si>
    <r>
      <t xml:space="preserve">Scotiabank (Panamá), S.A. </t>
    </r>
    <r>
      <rPr>
        <b/>
        <sz val="10"/>
        <color indexed="10"/>
        <rFont val="Calibri"/>
        <family val="2"/>
        <scheme val="minor"/>
      </rPr>
      <t>(12)</t>
    </r>
  </si>
  <si>
    <r>
      <t xml:space="preserve">Banco Pichincha Panamá, S.A </t>
    </r>
    <r>
      <rPr>
        <b/>
        <sz val="10"/>
        <color indexed="10"/>
        <rFont val="Calibri"/>
        <family val="2"/>
        <scheme val="minor"/>
      </rPr>
      <t>(3)</t>
    </r>
  </si>
  <si>
    <r>
      <t xml:space="preserve">BANISI, S.A. </t>
    </r>
    <r>
      <rPr>
        <b/>
        <sz val="10"/>
        <color indexed="10"/>
        <rFont val="Calibri"/>
        <family val="2"/>
        <scheme val="minor"/>
      </rPr>
      <t>(7)</t>
    </r>
  </si>
  <si>
    <r>
      <t xml:space="preserve">BBP Bank, S.A.  </t>
    </r>
    <r>
      <rPr>
        <b/>
        <sz val="10"/>
        <color indexed="10"/>
        <rFont val="Calibri"/>
        <family val="2"/>
        <scheme val="minor"/>
      </rPr>
      <t>(10)</t>
    </r>
  </si>
  <si>
    <r>
      <t xml:space="preserve">Banistmo, S.A. </t>
    </r>
    <r>
      <rPr>
        <b/>
        <sz val="10"/>
        <color indexed="10"/>
        <rFont val="Calibri"/>
        <family val="2"/>
        <scheme val="minor"/>
      </rPr>
      <t>(1)</t>
    </r>
  </si>
  <si>
    <r>
      <t xml:space="preserve">Inteligo Bank Ltd. </t>
    </r>
    <r>
      <rPr>
        <b/>
        <sz val="10"/>
        <color indexed="10"/>
        <rFont val="Calibri"/>
        <family val="2"/>
        <scheme val="minor"/>
      </rPr>
      <t>(4)</t>
    </r>
  </si>
  <si>
    <r>
      <t>ITAU (Panamá) S.A.</t>
    </r>
    <r>
      <rPr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(13)</t>
    </r>
  </si>
  <si>
    <r>
      <t xml:space="preserve">Banca Privada D'Andorra,( Panamá ),S.A </t>
    </r>
    <r>
      <rPr>
        <b/>
        <sz val="10"/>
        <color indexed="10"/>
        <rFont val="Calibri"/>
        <family val="2"/>
        <scheme val="minor"/>
      </rPr>
      <t>(8)</t>
    </r>
  </si>
  <si>
    <t>Noviembre 2019</t>
  </si>
  <si>
    <t>ENERO 2020</t>
  </si>
  <si>
    <t>Bank of China Limited</t>
  </si>
  <si>
    <t>Febrero 2020</t>
  </si>
  <si>
    <t>Marzo 2020</t>
  </si>
  <si>
    <t xml:space="preserve">                 May -  2009           </t>
  </si>
  <si>
    <t>ABRIL 2020</t>
  </si>
  <si>
    <t>MAYO 2020</t>
  </si>
  <si>
    <t>JUNIO 2020</t>
  </si>
  <si>
    <t xml:space="preserve">JULIO 2020 </t>
  </si>
  <si>
    <t xml:space="preserve">Bank Julius Baer &amp; Co. Ltd. Por Resolución SBP-0052-2020 del 7 de Abril se cancela la licencia Bancaria de Representación </t>
  </si>
  <si>
    <t xml:space="preserve">Bank Julius Baer &amp; Co. Ltd. Por Resolución SBP-0052-2020 del 7 de Abril  2020 , se cancela la licencia Bancaria de Representación </t>
  </si>
  <si>
    <t>Banco Panamá, S.A. Por Resolución de 19 de junio 2020. Cancela la Licencia Bancaria General .</t>
  </si>
  <si>
    <t xml:space="preserve">Banco Internacional de Perú, S.A.A. (Interbank), se acoge a liquidación voluntaria. La resolución es del 20 de julio de 2020.   RESOLUCIÓN SBP-0085-2020 </t>
  </si>
  <si>
    <t xml:space="preserve">AGOSTO 2020 </t>
  </si>
  <si>
    <t>Total de Bancos del Centro Bancario Internacional que reportan información financiera (incluye bancos activos y en proceso de  liquidación)</t>
  </si>
  <si>
    <t xml:space="preserve">Septiembre  2020 </t>
  </si>
  <si>
    <t xml:space="preserve">OCTUBRE  2020 </t>
  </si>
  <si>
    <r>
      <t>Agencias y otros establecimientos</t>
    </r>
    <r>
      <rPr>
        <sz val="10"/>
        <rFont val="Calibri"/>
        <family val="2"/>
        <scheme val="minor"/>
      </rPr>
      <t>: Incluye agencia (las cuales se encuentran ubicadas dentro de instalaciones de terceros), Centro de Tarjetas; Centro de Préstamos y Autobanco.</t>
    </r>
  </si>
  <si>
    <t>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</si>
  <si>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 xml:space="preserve">NOVIEMBRE 2020 </t>
  </si>
  <si>
    <t xml:space="preserve">DICIEMBRE  2020 </t>
  </si>
  <si>
    <t xml:space="preserve">ENERO  2021 </t>
  </si>
  <si>
    <t xml:space="preserve">FEBRERO 2021 </t>
  </si>
  <si>
    <t>The Bank of Nova Scotia (Panamá), S.A. mediante Resolución SBP-0018-2021,(5 de marzo de 2021)se cancela la Licencia Bancaria General .</t>
  </si>
  <si>
    <t xml:space="preserve">abril 2021 </t>
  </si>
  <si>
    <t xml:space="preserve">Marzo 2021 </t>
  </si>
  <si>
    <t>ASB Bank Corp.</t>
  </si>
  <si>
    <r>
      <t xml:space="preserve">Banesco, (Panamá),S.A. </t>
    </r>
    <r>
      <rPr>
        <b/>
        <sz val="10"/>
        <color rgb="FFFF0000"/>
        <rFont val="Calibri"/>
        <family val="2"/>
        <scheme val="minor"/>
      </rPr>
      <t>(2)</t>
    </r>
  </si>
  <si>
    <t xml:space="preserve">Mayo  2021 </t>
  </si>
  <si>
    <t xml:space="preserve">Junio  2021 </t>
  </si>
  <si>
    <t>Industrial and Commercial Bank of China Limeted</t>
  </si>
  <si>
    <t xml:space="preserve"> Jun   - 2021</t>
  </si>
  <si>
    <t xml:space="preserve">               May - 2009           </t>
  </si>
  <si>
    <t>Oct  - 2017</t>
  </si>
  <si>
    <t xml:space="preserve">Julio  2021 </t>
  </si>
  <si>
    <t xml:space="preserve">Mediante Resolución SBP-0033-2021(de 9 de abril de 2021)se autoriza la fusión del banco ATLANTIC SECURITY BANK Y ASB BANK CORP. De la cual ASB BANK CORP. será la entidad sobreviviente </t>
  </si>
  <si>
    <t xml:space="preserve">Agosto  2021 </t>
  </si>
  <si>
    <t xml:space="preserve">Septiembre  2021 </t>
  </si>
  <si>
    <t xml:space="preserve">OCTUBRE  2021 </t>
  </si>
  <si>
    <t>Adquirio activos y pasivos del HSBC Bank en octubre 2013</t>
  </si>
  <si>
    <t>Cambio de Licencia Internacional a Licencia General en febrero de 2007</t>
  </si>
  <si>
    <t>Cambio de Licencia Internacional a Licencia General en junio de 2006</t>
  </si>
  <si>
    <t>Interbank Overseas Ltd. hasta Mayo de 2003. Luego Blubank hasta diciembre 2009</t>
  </si>
  <si>
    <t>Cambio de razón social antes Banco del Centro, S.A. en febrero 2008</t>
  </si>
  <si>
    <t>Cambio de Licencia Internacional a Licencia General en septiembre de 2008.</t>
  </si>
  <si>
    <t xml:space="preserve">Cambio de razón social en septiembre 2011, antes Banco de Guayaquil, S.A. </t>
  </si>
  <si>
    <t xml:space="preserve">Cambio de razón social en marzo 2012, antes Banca Privada D'Andorra, S.A. </t>
  </si>
  <si>
    <t>Cambio de razón social en agosto 2012, antes Bancafé (Panamá) ,S.A.</t>
  </si>
  <si>
    <t>Cambio de razón social en febrero 2016, antes Citibank Panamá</t>
  </si>
  <si>
    <t xml:space="preserve">Cambio de razón social en Abril 2017, antes Helm Bank Panamá S. A. </t>
  </si>
  <si>
    <t>Cambio de razón social en septiembre 2015, antes Korea Exchange Bank, LtD</t>
  </si>
  <si>
    <t>Resoluciones:</t>
  </si>
  <si>
    <t>1.</t>
  </si>
  <si>
    <t xml:space="preserve">Bank Julius Baer &amp; Co. Ltd. Por Resolución SBP-0052-2020 del 7 de abril  2020, se cancela la licencia Bancaria de Representación </t>
  </si>
  <si>
    <t>2.</t>
  </si>
  <si>
    <t>Banco Panamá, S.A. Por Resolución de 19 de junio 2020, se cancela la Licencia Bancaria General</t>
  </si>
  <si>
    <t>Multibank Inc. Por Resolución SBP-0053-2020 del 24 de marzo 2020, se autoriza la transferencia de hasta el 100% de las acciones emitidas y en circulación de MULTI FINANCIAL GROUP, INC., a favor de LEASING BOGOTÁ, S. A. PANAMÁ, lo cual produce como consecuencia el cambio de control de MULTIBANK INC.</t>
  </si>
  <si>
    <t>4.</t>
  </si>
  <si>
    <t>• Banco Internacional de Perú, S.A.A. (Interbank), se acoge a liquidación voluntaria. RESOLUCIÓN SBP-0085-2020 del 20 de julio de 2020.
•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</si>
  <si>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5.</t>
  </si>
  <si>
    <t>The Bank of Nova Scotia (Panamá), S.A. mediante Resolución SBP-0018-2021, (5 de marzo de 2021) se cancela la Licencia Bancaria General.</t>
  </si>
  <si>
    <t>6.</t>
  </si>
  <si>
    <t xml:space="preserve">Mediante Resolución SBP-0033-2021 (de 9 de abril de 2021) se autoriza la fusión del banco ATLANTIC SECURITY BANK Y ASB BANK CORP. De la cual ASB BANK CORP. será la entidad sobreviviente </t>
  </si>
  <si>
    <t>Definiciones:</t>
  </si>
  <si>
    <t>a.</t>
  </si>
  <si>
    <r>
      <t>Agencias y otros establecimientos</t>
    </r>
    <r>
      <rPr>
        <sz val="9"/>
        <rFont val="Arial"/>
        <family val="2"/>
      </rPr>
      <t>: Incluye agencias (las cuales se encuentran ubicadas dentro de instalaciones de terceros); Centro de Tarjetas; Centro de Préstamos y Autobanco.</t>
    </r>
  </si>
  <si>
    <t>b.</t>
  </si>
  <si>
    <r>
      <t xml:space="preserve">Ley Bancaria. Artículo 41. Licencias de Representación:
</t>
    </r>
    <r>
      <rPr>
        <sz val="9"/>
        <rFont val="Arial"/>
        <family val="2"/>
      </rPr>
      <t>Permite a bancos extranjeros establecer una oficina de representación en la República de Panamá y realizar aquellas otras actividades que la Superintendencia autorice.
Las oficinas de representación siempre deberán incluir la expresión oficina de representación, en todas sus actuaciones.</t>
    </r>
  </si>
  <si>
    <t xml:space="preserve">NOVIEMBRE  2021 </t>
  </si>
  <si>
    <t>GTC BANK, INC.</t>
  </si>
  <si>
    <t>Ago  -  2014</t>
  </si>
  <si>
    <t>Jul   -  2011</t>
  </si>
  <si>
    <t>Jul   -  2008</t>
  </si>
  <si>
    <t>Dic  -   2015</t>
  </si>
  <si>
    <t>Dic  -   2006</t>
  </si>
  <si>
    <t>Feb  -  2003</t>
  </si>
  <si>
    <t>Ago  -  2002</t>
  </si>
  <si>
    <t>Ago  -  1983</t>
  </si>
  <si>
    <t>Dic   -  1984</t>
  </si>
  <si>
    <t>Ago  -  1995</t>
  </si>
  <si>
    <t>Ene  -  1997</t>
  </si>
  <si>
    <t xml:space="preserve">                   May  - 2009           </t>
  </si>
  <si>
    <t>Mar  -  2010</t>
  </si>
  <si>
    <t>Nov  -  2012</t>
  </si>
  <si>
    <t>May  -  2011</t>
  </si>
  <si>
    <t>Oct    -  2013</t>
  </si>
  <si>
    <t>Jul   -  1994</t>
  </si>
  <si>
    <t>May  - 2005</t>
  </si>
  <si>
    <t xml:space="preserve"> Jul   -   2013 </t>
  </si>
  <si>
    <t>Jul   -  1980</t>
  </si>
  <si>
    <t>Dic   -  1980</t>
  </si>
  <si>
    <t xml:space="preserve">       Oct  -   2017</t>
  </si>
  <si>
    <t xml:space="preserve">     Jun   -  2021</t>
  </si>
  <si>
    <t xml:space="preserve"> Ene  -   2016</t>
  </si>
  <si>
    <t xml:space="preserve">GTC Bank, Inc. Inicia proceso de liquidación voluntaria. Resolución SBP- 163-2021 (23 de noviembre de 2021) </t>
  </si>
  <si>
    <t>2</t>
  </si>
  <si>
    <t>3</t>
  </si>
  <si>
    <t>1</t>
  </si>
  <si>
    <t>4</t>
  </si>
  <si>
    <t>5</t>
  </si>
  <si>
    <t>6</t>
  </si>
  <si>
    <t>7</t>
  </si>
  <si>
    <t>Banco Panamá, S.A. por Resolución de 19 de junio 2020, se cancela la Licencia Bancaria General</t>
  </si>
  <si>
    <t xml:space="preserve">DICIEMBRE 2021 </t>
  </si>
  <si>
    <t>Oct   -  2013</t>
  </si>
  <si>
    <t xml:space="preserve"> Jul   -  2013 </t>
  </si>
  <si>
    <t xml:space="preserve"> Ene   -  2016</t>
  </si>
  <si>
    <t xml:space="preserve">Scotiabank (Panamá), S.A. por Resolución SBP -0187-2021 del 28 de diciembre 2021, se cancela su Licencia Fiduciaria e Inicia Proceso de Liquidación Voluntaria   </t>
  </si>
  <si>
    <t xml:space="preserve">ENERO 2022 </t>
  </si>
  <si>
    <t xml:space="preserve">MARZO 2022 </t>
  </si>
  <si>
    <t xml:space="preserve">ABRIL  2022 </t>
  </si>
  <si>
    <t xml:space="preserve">MAYO  2022 </t>
  </si>
  <si>
    <t>8</t>
  </si>
  <si>
    <t xml:space="preserve">JUNIO  2022 </t>
  </si>
  <si>
    <t xml:space="preserve">                 May  - 2009           </t>
  </si>
  <si>
    <t xml:space="preserve">  Jul   -  2013 </t>
  </si>
  <si>
    <t xml:space="preserve"> Jul  -   1994 </t>
  </si>
  <si>
    <r>
      <t>Resolución SBP-2022-03132</t>
    </r>
    <r>
      <rPr>
        <sz val="8"/>
        <color theme="1"/>
        <rFont val="Arial"/>
        <family val="2"/>
      </rPr>
      <t>. del 22 de junio 2022, autorizar a BAC Bank Inc. para iniciar el proceso de Liquidación Voluntaria de sus operaciones al amparo de la Licencia Bancaria Internacional</t>
    </r>
  </si>
  <si>
    <t xml:space="preserve">JULIO  2022 </t>
  </si>
  <si>
    <t xml:space="preserve">Agosto  2022 </t>
  </si>
  <si>
    <t xml:space="preserve">Septiembre  2022 </t>
  </si>
  <si>
    <t>9</t>
  </si>
  <si>
    <t>Mediante Resolución SBP-0055-2022 de 13 de octubre de 2022, se resolvió dejar sin efecto la Resolución SB. No. 31-2001 de 22 de junio de 2001, por medio de la cual se otorgó Licencia Bancaria Internacional a favor de GTC BANK, INC., y se canceló dicha Licencia Bancaria.</t>
  </si>
  <si>
    <t xml:space="preserve">Octubre 2022 </t>
  </si>
  <si>
    <t xml:space="preserve">NOVIEMBRE 2022 </t>
  </si>
  <si>
    <t xml:space="preserve">DICIEMBRE  2022 </t>
  </si>
  <si>
    <t xml:space="preserve">Enero 2023 </t>
  </si>
  <si>
    <t>10</t>
  </si>
  <si>
    <t>Mediante Resolución SBP-2023-00435 de 13 de enero de 2023, se autorizó a BANCO CREDIT ANDORRA (PANAMÁ), S.A. para iniciar el proceso de su liquidación voluntaria</t>
  </si>
  <si>
    <t xml:space="preserve">FEBRERO 2023 </t>
  </si>
  <si>
    <t xml:space="preserve">MARZO 2023 </t>
  </si>
  <si>
    <t xml:space="preserve">ABRIL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</si>
</sst>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10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sz val="10"/>
      <color theme="0" tint="-4.9989318521683403E-2"/>
      <name val="Arial"/>
      <family val="2"/>
    </font>
    <font>
      <sz val="8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dotted">
        <color theme="3" tint="0.79998168889431442"/>
      </left>
      <right style="dotted">
        <color theme="0" tint="-4.9989318521683403E-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0" tint="-4.9989318521683403E-2"/>
      </left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 style="dotted">
        <color theme="3" tint="0.7999816888943144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2" tint="-9.9948118533890809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 style="dotted">
        <color theme="2" tint="-9.9948118533890809E-2"/>
      </right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 style="dotted">
        <color theme="2" tint="-9.9887081514938816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 style="dotted">
        <color theme="2" tint="-9.9917600024414813E-2"/>
      </right>
      <top style="dotted">
        <color theme="2" tint="-9.9917600024414813E-2"/>
      </top>
      <bottom style="dotted">
        <color theme="2" tint="-9.991760002441481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/>
      <top style="thin">
        <color theme="0" tint="-0.34998626667073579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dotted">
        <color theme="2" tint="-9.9948118533890809E-2"/>
      </bottom>
      <diagonal/>
    </border>
  </borders>
  <cellStyleXfs count="2">
    <xf numFmtId="0" fontId="0" fillId="0" borderId="0"/>
    <xf numFmtId="0" fontId="12" fillId="0" borderId="0">
      <alignment wrapText="1"/>
    </xf>
  </cellStyleXfs>
  <cellXfs count="185">
    <xf numFmtId="0" fontId="0" fillId="0" borderId="0" xfId="0"/>
    <xf numFmtId="0" fontId="1" fillId="0" borderId="0" xfId="0" applyFont="1"/>
    <xf numFmtId="0" fontId="3" fillId="0" borderId="0" xfId="0" applyFont="1"/>
    <xf numFmtId="0" fontId="0" fillId="0" borderId="0" xfId="0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justify" vertical="center" wrapText="1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5" fillId="2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left" vertical="center" wrapText="1"/>
    </xf>
    <xf numFmtId="0" fontId="0" fillId="4" borderId="0" xfId="0" applyFill="1"/>
    <xf numFmtId="0" fontId="3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justify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vertical="top" wrapText="1"/>
    </xf>
    <xf numFmtId="49" fontId="1" fillId="0" borderId="0" xfId="0" applyNumberFormat="1" applyFont="1"/>
    <xf numFmtId="0" fontId="4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horizontal="center" vertical="center" wrapText="1"/>
    </xf>
    <xf numFmtId="49" fontId="5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/>
    </xf>
    <xf numFmtId="0" fontId="5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49" fontId="9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center"/>
    </xf>
    <xf numFmtId="0" fontId="5" fillId="0" borderId="0" xfId="0" applyFont="1"/>
    <xf numFmtId="0" fontId="1" fillId="0" borderId="0" xfId="0" applyFont="1" applyAlignment="1">
      <alignment horizontal="left" vertical="center"/>
    </xf>
    <xf numFmtId="0" fontId="4" fillId="2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4" fillId="0" borderId="0" xfId="0" applyFont="1" applyAlignment="1">
      <alignment vertical="center"/>
    </xf>
    <xf numFmtId="0" fontId="5" fillId="6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3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 wrapText="1"/>
    </xf>
    <xf numFmtId="0" fontId="5" fillId="3" borderId="0" xfId="0" applyFont="1" applyFill="1" applyAlignment="1">
      <alignment vertical="center" wrapText="1"/>
    </xf>
    <xf numFmtId="3" fontId="5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7" borderId="0" xfId="0" applyFont="1" applyFill="1" applyAlignment="1">
      <alignment vertical="center"/>
    </xf>
    <xf numFmtId="49" fontId="5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49" fontId="21" fillId="0" borderId="3" xfId="0" applyNumberFormat="1" applyFont="1" applyBorder="1" applyAlignment="1">
      <alignment horizontal="center"/>
    </xf>
    <xf numFmtId="0" fontId="19" fillId="0" borderId="4" xfId="0" applyFont="1" applyBorder="1"/>
    <xf numFmtId="0" fontId="19" fillId="0" borderId="5" xfId="0" applyFont="1" applyBorder="1" applyAlignment="1">
      <alignment horizontal="left"/>
    </xf>
    <xf numFmtId="0" fontId="22" fillId="0" borderId="5" xfId="0" applyFont="1" applyBorder="1" applyAlignment="1">
      <alignment horizontal="center"/>
    </xf>
    <xf numFmtId="0" fontId="20" fillId="0" borderId="5" xfId="0" applyFont="1" applyBorder="1"/>
    <xf numFmtId="0" fontId="20" fillId="0" borderId="6" xfId="0" applyFont="1" applyBorder="1"/>
    <xf numFmtId="49" fontId="23" fillId="0" borderId="5" xfId="0" applyNumberFormat="1" applyFont="1" applyBorder="1" applyAlignment="1">
      <alignment horizontal="left"/>
    </xf>
    <xf numFmtId="49" fontId="22" fillId="0" borderId="5" xfId="0" applyNumberFormat="1" applyFont="1" applyBorder="1" applyAlignment="1">
      <alignment horizontal="left"/>
    </xf>
    <xf numFmtId="0" fontId="19" fillId="0" borderId="5" xfId="0" applyFont="1" applyBorder="1"/>
    <xf numFmtId="0" fontId="19" fillId="0" borderId="5" xfId="0" applyFont="1" applyBorder="1" applyAlignment="1">
      <alignment horizontal="center"/>
    </xf>
    <xf numFmtId="0" fontId="12" fillId="0" borderId="5" xfId="0" applyFont="1" applyBorder="1"/>
    <xf numFmtId="0" fontId="19" fillId="0" borderId="6" xfId="0" applyFont="1" applyBorder="1" applyAlignment="1">
      <alignment horizontal="center"/>
    </xf>
    <xf numFmtId="49" fontId="24" fillId="0" borderId="5" xfId="0" applyNumberFormat="1" applyFont="1" applyBorder="1" applyAlignment="1">
      <alignment horizontal="left"/>
    </xf>
    <xf numFmtId="49" fontId="25" fillId="0" borderId="3" xfId="0" applyNumberFormat="1" applyFont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49" fontId="22" fillId="0" borderId="7" xfId="0" applyNumberFormat="1" applyFont="1" applyBorder="1" applyAlignment="1">
      <alignment horizontal="center"/>
    </xf>
    <xf numFmtId="0" fontId="19" fillId="0" borderId="8" xfId="0" applyFont="1" applyBorder="1"/>
    <xf numFmtId="0" fontId="19" fillId="0" borderId="9" xfId="0" applyFont="1" applyBorder="1"/>
    <xf numFmtId="0" fontId="20" fillId="0" borderId="9" xfId="0" applyFont="1" applyBorder="1"/>
    <xf numFmtId="0" fontId="20" fillId="0" borderId="10" xfId="0" applyFont="1" applyBorder="1"/>
    <xf numFmtId="49" fontId="22" fillId="0" borderId="7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0" fontId="26" fillId="0" borderId="12" xfId="0" applyFont="1" applyBorder="1"/>
    <xf numFmtId="0" fontId="19" fillId="0" borderId="13" xfId="0" applyFont="1" applyBorder="1"/>
    <xf numFmtId="0" fontId="20" fillId="0" borderId="13" xfId="0" applyFont="1" applyBorder="1"/>
    <xf numFmtId="0" fontId="20" fillId="0" borderId="14" xfId="0" applyFont="1" applyBorder="1"/>
    <xf numFmtId="49" fontId="22" fillId="0" borderId="0" xfId="0" applyNumberFormat="1" applyFont="1" applyAlignment="1">
      <alignment horizontal="center"/>
    </xf>
    <xf numFmtId="3" fontId="3" fillId="0" borderId="0" xfId="0" applyNumberFormat="1" applyFont="1"/>
    <xf numFmtId="3" fontId="0" fillId="0" borderId="0" xfId="0" applyNumberFormat="1"/>
    <xf numFmtId="0" fontId="1" fillId="0" borderId="15" xfId="0" applyFont="1" applyBorder="1" applyAlignment="1">
      <alignment horizontal="center"/>
    </xf>
    <xf numFmtId="0" fontId="1" fillId="0" borderId="15" xfId="0" applyFont="1" applyBorder="1" applyAlignment="1">
      <alignment vertical="center" wrapText="1"/>
    </xf>
    <xf numFmtId="49" fontId="1" fillId="0" borderId="15" xfId="0" applyNumberFormat="1" applyFont="1" applyBorder="1" applyAlignment="1">
      <alignment horizontal="right"/>
    </xf>
    <xf numFmtId="0" fontId="1" fillId="0" borderId="15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top" wrapText="1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wrapText="1"/>
    </xf>
    <xf numFmtId="0" fontId="1" fillId="0" borderId="15" xfId="0" applyFont="1" applyBorder="1"/>
    <xf numFmtId="49" fontId="1" fillId="0" borderId="15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15" xfId="0" applyFont="1" applyBorder="1" applyAlignment="1">
      <alignment horizontal="center" wrapText="1"/>
    </xf>
    <xf numFmtId="0" fontId="1" fillId="0" borderId="15" xfId="0" applyFont="1" applyBorder="1" applyAlignment="1">
      <alignment horizontal="left" vertical="top" wrapText="1"/>
    </xf>
    <xf numFmtId="0" fontId="17" fillId="0" borderId="0" xfId="0" applyFont="1" applyAlignment="1">
      <alignment horizontal="center" vertical="center"/>
    </xf>
    <xf numFmtId="0" fontId="5" fillId="5" borderId="16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49" fontId="28" fillId="10" borderId="1" xfId="0" applyNumberFormat="1" applyFont="1" applyFill="1" applyBorder="1" applyAlignment="1">
      <alignment horizontal="center" vertical="top" wrapText="1"/>
    </xf>
    <xf numFmtId="0" fontId="28" fillId="10" borderId="1" xfId="0" applyFont="1" applyFill="1" applyBorder="1" applyAlignment="1">
      <alignment horizontal="center" vertical="top" wrapText="1"/>
    </xf>
    <xf numFmtId="0" fontId="30" fillId="10" borderId="0" xfId="0" applyFont="1" applyFill="1" applyAlignment="1">
      <alignment horizontal="left" vertical="center" wrapText="1"/>
    </xf>
    <xf numFmtId="0" fontId="30" fillId="10" borderId="0" xfId="0" applyFont="1" applyFill="1" applyAlignment="1">
      <alignment horizontal="center" vertical="center" wrapText="1"/>
    </xf>
    <xf numFmtId="0" fontId="29" fillId="10" borderId="16" xfId="0" applyFont="1" applyFill="1" applyBorder="1" applyAlignment="1">
      <alignment horizontal="left" vertical="center" wrapText="1"/>
    </xf>
    <xf numFmtId="0" fontId="31" fillId="10" borderId="16" xfId="0" applyFont="1" applyFill="1" applyBorder="1"/>
    <xf numFmtId="0" fontId="32" fillId="10" borderId="16" xfId="0" applyFont="1" applyFill="1" applyBorder="1" applyAlignment="1">
      <alignment horizontal="center"/>
    </xf>
    <xf numFmtId="3" fontId="29" fillId="10" borderId="16" xfId="0" applyNumberFormat="1" applyFont="1" applyFill="1" applyBorder="1" applyAlignment="1">
      <alignment horizontal="center"/>
    </xf>
    <xf numFmtId="0" fontId="29" fillId="10" borderId="0" xfId="0" applyFont="1" applyFill="1" applyAlignment="1">
      <alignment horizontal="left" vertical="center" wrapText="1"/>
    </xf>
    <xf numFmtId="0" fontId="31" fillId="10" borderId="0" xfId="0" applyFont="1" applyFill="1"/>
    <xf numFmtId="0" fontId="29" fillId="10" borderId="0" xfId="0" applyFont="1" applyFill="1" applyAlignment="1">
      <alignment horizontal="center"/>
    </xf>
    <xf numFmtId="0" fontId="29" fillId="10" borderId="0" xfId="0" applyFont="1" applyFill="1" applyAlignment="1">
      <alignment horizontal="center" vertical="center" wrapText="1"/>
    </xf>
    <xf numFmtId="49" fontId="29" fillId="10" borderId="0" xfId="0" applyNumberFormat="1" applyFont="1" applyFill="1" applyAlignment="1">
      <alignment horizontal="left"/>
    </xf>
    <xf numFmtId="49" fontId="33" fillId="10" borderId="0" xfId="0" applyNumberFormat="1" applyFont="1" applyFill="1" applyAlignment="1">
      <alignment horizontal="left"/>
    </xf>
    <xf numFmtId="0" fontId="33" fillId="10" borderId="0" xfId="0" applyFont="1" applyFill="1" applyAlignment="1">
      <alignment horizontal="center"/>
    </xf>
    <xf numFmtId="3" fontId="29" fillId="10" borderId="0" xfId="0" applyNumberFormat="1" applyFont="1" applyFill="1" applyAlignment="1">
      <alignment horizontal="center"/>
    </xf>
    <xf numFmtId="0" fontId="30" fillId="10" borderId="0" xfId="0" applyFont="1" applyFill="1" applyAlignment="1">
      <alignment horizontal="center" vertical="center"/>
    </xf>
    <xf numFmtId="49" fontId="30" fillId="10" borderId="0" xfId="0" applyNumberFormat="1" applyFont="1" applyFill="1" applyAlignment="1">
      <alignment horizontal="center" vertical="center" wrapText="1"/>
    </xf>
    <xf numFmtId="3" fontId="29" fillId="0" borderId="16" xfId="0" applyNumberFormat="1" applyFont="1" applyBorder="1" applyAlignment="1">
      <alignment horizontal="center"/>
    </xf>
    <xf numFmtId="49" fontId="1" fillId="0" borderId="15" xfId="0" applyNumberFormat="1" applyFont="1" applyBorder="1"/>
    <xf numFmtId="0" fontId="15" fillId="0" borderId="0" xfId="0" applyFont="1" applyAlignment="1">
      <alignment horizontal="center" vertical="center"/>
    </xf>
    <xf numFmtId="49" fontId="1" fillId="0" borderId="15" xfId="0" applyNumberFormat="1" applyFont="1" applyBorder="1" applyAlignment="1">
      <alignment horizontal="left"/>
    </xf>
    <xf numFmtId="0" fontId="29" fillId="10" borderId="0" xfId="0" applyFont="1" applyFill="1" applyAlignment="1">
      <alignment horizontal="center" vertical="center"/>
    </xf>
    <xf numFmtId="49" fontId="22" fillId="0" borderId="19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wrapText="1"/>
    </xf>
    <xf numFmtId="0" fontId="4" fillId="2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5" fillId="7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 wrapText="1"/>
    </xf>
    <xf numFmtId="0" fontId="5" fillId="5" borderId="0" xfId="0" applyFont="1" applyFill="1" applyAlignment="1">
      <alignment horizontal="center" vertical="center"/>
    </xf>
    <xf numFmtId="0" fontId="19" fillId="0" borderId="8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8" fillId="8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wrapText="1"/>
    </xf>
    <xf numFmtId="0" fontId="19" fillId="0" borderId="9" xfId="0" applyFont="1" applyBorder="1" applyAlignment="1">
      <alignment horizontal="left" wrapText="1"/>
    </xf>
    <xf numFmtId="0" fontId="19" fillId="0" borderId="10" xfId="0" applyFont="1" applyBorder="1" applyAlignment="1">
      <alignment horizontal="left" wrapText="1"/>
    </xf>
    <xf numFmtId="0" fontId="34" fillId="10" borderId="0" xfId="0" applyFont="1" applyFill="1" applyAlignment="1">
      <alignment horizontal="left" vertical="center"/>
    </xf>
    <xf numFmtId="0" fontId="29" fillId="10" borderId="17" xfId="0" applyFont="1" applyFill="1" applyBorder="1" applyAlignment="1">
      <alignment horizontal="left" vertical="center" wrapText="1"/>
    </xf>
    <xf numFmtId="0" fontId="5" fillId="9" borderId="18" xfId="0" applyFont="1" applyFill="1" applyBorder="1" applyAlignment="1">
      <alignment horizontal="left" vertical="center" wrapText="1"/>
    </xf>
    <xf numFmtId="0" fontId="29" fillId="10" borderId="18" xfId="0" applyFont="1" applyFill="1" applyBorder="1" applyAlignment="1">
      <alignment horizontal="left" vertical="center" wrapText="1"/>
    </xf>
    <xf numFmtId="0" fontId="26" fillId="0" borderId="12" xfId="0" applyFont="1" applyBorder="1" applyAlignment="1">
      <alignment horizontal="left" wrapText="1"/>
    </xf>
    <xf numFmtId="0" fontId="26" fillId="0" borderId="13" xfId="0" applyFont="1" applyBorder="1" applyAlignment="1">
      <alignment horizontal="left" wrapText="1"/>
    </xf>
    <xf numFmtId="0" fontId="26" fillId="0" borderId="14" xfId="0" applyFont="1" applyBorder="1" applyAlignment="1">
      <alignment horizontal="left" wrapText="1"/>
    </xf>
    <xf numFmtId="0" fontId="34" fillId="10" borderId="19" xfId="0" applyFont="1" applyFill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427270</xdr:colOff>
      <xdr:row>3</xdr:row>
      <xdr:rowOff>99059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76200"/>
          <a:ext cx="70921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94247</xdr:colOff>
      <xdr:row>0</xdr:row>
      <xdr:rowOff>36683</xdr:rowOff>
    </xdr:from>
    <xdr:to>
      <xdr:col>1</xdr:col>
      <xdr:colOff>892342</xdr:colOff>
      <xdr:row>3</xdr:row>
      <xdr:rowOff>2328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15" y="36683"/>
          <a:ext cx="798095" cy="687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</xdr:col>
      <xdr:colOff>741948</xdr:colOff>
      <xdr:row>2</xdr:row>
      <xdr:rowOff>212881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768016" cy="694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5325" cy="671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730250</xdr:colOff>
      <xdr:row>2</xdr:row>
      <xdr:rowOff>199070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12AA7E4-1BB2-4AD5-9E72-1656427C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393"/>
          <a:ext cx="692150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BA83608-B5A2-4CB0-A81B-6BBA53CC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2150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34864B-3127-4299-9DCE-A95F9F81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0F2D95B-CFE0-4DF0-8A1D-C85FCF08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43433</xdr:rowOff>
    </xdr:from>
    <xdr:to>
      <xdr:col>1</xdr:col>
      <xdr:colOff>409575</xdr:colOff>
      <xdr:row>3</xdr:row>
      <xdr:rowOff>83792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433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662C6F-BC29-4C82-BBA6-48C03F4EF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6C1E0942-60CD-43B8-B5A2-C9C3CEC2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3" name="Picture 2" descr="logo SBP 2">
          <a:extLst>
            <a:ext uri="{FF2B5EF4-FFF2-40B4-BE49-F238E27FC236}">
              <a16:creationId xmlns:a16="http://schemas.microsoft.com/office/drawing/2014/main" id="{34AE4F3E-C781-4A83-A15F-57318C47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0320016-AE03-49A5-B528-D814D9383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AF651DD0-AF66-493A-BD1E-BB59225A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1ADB373-72C8-4FB2-97B0-D0BF7297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0</xdr:row>
      <xdr:rowOff>95250</xdr:rowOff>
    </xdr:from>
    <xdr:to>
      <xdr:col>1</xdr:col>
      <xdr:colOff>752476</xdr:colOff>
      <xdr:row>2</xdr:row>
      <xdr:rowOff>72069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1423FDE4-9DE1-4D2D-B264-D86A4CA4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5250"/>
          <a:ext cx="552450" cy="45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01A42F-91CB-4CEE-8804-3BCD95C86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AA57B61-F52F-4176-8360-FB5FE611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A163FE5-B3C4-43B9-99CF-FE2B807E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3EAD00-84FE-4D8B-807C-A707241C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67AC4DF-B675-4E26-B482-6631B8606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D2940E8-603B-4AF3-AD9F-0A5CCE59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3925" cy="695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35BE25-A641-4C85-959E-AE2B7025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E78AF5-FEBF-4357-BD2C-F860E2905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FD4EECC-536B-4D91-B770-C8665E136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A33B62-ED98-4A34-A147-C1060D13F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2304C2F-0EBE-4D1D-BA44-88982AEE6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860565F-C36C-4BA3-ADBD-F6D8B768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F85C9F4-AF5D-4F61-9E76-8AA8F23B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0C41549-374A-4883-8674-7F513DEC0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685800" cy="726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114B84B9-05C1-4B05-B414-8DEBE48BF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CBBD791-871C-40CB-BDBC-FC1BA8981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16630EF-C335-4F13-9464-223EE0CE1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43569</xdr:rowOff>
    </xdr:from>
    <xdr:to>
      <xdr:col>1</xdr:col>
      <xdr:colOff>680357</xdr:colOff>
      <xdr:row>2</xdr:row>
      <xdr:rowOff>205862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24" y="43569"/>
          <a:ext cx="623207" cy="63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5"/>
  <sheetViews>
    <sheetView topLeftCell="A97" workbookViewId="0">
      <selection activeCell="E58" sqref="E5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7" ht="18.5" x14ac:dyDescent="0.45">
      <c r="A2" s="1"/>
      <c r="B2" s="156" t="s">
        <v>247</v>
      </c>
      <c r="C2" s="156"/>
      <c r="D2" s="156"/>
      <c r="E2" s="156"/>
      <c r="F2" s="156"/>
      <c r="G2" s="156"/>
    </row>
    <row r="3" spans="1:7" s="3" customFormat="1" ht="18.5" x14ac:dyDescent="0.45">
      <c r="B3" s="154" t="s">
        <v>1</v>
      </c>
      <c r="C3" s="154"/>
      <c r="D3" s="154"/>
      <c r="E3" s="154"/>
      <c r="F3" s="154"/>
      <c r="G3" s="154"/>
    </row>
    <row r="4" spans="1:7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3" x14ac:dyDescent="0.25">
      <c r="B5" s="157" t="s">
        <v>9</v>
      </c>
      <c r="C5" s="157"/>
      <c r="D5" s="157"/>
      <c r="E5" s="157"/>
      <c r="F5" s="157"/>
      <c r="G5" s="157"/>
    </row>
    <row r="6" spans="1:7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7"/>
      <c r="C8" s="8"/>
      <c r="D8" s="7"/>
      <c r="E8" s="10"/>
      <c r="F8" s="10"/>
      <c r="G8" s="10"/>
    </row>
    <row r="9" spans="1:7" ht="13" x14ac:dyDescent="0.3">
      <c r="A9" s="6"/>
      <c r="B9" s="158" t="s">
        <v>15</v>
      </c>
      <c r="C9" s="158"/>
      <c r="D9" s="158"/>
      <c r="E9" s="158"/>
      <c r="F9" s="158"/>
      <c r="G9" s="158"/>
    </row>
    <row r="10" spans="1:7" ht="13" x14ac:dyDescent="0.3">
      <c r="A10" s="6"/>
      <c r="B10" s="153" t="s">
        <v>16</v>
      </c>
      <c r="C10" s="153"/>
      <c r="D10" s="153"/>
      <c r="E10" s="153"/>
      <c r="F10" s="153"/>
      <c r="G10" s="153"/>
    </row>
    <row r="11" spans="1:7" ht="13" x14ac:dyDescent="0.3">
      <c r="A11" s="6">
        <v>1</v>
      </c>
      <c r="B11" s="11" t="s">
        <v>17</v>
      </c>
      <c r="C11" s="8" t="s">
        <v>18</v>
      </c>
      <c r="D11" s="12" t="s">
        <v>19</v>
      </c>
      <c r="E11" s="6">
        <v>3</v>
      </c>
      <c r="F11" s="6">
        <v>0</v>
      </c>
      <c r="G11" s="6">
        <v>0</v>
      </c>
    </row>
    <row r="12" spans="1:7" ht="13" x14ac:dyDescent="0.3">
      <c r="A12" s="6">
        <f>A11+1</f>
        <v>2</v>
      </c>
      <c r="B12" s="11" t="s">
        <v>233</v>
      </c>
      <c r="C12" s="8" t="s">
        <v>20</v>
      </c>
      <c r="D12" s="9" t="s">
        <v>21</v>
      </c>
      <c r="E12" s="13">
        <v>7</v>
      </c>
      <c r="F12" s="14">
        <v>11</v>
      </c>
      <c r="G12" s="14">
        <v>0</v>
      </c>
    </row>
    <row r="13" spans="1:7" ht="17.149999999999999" customHeight="1" x14ac:dyDescent="0.3">
      <c r="A13" s="6">
        <f t="shared" ref="A13:A35" si="0">A12+1</f>
        <v>3</v>
      </c>
      <c r="B13" s="15" t="s">
        <v>22</v>
      </c>
      <c r="C13" s="8" t="s">
        <v>23</v>
      </c>
      <c r="D13" s="12" t="s">
        <v>24</v>
      </c>
      <c r="E13" s="14">
        <v>1</v>
      </c>
      <c r="F13" s="14">
        <v>0</v>
      </c>
      <c r="G13" s="14">
        <v>0</v>
      </c>
    </row>
    <row r="14" spans="1:7" ht="17.149999999999999" customHeight="1" x14ac:dyDescent="0.3">
      <c r="A14" s="6">
        <f t="shared" si="0"/>
        <v>4</v>
      </c>
      <c r="B14" s="11" t="s">
        <v>200</v>
      </c>
      <c r="C14" s="8" t="s">
        <v>174</v>
      </c>
      <c r="D14" s="12" t="s">
        <v>175</v>
      </c>
      <c r="E14" s="6">
        <v>18</v>
      </c>
      <c r="F14" s="6">
        <v>75</v>
      </c>
      <c r="G14" s="6">
        <v>1</v>
      </c>
    </row>
    <row r="15" spans="1:7" ht="13" x14ac:dyDescent="0.3">
      <c r="A15" s="6">
        <f t="shared" si="0"/>
        <v>5</v>
      </c>
      <c r="B15" s="7" t="s">
        <v>25</v>
      </c>
      <c r="C15" s="8" t="s">
        <v>26</v>
      </c>
      <c r="D15" s="12" t="s">
        <v>27</v>
      </c>
      <c r="E15" s="6">
        <v>2</v>
      </c>
      <c r="F15" s="6">
        <v>2</v>
      </c>
      <c r="G15" s="6">
        <v>0</v>
      </c>
    </row>
    <row r="16" spans="1:7" ht="25.4" customHeight="1" x14ac:dyDescent="0.3">
      <c r="A16" s="6">
        <f t="shared" si="0"/>
        <v>6</v>
      </c>
      <c r="B16" s="7" t="s">
        <v>28</v>
      </c>
      <c r="C16" s="8" t="s">
        <v>29</v>
      </c>
      <c r="D16" s="12" t="s">
        <v>30</v>
      </c>
      <c r="E16" s="14">
        <v>1</v>
      </c>
      <c r="F16" s="14">
        <v>0</v>
      </c>
      <c r="G16" s="14">
        <v>0</v>
      </c>
    </row>
    <row r="17" spans="1:7" ht="13" x14ac:dyDescent="0.3">
      <c r="A17" s="6">
        <f t="shared" si="0"/>
        <v>7</v>
      </c>
      <c r="B17" s="1" t="s">
        <v>234</v>
      </c>
      <c r="C17" s="8" t="s">
        <v>31</v>
      </c>
      <c r="D17" s="12" t="s">
        <v>32</v>
      </c>
      <c r="E17" s="6">
        <v>3</v>
      </c>
      <c r="F17" s="6">
        <v>3</v>
      </c>
      <c r="G17" s="6">
        <v>1</v>
      </c>
    </row>
    <row r="18" spans="1:7" ht="13" x14ac:dyDescent="0.3">
      <c r="A18" s="6">
        <f t="shared" si="0"/>
        <v>8</v>
      </c>
      <c r="B18" s="12" t="s">
        <v>33</v>
      </c>
      <c r="C18" s="8" t="s">
        <v>34</v>
      </c>
      <c r="D18" s="12" t="s">
        <v>35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9</v>
      </c>
      <c r="B19" s="11" t="s">
        <v>235</v>
      </c>
      <c r="C19" s="8" t="s">
        <v>36</v>
      </c>
      <c r="D19" s="12" t="s">
        <v>37</v>
      </c>
      <c r="E19" s="6">
        <v>1</v>
      </c>
      <c r="F19" s="6">
        <v>0</v>
      </c>
      <c r="G19" s="6">
        <v>0</v>
      </c>
    </row>
    <row r="20" spans="1:7" ht="13" x14ac:dyDescent="0.3">
      <c r="A20" s="6">
        <f t="shared" si="0"/>
        <v>10</v>
      </c>
      <c r="B20" s="1" t="s">
        <v>236</v>
      </c>
      <c r="C20" s="8" t="s">
        <v>38</v>
      </c>
      <c r="D20" s="12" t="s">
        <v>32</v>
      </c>
      <c r="E20" s="6">
        <v>22</v>
      </c>
      <c r="F20" s="6">
        <v>27</v>
      </c>
      <c r="G20" s="6">
        <v>5</v>
      </c>
    </row>
    <row r="21" spans="1:7" ht="13" x14ac:dyDescent="0.3">
      <c r="A21" s="6">
        <f t="shared" si="0"/>
        <v>11</v>
      </c>
      <c r="B21" s="1" t="s">
        <v>237</v>
      </c>
      <c r="C21" s="8" t="s">
        <v>39</v>
      </c>
      <c r="D21" s="12" t="s">
        <v>27</v>
      </c>
      <c r="E21" s="6">
        <v>7</v>
      </c>
      <c r="F21" s="6">
        <v>7</v>
      </c>
      <c r="G21" s="6">
        <v>0</v>
      </c>
    </row>
    <row r="22" spans="1:7" ht="13" x14ac:dyDescent="0.3">
      <c r="A22" s="6">
        <f t="shared" si="0"/>
        <v>12</v>
      </c>
      <c r="B22" s="11" t="s">
        <v>40</v>
      </c>
      <c r="C22" s="8" t="s">
        <v>41</v>
      </c>
      <c r="D22" s="12" t="s">
        <v>42</v>
      </c>
      <c r="E22" s="6">
        <v>4</v>
      </c>
      <c r="F22" s="6">
        <v>0</v>
      </c>
      <c r="G22" s="6">
        <v>0</v>
      </c>
    </row>
    <row r="23" spans="1:7" ht="13" x14ac:dyDescent="0.3">
      <c r="A23" s="6">
        <f t="shared" si="0"/>
        <v>13</v>
      </c>
      <c r="B23" s="7" t="s">
        <v>238</v>
      </c>
      <c r="C23" s="8" t="s">
        <v>43</v>
      </c>
      <c r="D23" s="12" t="s">
        <v>21</v>
      </c>
      <c r="E23" s="6">
        <v>36</v>
      </c>
      <c r="F23" s="6">
        <v>235</v>
      </c>
      <c r="G23" s="6">
        <v>2</v>
      </c>
    </row>
    <row r="24" spans="1:7" ht="13" x14ac:dyDescent="0.3">
      <c r="A24" s="6">
        <f t="shared" si="0"/>
        <v>14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14</v>
      </c>
      <c r="G24" s="6">
        <v>0</v>
      </c>
    </row>
    <row r="25" spans="1:7" ht="13" x14ac:dyDescent="0.3">
      <c r="A25" s="6">
        <f t="shared" si="0"/>
        <v>15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11</v>
      </c>
    </row>
    <row r="26" spans="1:7" ht="13" x14ac:dyDescent="0.3">
      <c r="A26" s="6">
        <f t="shared" si="0"/>
        <v>16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0</v>
      </c>
      <c r="G26" s="6">
        <v>1</v>
      </c>
    </row>
    <row r="27" spans="1:7" ht="13" x14ac:dyDescent="0.3">
      <c r="A27" s="6">
        <f t="shared" si="0"/>
        <v>17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6</v>
      </c>
      <c r="G27" s="6">
        <v>0</v>
      </c>
    </row>
    <row r="28" spans="1:7" ht="13" x14ac:dyDescent="0.3">
      <c r="A28" s="6">
        <f t="shared" si="0"/>
        <v>18</v>
      </c>
      <c r="B28" s="1" t="s">
        <v>242</v>
      </c>
      <c r="C28" s="16" t="s">
        <v>52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f t="shared" si="0"/>
        <v>19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3" x14ac:dyDescent="0.3">
      <c r="A30" s="6">
        <f t="shared" si="0"/>
        <v>20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f t="shared" si="0"/>
        <v>21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3</v>
      </c>
      <c r="G31" s="6">
        <v>7</v>
      </c>
    </row>
    <row r="32" spans="1:7" ht="13" x14ac:dyDescent="0.3">
      <c r="A32" s="6">
        <f t="shared" si="0"/>
        <v>22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f t="shared" si="0"/>
        <v>23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3" x14ac:dyDescent="0.3">
      <c r="A34" s="6">
        <f t="shared" si="0"/>
        <v>24</v>
      </c>
      <c r="B34" s="11" t="s">
        <v>63</v>
      </c>
      <c r="C34" s="8" t="s">
        <v>64</v>
      </c>
      <c r="D34" s="9" t="s">
        <v>65</v>
      </c>
      <c r="E34" s="10">
        <v>1</v>
      </c>
      <c r="F34" s="6">
        <v>2</v>
      </c>
      <c r="G34" s="6">
        <v>0</v>
      </c>
    </row>
    <row r="35" spans="1:7" ht="13" x14ac:dyDescent="0.3">
      <c r="A35" s="6">
        <f t="shared" si="0"/>
        <v>25</v>
      </c>
      <c r="B35" s="11" t="s">
        <v>66</v>
      </c>
      <c r="C35" s="8" t="s">
        <v>67</v>
      </c>
      <c r="D35" s="12" t="s">
        <v>19</v>
      </c>
      <c r="E35" s="10">
        <v>1</v>
      </c>
      <c r="F35" s="6">
        <v>0</v>
      </c>
      <c r="G35" s="6">
        <v>0</v>
      </c>
    </row>
    <row r="36" spans="1:7" ht="13" x14ac:dyDescent="0.3">
      <c r="A36" s="6"/>
      <c r="B36" s="11"/>
      <c r="C36" s="8"/>
      <c r="D36" s="12"/>
      <c r="E36" s="10"/>
      <c r="F36" s="10"/>
      <c r="G36" s="10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11"/>
      <c r="C41" s="8"/>
      <c r="D41" s="12"/>
      <c r="E41" s="10"/>
      <c r="F41" s="18"/>
      <c r="G41" s="18"/>
    </row>
    <row r="42" spans="1:7" ht="13" x14ac:dyDescent="0.3">
      <c r="A42" s="6"/>
      <c r="B42" s="153" t="s">
        <v>68</v>
      </c>
      <c r="C42" s="153"/>
      <c r="D42" s="153"/>
      <c r="E42" s="153"/>
      <c r="F42" s="153"/>
      <c r="G42" s="153"/>
    </row>
    <row r="43" spans="1:7" ht="13" x14ac:dyDescent="0.3">
      <c r="A43" s="6">
        <v>1</v>
      </c>
      <c r="B43" s="15" t="s">
        <v>69</v>
      </c>
      <c r="C43" s="8" t="s">
        <v>70</v>
      </c>
      <c r="D43" s="9" t="s">
        <v>12</v>
      </c>
      <c r="E43" s="10">
        <v>75</v>
      </c>
      <c r="F43" s="6">
        <v>627</v>
      </c>
      <c r="G43" s="6">
        <v>22</v>
      </c>
    </row>
    <row r="44" spans="1:7" ht="13" x14ac:dyDescent="0.3">
      <c r="A44" s="6">
        <f>A43+1</f>
        <v>2</v>
      </c>
      <c r="B44" s="7" t="s">
        <v>71</v>
      </c>
      <c r="C44" s="8" t="s">
        <v>72</v>
      </c>
      <c r="D44" s="12" t="s">
        <v>12</v>
      </c>
      <c r="E44" s="6">
        <v>7</v>
      </c>
      <c r="F44" s="6">
        <v>12</v>
      </c>
      <c r="G44" s="6">
        <v>4</v>
      </c>
    </row>
    <row r="45" spans="1:7" ht="13" x14ac:dyDescent="0.3">
      <c r="A45" s="6">
        <f t="shared" ref="A45:A57" si="1">A44+1</f>
        <v>3</v>
      </c>
      <c r="B45" s="15" t="s">
        <v>73</v>
      </c>
      <c r="C45" s="8" t="s">
        <v>74</v>
      </c>
      <c r="D45" s="12" t="s">
        <v>12</v>
      </c>
      <c r="E45" s="6">
        <v>29</v>
      </c>
      <c r="F45" s="6">
        <v>97</v>
      </c>
      <c r="G45" s="6">
        <v>7</v>
      </c>
    </row>
    <row r="46" spans="1:7" ht="13" x14ac:dyDescent="0.3">
      <c r="A46" s="6">
        <f t="shared" si="1"/>
        <v>4</v>
      </c>
      <c r="B46" s="15" t="s">
        <v>75</v>
      </c>
      <c r="C46" s="8" t="s">
        <v>76</v>
      </c>
      <c r="D46" s="12" t="s">
        <v>12</v>
      </c>
      <c r="E46" s="6">
        <v>4</v>
      </c>
      <c r="F46" s="6">
        <v>10</v>
      </c>
      <c r="G46" s="6">
        <v>0</v>
      </c>
    </row>
    <row r="47" spans="1:7" ht="13" x14ac:dyDescent="0.3">
      <c r="A47" s="6">
        <f t="shared" si="1"/>
        <v>5</v>
      </c>
      <c r="B47" s="7" t="s">
        <v>77</v>
      </c>
      <c r="C47" s="8" t="s">
        <v>78</v>
      </c>
      <c r="D47" s="19" t="s">
        <v>12</v>
      </c>
      <c r="E47" s="10">
        <v>4</v>
      </c>
      <c r="F47" s="6">
        <v>2</v>
      </c>
      <c r="G47" s="6">
        <v>0</v>
      </c>
    </row>
    <row r="48" spans="1:7" ht="13" x14ac:dyDescent="0.3">
      <c r="A48" s="6">
        <f t="shared" si="1"/>
        <v>6</v>
      </c>
      <c r="B48" s="7" t="s">
        <v>79</v>
      </c>
      <c r="C48" s="8" t="s">
        <v>80</v>
      </c>
      <c r="D48" s="12" t="s">
        <v>12</v>
      </c>
      <c r="E48" s="6">
        <v>20</v>
      </c>
      <c r="F48" s="6">
        <v>47</v>
      </c>
      <c r="G48" s="6">
        <v>10</v>
      </c>
    </row>
    <row r="49" spans="1:7" ht="13" x14ac:dyDescent="0.3">
      <c r="A49" s="6">
        <f t="shared" si="1"/>
        <v>7</v>
      </c>
      <c r="B49" s="15" t="s">
        <v>81</v>
      </c>
      <c r="C49" s="8" t="s">
        <v>82</v>
      </c>
      <c r="D49" s="12" t="s">
        <v>12</v>
      </c>
      <c r="E49" s="6">
        <v>40</v>
      </c>
      <c r="F49" s="6">
        <v>145</v>
      </c>
      <c r="G49" s="6">
        <v>38</v>
      </c>
    </row>
    <row r="50" spans="1:7" ht="13" x14ac:dyDescent="0.3">
      <c r="A50" s="6">
        <f t="shared" si="1"/>
        <v>8</v>
      </c>
      <c r="B50" s="15" t="s">
        <v>83</v>
      </c>
      <c r="C50" s="8" t="s">
        <v>84</v>
      </c>
      <c r="D50" s="12" t="s">
        <v>12</v>
      </c>
      <c r="E50" s="6">
        <v>1</v>
      </c>
      <c r="F50" s="6">
        <v>1</v>
      </c>
      <c r="G50" s="6">
        <v>0</v>
      </c>
    </row>
    <row r="51" spans="1:7" ht="13" x14ac:dyDescent="0.3">
      <c r="A51" s="6">
        <f t="shared" si="1"/>
        <v>9</v>
      </c>
      <c r="B51" s="15" t="s">
        <v>85</v>
      </c>
      <c r="C51" s="8" t="s">
        <v>86</v>
      </c>
      <c r="D51" s="12" t="s">
        <v>12</v>
      </c>
      <c r="E51" s="6">
        <v>8</v>
      </c>
      <c r="F51" s="6">
        <v>2</v>
      </c>
      <c r="G51" s="6">
        <v>0</v>
      </c>
    </row>
    <row r="52" spans="1:7" ht="13" x14ac:dyDescent="0.3">
      <c r="A52" s="6">
        <f t="shared" si="1"/>
        <v>10</v>
      </c>
      <c r="B52" s="15" t="s">
        <v>87</v>
      </c>
      <c r="C52" s="8" t="s">
        <v>88</v>
      </c>
      <c r="D52" s="12" t="s">
        <v>12</v>
      </c>
      <c r="E52" s="6">
        <v>6</v>
      </c>
      <c r="F52" s="6">
        <v>39</v>
      </c>
      <c r="G52" s="6">
        <v>1</v>
      </c>
    </row>
    <row r="53" spans="1:7" ht="13" x14ac:dyDescent="0.3">
      <c r="A53" s="6">
        <f t="shared" si="1"/>
        <v>11</v>
      </c>
      <c r="B53" s="1" t="s">
        <v>89</v>
      </c>
      <c r="C53" s="8" t="s">
        <v>90</v>
      </c>
      <c r="D53" s="12" t="s">
        <v>12</v>
      </c>
      <c r="E53" s="6">
        <v>7</v>
      </c>
      <c r="F53" s="6">
        <v>16</v>
      </c>
      <c r="G53" s="6">
        <v>2</v>
      </c>
    </row>
    <row r="54" spans="1:7" ht="13" x14ac:dyDescent="0.3">
      <c r="A54" s="6">
        <f t="shared" si="1"/>
        <v>12</v>
      </c>
      <c r="B54" s="7" t="s">
        <v>91</v>
      </c>
      <c r="C54" s="8" t="s">
        <v>54</v>
      </c>
      <c r="D54" s="12" t="s">
        <v>12</v>
      </c>
      <c r="E54" s="6">
        <v>3</v>
      </c>
      <c r="F54" s="6">
        <v>0</v>
      </c>
      <c r="G54" s="6">
        <v>0</v>
      </c>
    </row>
    <row r="55" spans="1:7" ht="13" x14ac:dyDescent="0.3">
      <c r="A55" s="6">
        <f t="shared" si="1"/>
        <v>13</v>
      </c>
      <c r="B55" s="15" t="s">
        <v>92</v>
      </c>
      <c r="C55" s="8" t="s">
        <v>93</v>
      </c>
      <c r="D55" s="12" t="s">
        <v>12</v>
      </c>
      <c r="E55" s="6">
        <v>1</v>
      </c>
      <c r="F55" s="6">
        <v>0</v>
      </c>
      <c r="G55" s="6">
        <v>4</v>
      </c>
    </row>
    <row r="56" spans="1:7" ht="13" x14ac:dyDescent="0.3">
      <c r="A56" s="6">
        <f t="shared" si="1"/>
        <v>14</v>
      </c>
      <c r="B56" s="15" t="s">
        <v>94</v>
      </c>
      <c r="C56" s="8" t="s">
        <v>95</v>
      </c>
      <c r="D56" s="12" t="s">
        <v>12</v>
      </c>
      <c r="E56" s="6">
        <v>3</v>
      </c>
      <c r="F56" s="6">
        <v>2</v>
      </c>
      <c r="G56" s="6">
        <v>0</v>
      </c>
    </row>
    <row r="57" spans="1:7" ht="13" x14ac:dyDescent="0.3">
      <c r="A57" s="6">
        <f t="shared" si="1"/>
        <v>15</v>
      </c>
      <c r="B57" s="11" t="s">
        <v>96</v>
      </c>
      <c r="C57" s="8" t="s">
        <v>97</v>
      </c>
      <c r="D57" s="12" t="s">
        <v>12</v>
      </c>
      <c r="E57" s="6">
        <v>12</v>
      </c>
      <c r="F57" s="6">
        <v>28</v>
      </c>
      <c r="G57" s="6">
        <v>1</v>
      </c>
    </row>
    <row r="58" spans="1:7" customFormat="1" ht="14.5" x14ac:dyDescent="0.35">
      <c r="A58" s="50">
        <v>42</v>
      </c>
      <c r="B58" s="21" t="s">
        <v>98</v>
      </c>
      <c r="C58" s="22"/>
      <c r="D58" s="23"/>
      <c r="E58" s="24">
        <f>SUM(E6:E57)</f>
        <v>560</v>
      </c>
      <c r="F58" s="24">
        <f>SUM(F6:F57)</f>
        <v>2290</v>
      </c>
      <c r="G58" s="24">
        <f>SUM(G6:G57)</f>
        <v>127</v>
      </c>
    </row>
    <row r="59" spans="1:7" ht="14.5" x14ac:dyDescent="0.35">
      <c r="A59"/>
      <c r="B59"/>
      <c r="C59"/>
      <c r="D59"/>
      <c r="E59"/>
      <c r="F59"/>
      <c r="G59"/>
    </row>
    <row r="60" spans="1:7" ht="31.5" x14ac:dyDescent="0.25">
      <c r="A60" s="25" t="s">
        <v>2</v>
      </c>
      <c r="B60" s="25" t="s">
        <v>99</v>
      </c>
      <c r="C60" s="26" t="s">
        <v>4</v>
      </c>
      <c r="D60" s="26" t="s">
        <v>5</v>
      </c>
      <c r="E60" s="26" t="s">
        <v>6</v>
      </c>
      <c r="F60" s="26" t="s">
        <v>100</v>
      </c>
      <c r="G60" s="26" t="s">
        <v>8</v>
      </c>
    </row>
    <row r="61" spans="1:7" ht="13" x14ac:dyDescent="0.3">
      <c r="A61" s="6">
        <f>1</f>
        <v>1</v>
      </c>
      <c r="B61" s="7" t="s">
        <v>101</v>
      </c>
      <c r="C61" s="8" t="s">
        <v>102</v>
      </c>
      <c r="D61" s="27" t="s">
        <v>21</v>
      </c>
      <c r="E61" s="13">
        <v>1</v>
      </c>
      <c r="F61" s="14">
        <v>0</v>
      </c>
      <c r="G61" s="14">
        <v>0</v>
      </c>
    </row>
    <row r="62" spans="1:7" ht="13" x14ac:dyDescent="0.3">
      <c r="A62" s="6">
        <f>1+A61</f>
        <v>2</v>
      </c>
      <c r="B62" s="7" t="s">
        <v>103</v>
      </c>
      <c r="C62" s="8" t="s">
        <v>104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ref="A63:A78" si="2">1+A62</f>
        <v>3</v>
      </c>
      <c r="B63" s="1" t="s">
        <v>105</v>
      </c>
      <c r="C63" s="8" t="s">
        <v>106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4</v>
      </c>
      <c r="B64" s="1" t="s">
        <v>107</v>
      </c>
      <c r="C64" s="8" t="s">
        <v>108</v>
      </c>
      <c r="D64" s="12" t="s">
        <v>109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5</v>
      </c>
      <c r="B65" s="1" t="s">
        <v>110</v>
      </c>
      <c r="C65" s="8" t="s">
        <v>111</v>
      </c>
      <c r="D65" s="12" t="s">
        <v>112</v>
      </c>
      <c r="E65" s="6">
        <v>1</v>
      </c>
      <c r="F65" s="6">
        <v>0</v>
      </c>
      <c r="G65" s="6">
        <v>0</v>
      </c>
    </row>
    <row r="66" spans="1:7" ht="13" x14ac:dyDescent="0.3">
      <c r="A66" s="6">
        <f t="shared" si="2"/>
        <v>6</v>
      </c>
      <c r="B66" s="1" t="s">
        <v>113</v>
      </c>
      <c r="C66" s="8" t="s">
        <v>114</v>
      </c>
      <c r="D66" s="12" t="s">
        <v>35</v>
      </c>
      <c r="E66" s="6">
        <v>2</v>
      </c>
      <c r="F66" s="6">
        <v>0</v>
      </c>
      <c r="G66" s="6">
        <v>0</v>
      </c>
    </row>
    <row r="67" spans="1:7" ht="13" x14ac:dyDescent="0.3">
      <c r="A67" s="6">
        <f t="shared" si="2"/>
        <v>7</v>
      </c>
      <c r="B67" s="1" t="s">
        <v>244</v>
      </c>
      <c r="C67" s="8" t="s">
        <v>115</v>
      </c>
      <c r="D67" s="12" t="s">
        <v>116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8</v>
      </c>
      <c r="B68" s="1" t="s">
        <v>245</v>
      </c>
      <c r="C68" s="8" t="s">
        <v>117</v>
      </c>
      <c r="D68" s="12" t="s">
        <v>118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9</v>
      </c>
      <c r="B69" s="1" t="s">
        <v>119</v>
      </c>
      <c r="C69" s="8" t="s">
        <v>120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10</v>
      </c>
      <c r="B70" s="1" t="s">
        <v>121</v>
      </c>
      <c r="C70" s="8" t="s">
        <v>122</v>
      </c>
      <c r="D70" s="12" t="s">
        <v>65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11</v>
      </c>
      <c r="B71" s="11" t="s">
        <v>123</v>
      </c>
      <c r="C71" s="8" t="s">
        <v>124</v>
      </c>
      <c r="D71" s="12" t="s">
        <v>116</v>
      </c>
      <c r="E71" s="28">
        <v>1</v>
      </c>
      <c r="F71" s="6">
        <v>0</v>
      </c>
      <c r="G71" s="6">
        <v>0</v>
      </c>
    </row>
    <row r="72" spans="1:7" ht="13" x14ac:dyDescent="0.3">
      <c r="A72" s="6">
        <f t="shared" si="2"/>
        <v>12</v>
      </c>
      <c r="B72" s="7" t="s">
        <v>125</v>
      </c>
      <c r="C72" s="8" t="s">
        <v>126</v>
      </c>
      <c r="D72" s="12" t="s">
        <v>21</v>
      </c>
      <c r="E72" s="10">
        <v>1</v>
      </c>
      <c r="F72" s="6">
        <v>0</v>
      </c>
      <c r="G72" s="6">
        <v>0</v>
      </c>
    </row>
    <row r="73" spans="1:7" ht="13" x14ac:dyDescent="0.3">
      <c r="A73" s="6">
        <f t="shared" si="2"/>
        <v>13</v>
      </c>
      <c r="B73" s="1" t="s">
        <v>128</v>
      </c>
      <c r="C73" s="8" t="s">
        <v>129</v>
      </c>
      <c r="D73" s="12" t="s">
        <v>109</v>
      </c>
      <c r="E73" s="6">
        <v>1</v>
      </c>
      <c r="F73" s="6">
        <v>0</v>
      </c>
      <c r="G73" s="6">
        <v>0</v>
      </c>
    </row>
    <row r="74" spans="1:7" ht="13" x14ac:dyDescent="0.3">
      <c r="A74" s="6">
        <f t="shared" si="2"/>
        <v>14</v>
      </c>
      <c r="B74" s="12" t="s">
        <v>130</v>
      </c>
      <c r="C74" s="8" t="s">
        <v>131</v>
      </c>
      <c r="D74" s="12" t="s">
        <v>132</v>
      </c>
      <c r="E74" s="6">
        <v>1</v>
      </c>
      <c r="F74" s="6">
        <v>0</v>
      </c>
      <c r="G74" s="6">
        <v>0</v>
      </c>
    </row>
    <row r="75" spans="1:7" ht="26" x14ac:dyDescent="0.3">
      <c r="A75" s="6">
        <f t="shared" si="2"/>
        <v>15</v>
      </c>
      <c r="B75" s="29" t="s">
        <v>133</v>
      </c>
      <c r="C75" s="8" t="s">
        <v>134</v>
      </c>
      <c r="D75" s="12" t="s">
        <v>116</v>
      </c>
      <c r="E75" s="14">
        <v>1</v>
      </c>
      <c r="F75" s="14">
        <v>0</v>
      </c>
      <c r="G75" s="14">
        <v>0</v>
      </c>
    </row>
    <row r="76" spans="1:7" ht="13" x14ac:dyDescent="0.3">
      <c r="A76" s="6">
        <f t="shared" si="2"/>
        <v>16</v>
      </c>
      <c r="B76" s="12" t="s">
        <v>135</v>
      </c>
      <c r="C76" s="8" t="s">
        <v>136</v>
      </c>
      <c r="D76" s="12" t="s">
        <v>137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17</v>
      </c>
      <c r="B77" s="12" t="s">
        <v>138</v>
      </c>
      <c r="C77" s="8" t="s">
        <v>139</v>
      </c>
      <c r="D77" s="12" t="s">
        <v>21</v>
      </c>
      <c r="E77" s="6">
        <v>1</v>
      </c>
      <c r="F77" s="6">
        <v>0</v>
      </c>
      <c r="G77" s="6">
        <v>0</v>
      </c>
    </row>
    <row r="78" spans="1:7" ht="13" x14ac:dyDescent="0.3">
      <c r="A78" s="6">
        <f t="shared" si="2"/>
        <v>18</v>
      </c>
      <c r="B78" s="12" t="s">
        <v>140</v>
      </c>
      <c r="C78" s="8" t="s">
        <v>141</v>
      </c>
      <c r="D78" s="12" t="s">
        <v>109</v>
      </c>
      <c r="E78" s="6">
        <v>1</v>
      </c>
      <c r="F78" s="6">
        <v>0</v>
      </c>
      <c r="G78" s="6">
        <v>0</v>
      </c>
    </row>
    <row r="79" spans="1:7" ht="14.5" x14ac:dyDescent="0.35">
      <c r="A79" s="51">
        <v>18</v>
      </c>
      <c r="B79" s="21" t="s">
        <v>142</v>
      </c>
      <c r="C79" s="22"/>
      <c r="D79" s="22"/>
      <c r="E79" s="24">
        <f>SUM(E61:E78)</f>
        <v>19</v>
      </c>
      <c r="F79" s="24">
        <v>0</v>
      </c>
      <c r="G79" s="24">
        <v>0</v>
      </c>
    </row>
    <row r="80" spans="1:7" ht="14.5" x14ac:dyDescent="0.35">
      <c r="A80" s="6"/>
      <c r="B80" s="30"/>
      <c r="C80"/>
      <c r="D80"/>
      <c r="E80" s="31"/>
      <c r="F80" s="31"/>
      <c r="G80" s="31"/>
    </row>
    <row r="81" spans="1:7" ht="31.5" x14ac:dyDescent="0.25">
      <c r="A81" s="25" t="s">
        <v>2</v>
      </c>
      <c r="B81" s="25" t="s">
        <v>143</v>
      </c>
      <c r="C81" s="26" t="s">
        <v>4</v>
      </c>
      <c r="D81" s="26" t="s">
        <v>5</v>
      </c>
      <c r="E81" s="26" t="s">
        <v>6</v>
      </c>
      <c r="F81" s="26" t="s">
        <v>100</v>
      </c>
      <c r="G81" s="26" t="s">
        <v>8</v>
      </c>
    </row>
    <row r="82" spans="1:7" ht="13" x14ac:dyDescent="0.3">
      <c r="A82" s="6">
        <v>1</v>
      </c>
      <c r="B82" s="1" t="s">
        <v>144</v>
      </c>
      <c r="C82" s="16" t="s">
        <v>145</v>
      </c>
      <c r="D82" s="12" t="s">
        <v>12</v>
      </c>
      <c r="E82" s="6">
        <v>1</v>
      </c>
      <c r="F82" s="6">
        <v>0</v>
      </c>
      <c r="G82" s="6">
        <v>0</v>
      </c>
    </row>
    <row r="83" spans="1:7" ht="13" x14ac:dyDescent="0.3">
      <c r="A83" s="6">
        <v>2</v>
      </c>
      <c r="B83" s="1" t="s">
        <v>146</v>
      </c>
      <c r="C83" s="16" t="s">
        <v>147</v>
      </c>
      <c r="D83" s="12" t="s">
        <v>148</v>
      </c>
      <c r="E83" s="6">
        <v>1</v>
      </c>
      <c r="F83" s="6">
        <v>0</v>
      </c>
      <c r="G83" s="6">
        <v>0</v>
      </c>
    </row>
    <row r="84" spans="1:7" ht="13" x14ac:dyDescent="0.3">
      <c r="A84" s="6">
        <v>3</v>
      </c>
      <c r="B84" s="1" t="s">
        <v>149</v>
      </c>
      <c r="C84" s="16" t="s">
        <v>150</v>
      </c>
      <c r="D84" s="12" t="s">
        <v>148</v>
      </c>
      <c r="E84" s="6">
        <v>1</v>
      </c>
      <c r="F84" s="6">
        <v>0</v>
      </c>
      <c r="G84" s="6">
        <v>0</v>
      </c>
    </row>
    <row r="85" spans="1:7" ht="13" x14ac:dyDescent="0.3">
      <c r="A85" s="6">
        <v>4</v>
      </c>
      <c r="B85" s="1" t="s">
        <v>151</v>
      </c>
      <c r="C85" s="16" t="s">
        <v>152</v>
      </c>
      <c r="D85" s="12" t="s">
        <v>153</v>
      </c>
      <c r="E85" s="6">
        <v>1</v>
      </c>
      <c r="F85" s="6">
        <v>0</v>
      </c>
      <c r="G85" s="6">
        <v>0</v>
      </c>
    </row>
    <row r="86" spans="1:7" ht="13" x14ac:dyDescent="0.3">
      <c r="A86" s="6">
        <v>5</v>
      </c>
      <c r="B86" s="32" t="s">
        <v>154</v>
      </c>
      <c r="C86" s="16" t="s">
        <v>155</v>
      </c>
      <c r="D86" s="12" t="s">
        <v>19</v>
      </c>
      <c r="E86" s="6">
        <v>1</v>
      </c>
      <c r="F86" s="6">
        <v>0</v>
      </c>
      <c r="G86" s="6">
        <v>0</v>
      </c>
    </row>
    <row r="87" spans="1:7" ht="13" x14ac:dyDescent="0.3">
      <c r="A87" s="6">
        <v>6</v>
      </c>
      <c r="B87" s="32" t="s">
        <v>156</v>
      </c>
      <c r="C87" s="16" t="s">
        <v>157</v>
      </c>
      <c r="D87" s="12" t="s">
        <v>19</v>
      </c>
      <c r="E87" s="6">
        <v>1</v>
      </c>
      <c r="F87" s="6">
        <v>0</v>
      </c>
      <c r="G87" s="6">
        <v>0</v>
      </c>
    </row>
    <row r="88" spans="1:7" ht="13" x14ac:dyDescent="0.3">
      <c r="A88" s="6">
        <v>7</v>
      </c>
      <c r="B88" s="32" t="s">
        <v>158</v>
      </c>
      <c r="C88" s="33" t="s">
        <v>159</v>
      </c>
      <c r="D88" s="12" t="s">
        <v>160</v>
      </c>
      <c r="E88" s="6">
        <v>1</v>
      </c>
      <c r="F88" s="6">
        <v>0</v>
      </c>
      <c r="G88" s="6">
        <v>0</v>
      </c>
    </row>
    <row r="89" spans="1:7" ht="13" x14ac:dyDescent="0.3">
      <c r="A89" s="6">
        <v>8</v>
      </c>
      <c r="B89" s="12" t="s">
        <v>161</v>
      </c>
      <c r="C89" s="16" t="s">
        <v>162</v>
      </c>
      <c r="D89" s="12" t="s">
        <v>148</v>
      </c>
      <c r="E89" s="6">
        <v>1</v>
      </c>
      <c r="F89" s="6">
        <v>0</v>
      </c>
      <c r="G89" s="6">
        <v>0</v>
      </c>
    </row>
    <row r="90" spans="1:7" ht="14.5" x14ac:dyDescent="0.35">
      <c r="A90" s="6">
        <v>9</v>
      </c>
      <c r="B90" t="s">
        <v>163</v>
      </c>
      <c r="C90" s="16" t="s">
        <v>164</v>
      </c>
      <c r="D90" s="1" t="s">
        <v>165</v>
      </c>
      <c r="E90" s="6">
        <v>1</v>
      </c>
      <c r="F90" s="6">
        <v>0</v>
      </c>
      <c r="G90" s="6">
        <v>0</v>
      </c>
    </row>
    <row r="91" spans="1:7" ht="13" x14ac:dyDescent="0.3">
      <c r="A91" s="6">
        <v>10</v>
      </c>
      <c r="B91" s="12" t="s">
        <v>166</v>
      </c>
      <c r="C91" s="16" t="s">
        <v>167</v>
      </c>
      <c r="D91" s="1" t="s">
        <v>148</v>
      </c>
      <c r="E91" s="6">
        <v>1</v>
      </c>
      <c r="F91" s="6">
        <v>0</v>
      </c>
      <c r="G91" s="6">
        <v>0</v>
      </c>
    </row>
    <row r="92" spans="1:7" customFormat="1" ht="14.5" x14ac:dyDescent="0.35">
      <c r="A92" s="20">
        <v>10</v>
      </c>
      <c r="B92" s="34" t="s">
        <v>168</v>
      </c>
      <c r="C92" s="35"/>
      <c r="D92" s="34"/>
      <c r="E92" s="24">
        <f>SUM(E82:E91)</f>
        <v>10</v>
      </c>
      <c r="F92" s="24">
        <f t="shared" ref="F92:G92" si="3">SUM(F82:F91)</f>
        <v>0</v>
      </c>
      <c r="G92" s="24">
        <f t="shared" si="3"/>
        <v>0</v>
      </c>
    </row>
    <row r="93" spans="1:7" ht="14.5" x14ac:dyDescent="0.35">
      <c r="A93"/>
      <c r="B93"/>
      <c r="C93"/>
      <c r="D93"/>
      <c r="E93"/>
      <c r="F93"/>
      <c r="G93"/>
    </row>
    <row r="94" spans="1:7" ht="13" x14ac:dyDescent="0.3">
      <c r="A94" s="50">
        <f>A58+A79+A92</f>
        <v>70</v>
      </c>
      <c r="B94" s="36" t="s">
        <v>169</v>
      </c>
      <c r="C94" s="37"/>
      <c r="D94" s="38"/>
      <c r="E94" s="39">
        <f>E58+E79+E92</f>
        <v>589</v>
      </c>
      <c r="F94" s="39">
        <f t="shared" ref="F94:G94" si="4">F58+F79+F92</f>
        <v>2290</v>
      </c>
      <c r="G94" s="39">
        <f t="shared" si="4"/>
        <v>127</v>
      </c>
    </row>
    <row r="95" spans="1:7" ht="18.5" x14ac:dyDescent="0.45">
      <c r="A95" s="31"/>
      <c r="B95" s="154" t="s">
        <v>170</v>
      </c>
      <c r="C95" s="154"/>
      <c r="D95" s="154"/>
      <c r="E95" s="154"/>
      <c r="F95" s="154"/>
      <c r="G95" s="154"/>
    </row>
    <row r="96" spans="1:7" ht="21" x14ac:dyDescent="0.5">
      <c r="A96" s="25" t="s">
        <v>2</v>
      </c>
      <c r="B96" s="40" t="s">
        <v>171</v>
      </c>
      <c r="C96" s="41" t="s">
        <v>4</v>
      </c>
      <c r="D96" s="26" t="s">
        <v>5</v>
      </c>
      <c r="E96" s="26" t="s">
        <v>172</v>
      </c>
      <c r="F96" s="52"/>
      <c r="G96" s="52"/>
    </row>
    <row r="97" spans="1:7" ht="13" x14ac:dyDescent="0.3">
      <c r="A97" s="18">
        <v>1</v>
      </c>
      <c r="B97" s="42" t="s">
        <v>173</v>
      </c>
      <c r="C97" s="8" t="s">
        <v>174</v>
      </c>
      <c r="D97" s="16" t="s">
        <v>175</v>
      </c>
      <c r="E97" s="33" t="s">
        <v>176</v>
      </c>
      <c r="F97" s="43"/>
      <c r="G97" s="43"/>
    </row>
    <row r="98" spans="1:7" ht="13" x14ac:dyDescent="0.3">
      <c r="A98" s="6">
        <v>2</v>
      </c>
      <c r="B98" s="42" t="s">
        <v>177</v>
      </c>
      <c r="C98" s="8" t="s">
        <v>178</v>
      </c>
      <c r="D98" s="16" t="s">
        <v>179</v>
      </c>
      <c r="E98" s="33" t="s">
        <v>180</v>
      </c>
      <c r="F98" s="18"/>
      <c r="G98" s="18"/>
    </row>
    <row r="99" spans="1:7" ht="13" x14ac:dyDescent="0.3">
      <c r="A99" s="6">
        <v>3</v>
      </c>
      <c r="B99" s="42" t="s">
        <v>181</v>
      </c>
      <c r="C99" s="8" t="s">
        <v>127</v>
      </c>
      <c r="D99" s="16" t="s">
        <v>118</v>
      </c>
      <c r="E99" s="33" t="s">
        <v>180</v>
      </c>
      <c r="F99" s="18"/>
      <c r="G99" s="18"/>
    </row>
    <row r="100" spans="1:7" ht="13" x14ac:dyDescent="0.3">
      <c r="A100" s="6">
        <v>4</v>
      </c>
      <c r="B100" s="15" t="s">
        <v>239</v>
      </c>
      <c r="C100" s="8" t="s">
        <v>182</v>
      </c>
      <c r="D100" s="16" t="s">
        <v>175</v>
      </c>
      <c r="E100" s="33" t="s">
        <v>176</v>
      </c>
      <c r="F100" s="18"/>
      <c r="G100" s="18"/>
    </row>
    <row r="101" spans="1:7" ht="13" x14ac:dyDescent="0.3">
      <c r="A101" s="6">
        <v>5</v>
      </c>
      <c r="B101" s="42" t="s">
        <v>183</v>
      </c>
      <c r="C101" s="8" t="s">
        <v>184</v>
      </c>
      <c r="D101" s="16" t="s">
        <v>132</v>
      </c>
      <c r="E101" s="33" t="s">
        <v>180</v>
      </c>
      <c r="F101" s="18"/>
      <c r="G101" s="18"/>
    </row>
    <row r="102" spans="1:7" ht="13" x14ac:dyDescent="0.3">
      <c r="A102" s="6">
        <v>6</v>
      </c>
      <c r="B102" s="42" t="s">
        <v>185</v>
      </c>
      <c r="C102" s="8" t="s">
        <v>186</v>
      </c>
      <c r="D102" s="16" t="s">
        <v>148</v>
      </c>
      <c r="E102" s="33" t="s">
        <v>187</v>
      </c>
      <c r="F102" s="18"/>
      <c r="G102" s="18"/>
    </row>
    <row r="103" spans="1:7" ht="13" x14ac:dyDescent="0.3">
      <c r="A103" s="6"/>
      <c r="B103" s="44"/>
      <c r="C103" s="18"/>
      <c r="D103" s="18"/>
      <c r="E103" s="18"/>
      <c r="F103" s="18"/>
      <c r="G103" s="18"/>
    </row>
    <row r="104" spans="1:7" ht="21" x14ac:dyDescent="0.5">
      <c r="A104" s="6"/>
      <c r="B104" s="155" t="s">
        <v>188</v>
      </c>
      <c r="C104" s="155"/>
      <c r="D104" s="155"/>
      <c r="E104" s="155"/>
      <c r="F104" s="155"/>
      <c r="G104" s="155"/>
    </row>
    <row r="105" spans="1:7" ht="21" x14ac:dyDescent="0.3">
      <c r="A105" s="25" t="s">
        <v>2</v>
      </c>
      <c r="B105" s="40" t="s">
        <v>189</v>
      </c>
      <c r="C105" s="41" t="s">
        <v>4</v>
      </c>
      <c r="D105" s="26" t="s">
        <v>5</v>
      </c>
      <c r="E105" s="26" t="s">
        <v>172</v>
      </c>
      <c r="F105" s="18"/>
      <c r="G105" s="18"/>
    </row>
    <row r="106" spans="1:7" ht="13" x14ac:dyDescent="0.3">
      <c r="A106" s="18">
        <v>1</v>
      </c>
      <c r="B106" s="42" t="s">
        <v>190</v>
      </c>
      <c r="C106" s="16" t="s">
        <v>191</v>
      </c>
      <c r="D106" s="16" t="s">
        <v>32</v>
      </c>
      <c r="E106" s="42" t="s">
        <v>176</v>
      </c>
      <c r="F106" s="18"/>
      <c r="G106" s="18"/>
    </row>
    <row r="107" spans="1:7" ht="13" x14ac:dyDescent="0.3">
      <c r="A107" s="6">
        <v>2</v>
      </c>
      <c r="B107" s="42" t="s">
        <v>192</v>
      </c>
      <c r="C107" s="16" t="s">
        <v>50</v>
      </c>
      <c r="D107" s="16" t="s">
        <v>118</v>
      </c>
      <c r="E107" s="42" t="s">
        <v>176</v>
      </c>
      <c r="F107" s="18"/>
      <c r="G107" s="18"/>
    </row>
    <row r="108" spans="1:7" ht="13" x14ac:dyDescent="0.3">
      <c r="A108" s="6">
        <v>3</v>
      </c>
      <c r="B108" s="60" t="s">
        <v>246</v>
      </c>
      <c r="C108" s="16" t="s">
        <v>193</v>
      </c>
      <c r="D108" s="16" t="s">
        <v>132</v>
      </c>
      <c r="E108" s="42" t="s">
        <v>180</v>
      </c>
      <c r="F108" s="18"/>
      <c r="G108" s="18"/>
    </row>
    <row r="109" spans="1:7" ht="13" x14ac:dyDescent="0.3">
      <c r="A109" s="6">
        <v>4</v>
      </c>
      <c r="B109" s="42" t="s">
        <v>194</v>
      </c>
      <c r="C109" s="16" t="s">
        <v>195</v>
      </c>
      <c r="D109" s="16" t="s">
        <v>196</v>
      </c>
      <c r="E109" s="42" t="s">
        <v>180</v>
      </c>
      <c r="F109" s="18"/>
      <c r="G109" s="18"/>
    </row>
    <row r="110" spans="1:7" ht="13" x14ac:dyDescent="0.3">
      <c r="C110" s="18"/>
      <c r="D110" s="18"/>
      <c r="E110" s="18"/>
      <c r="F110" s="18"/>
      <c r="G110" s="18"/>
    </row>
    <row r="111" spans="1:7" x14ac:dyDescent="0.25">
      <c r="C111" s="2"/>
      <c r="F111" s="45"/>
      <c r="G111" s="45"/>
    </row>
    <row r="112" spans="1:7" x14ac:dyDescent="0.25">
      <c r="A112" s="46"/>
      <c r="C112" s="47"/>
      <c r="D112" s="45"/>
      <c r="F112" s="45"/>
      <c r="G112" s="45"/>
    </row>
    <row r="113" spans="1:7" x14ac:dyDescent="0.25">
      <c r="A113" s="152" t="s">
        <v>197</v>
      </c>
      <c r="B113" s="152"/>
      <c r="C113" s="152"/>
      <c r="D113" s="152"/>
      <c r="E113" s="152"/>
      <c r="F113" s="152"/>
      <c r="G113" s="152"/>
    </row>
    <row r="114" spans="1:7" ht="14.5" x14ac:dyDescent="0.35">
      <c r="A114" s="46"/>
      <c r="B114" s="53" t="s">
        <v>198</v>
      </c>
      <c r="C114"/>
      <c r="D114" s="45"/>
      <c r="E114" s="45"/>
      <c r="F114" s="45"/>
      <c r="G114" s="45"/>
    </row>
    <row r="115" spans="1:7" ht="14.5" x14ac:dyDescent="0.35">
      <c r="A115" s="45"/>
      <c r="B115" s="2" t="s">
        <v>199</v>
      </c>
      <c r="C115"/>
      <c r="D115" s="45"/>
      <c r="E115" s="45"/>
      <c r="F115" s="45"/>
      <c r="G115" s="45"/>
    </row>
    <row r="116" spans="1:7" ht="14.5" x14ac:dyDescent="0.35">
      <c r="A116" s="48" t="s">
        <v>202</v>
      </c>
      <c r="B116" s="2" t="s">
        <v>203</v>
      </c>
      <c r="C116" s="54"/>
      <c r="D116" s="46"/>
      <c r="E116"/>
      <c r="F116"/>
      <c r="G116"/>
    </row>
    <row r="117" spans="1:7" ht="14.5" x14ac:dyDescent="0.35">
      <c r="A117" s="48" t="s">
        <v>204</v>
      </c>
      <c r="B117" s="2" t="s">
        <v>205</v>
      </c>
      <c r="C117" s="55"/>
      <c r="D117" s="46"/>
      <c r="E117"/>
      <c r="F117"/>
      <c r="G117"/>
    </row>
    <row r="118" spans="1:7" ht="14.5" x14ac:dyDescent="0.35">
      <c r="A118" s="48" t="s">
        <v>206</v>
      </c>
      <c r="B118" s="2" t="s">
        <v>207</v>
      </c>
      <c r="C118" s="56"/>
      <c r="D118" s="46"/>
      <c r="E118"/>
      <c r="F118"/>
      <c r="G118"/>
    </row>
    <row r="119" spans="1:7" ht="14.5" x14ac:dyDescent="0.35">
      <c r="A119" s="48" t="s">
        <v>208</v>
      </c>
      <c r="B119" s="2" t="s">
        <v>209</v>
      </c>
      <c r="C119" s="56"/>
      <c r="D119" s="46"/>
      <c r="E119"/>
      <c r="F119"/>
      <c r="G119"/>
    </row>
    <row r="120" spans="1:7" ht="14.5" x14ac:dyDescent="0.35">
      <c r="A120" s="48" t="s">
        <v>210</v>
      </c>
      <c r="B120" s="2" t="s">
        <v>211</v>
      </c>
      <c r="C120" s="2"/>
      <c r="D120"/>
      <c r="E120" s="45"/>
      <c r="F120" s="1"/>
      <c r="G120"/>
    </row>
    <row r="121" spans="1:7" ht="14.5" x14ac:dyDescent="0.35">
      <c r="A121" s="48" t="s">
        <v>212</v>
      </c>
      <c r="B121" s="2" t="s">
        <v>213</v>
      </c>
      <c r="C121"/>
      <c r="D121"/>
      <c r="E121"/>
      <c r="F121" s="45"/>
      <c r="G121" s="45"/>
    </row>
    <row r="122" spans="1:7" ht="14.5" x14ac:dyDescent="0.35">
      <c r="A122" s="48" t="s">
        <v>214</v>
      </c>
      <c r="B122" s="2" t="s">
        <v>215</v>
      </c>
      <c r="C122" s="57"/>
      <c r="D122" s="45"/>
      <c r="E122" s="45"/>
      <c r="F122" s="45"/>
      <c r="G122" s="45"/>
    </row>
    <row r="123" spans="1:7" x14ac:dyDescent="0.25">
      <c r="A123" s="48" t="s">
        <v>216</v>
      </c>
      <c r="B123" s="2" t="s">
        <v>217</v>
      </c>
      <c r="C123" s="55"/>
      <c r="D123" s="45"/>
      <c r="E123" s="45"/>
      <c r="F123" s="45"/>
      <c r="G123" s="45"/>
    </row>
    <row r="124" spans="1:7" ht="14.5" x14ac:dyDescent="0.35">
      <c r="A124" s="48" t="s">
        <v>218</v>
      </c>
      <c r="B124" s="2" t="s">
        <v>219</v>
      </c>
      <c r="C124" s="45"/>
      <c r="D124" s="45"/>
      <c r="E124" s="45"/>
      <c r="F124" s="45"/>
      <c r="G124"/>
    </row>
    <row r="125" spans="1:7" ht="14.5" x14ac:dyDescent="0.35">
      <c r="A125" s="58" t="s">
        <v>220</v>
      </c>
      <c r="B125" s="2" t="s">
        <v>221</v>
      </c>
      <c r="C125"/>
      <c r="D125"/>
      <c r="E125"/>
      <c r="F125"/>
      <c r="G125"/>
    </row>
    <row r="126" spans="1:7" ht="14.5" x14ac:dyDescent="0.35">
      <c r="A126" s="58" t="s">
        <v>222</v>
      </c>
      <c r="B126" s="2" t="s">
        <v>223</v>
      </c>
      <c r="C126" s="2"/>
      <c r="D126"/>
      <c r="E126"/>
      <c r="F126"/>
      <c r="G126"/>
    </row>
    <row r="127" spans="1:7" ht="14.5" x14ac:dyDescent="0.35">
      <c r="A127" s="48" t="s">
        <v>224</v>
      </c>
      <c r="B127" s="2" t="s">
        <v>225</v>
      </c>
      <c r="C127" s="2"/>
      <c r="D127"/>
      <c r="E127"/>
      <c r="F127"/>
      <c r="G127"/>
    </row>
    <row r="128" spans="1:7" ht="14.5" x14ac:dyDescent="0.35">
      <c r="A128" s="48" t="s">
        <v>226</v>
      </c>
      <c r="B128" s="2" t="s">
        <v>227</v>
      </c>
      <c r="C128" s="2"/>
      <c r="D128"/>
      <c r="E128"/>
      <c r="F128"/>
      <c r="G128"/>
    </row>
    <row r="129" spans="1:7" ht="14.5" x14ac:dyDescent="0.35">
      <c r="A129" s="48" t="s">
        <v>228</v>
      </c>
      <c r="B129" s="2" t="s">
        <v>229</v>
      </c>
      <c r="C129" s="2"/>
      <c r="D129"/>
      <c r="E129"/>
      <c r="F129"/>
      <c r="G129"/>
    </row>
    <row r="130" spans="1:7" ht="14.5" x14ac:dyDescent="0.35">
      <c r="A130"/>
      <c r="B130" s="59" t="s">
        <v>230</v>
      </c>
      <c r="C130"/>
      <c r="D130"/>
      <c r="E130"/>
      <c r="F130"/>
      <c r="G130"/>
    </row>
    <row r="131" spans="1:7" ht="14.5" x14ac:dyDescent="0.35">
      <c r="A131"/>
      <c r="B131" s="2" t="s">
        <v>231</v>
      </c>
      <c r="C131"/>
      <c r="D131"/>
      <c r="E131"/>
      <c r="F131"/>
      <c r="G131"/>
    </row>
    <row r="132" spans="1:7" ht="14.5" x14ac:dyDescent="0.35">
      <c r="A132"/>
      <c r="B132" s="2" t="s">
        <v>232</v>
      </c>
      <c r="C132"/>
      <c r="D132"/>
      <c r="E132"/>
      <c r="F132"/>
      <c r="G132"/>
    </row>
    <row r="133" spans="1:7" x14ac:dyDescent="0.25">
      <c r="A133" s="48"/>
      <c r="C133" s="2"/>
    </row>
    <row r="134" spans="1:7" x14ac:dyDescent="0.25">
      <c r="A134" s="48"/>
      <c r="C134" s="2"/>
    </row>
    <row r="135" spans="1:7" x14ac:dyDescent="0.25">
      <c r="A135" s="48"/>
      <c r="C135" s="2"/>
    </row>
  </sheetData>
  <mergeCells count="10">
    <mergeCell ref="A113:G113"/>
    <mergeCell ref="B42:G42"/>
    <mergeCell ref="B95:G95"/>
    <mergeCell ref="B104:G104"/>
    <mergeCell ref="B1:G1"/>
    <mergeCell ref="B2:G2"/>
    <mergeCell ref="B3:G3"/>
    <mergeCell ref="B5:G5"/>
    <mergeCell ref="B9:G9"/>
    <mergeCell ref="B10:G1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T129"/>
  <sheetViews>
    <sheetView zoomScale="95" zoomScaleNormal="95" zoomScaleSheetLayoutView="89" workbookViewId="0">
      <pane ySplit="4" topLeftCell="A74" activePane="bottomLeft" state="frozen"/>
      <selection pane="bottomLeft" activeCell="E87" sqref="E87"/>
    </sheetView>
  </sheetViews>
  <sheetFormatPr baseColWidth="10" defaultColWidth="11.453125" defaultRowHeight="10.5" x14ac:dyDescent="0.25"/>
  <cols>
    <col min="1" max="1" width="5" style="2" customWidth="1"/>
    <col min="2" max="2" width="37.81640625" style="2" customWidth="1"/>
    <col min="3" max="3" width="11.81640625" style="49" customWidth="1"/>
    <col min="4" max="4" width="12.1796875" style="2" customWidth="1"/>
    <col min="5" max="5" width="13.81640625" style="2" customWidth="1"/>
    <col min="6" max="6" width="12.1796875" style="2" customWidth="1"/>
    <col min="7" max="7" width="15.179687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261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21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270</v>
      </c>
      <c r="G7" s="6">
        <v>1</v>
      </c>
    </row>
    <row r="8" spans="1:16374" ht="13" x14ac:dyDescent="0.3">
      <c r="A8" s="6"/>
      <c r="B8" s="7"/>
      <c r="C8" s="8"/>
      <c r="D8" s="7"/>
      <c r="E8" s="10"/>
      <c r="F8" s="6"/>
      <c r="G8" s="6"/>
    </row>
    <row r="9" spans="1:16374" ht="13" x14ac:dyDescent="0.3">
      <c r="A9" s="6"/>
      <c r="B9" s="158" t="s">
        <v>15</v>
      </c>
      <c r="C9" s="158"/>
      <c r="D9" s="158"/>
      <c r="E9" s="158"/>
      <c r="F9" s="158"/>
      <c r="G9" s="158"/>
    </row>
    <row r="10" spans="1:16374" ht="13" x14ac:dyDescent="0.3">
      <c r="A10" s="6"/>
      <c r="B10" s="153" t="s">
        <v>16</v>
      </c>
      <c r="C10" s="153"/>
      <c r="D10" s="153"/>
      <c r="E10" s="153"/>
      <c r="F10" s="153"/>
      <c r="G10" s="153"/>
    </row>
    <row r="11" spans="1:16374" ht="13" x14ac:dyDescent="0.3">
      <c r="A11" s="6">
        <v>1</v>
      </c>
      <c r="B11" s="11" t="s">
        <v>17</v>
      </c>
      <c r="C11" s="8" t="s">
        <v>18</v>
      </c>
      <c r="D11" s="12" t="s">
        <v>19</v>
      </c>
      <c r="E11" s="6">
        <v>3</v>
      </c>
      <c r="F11" s="6">
        <v>0</v>
      </c>
      <c r="G11" s="6">
        <v>0</v>
      </c>
    </row>
    <row r="12" spans="1:16374" ht="20.25" customHeight="1" x14ac:dyDescent="0.3">
      <c r="A12" s="6">
        <v>2</v>
      </c>
      <c r="B12" s="11" t="s">
        <v>233</v>
      </c>
      <c r="C12" s="8" t="s">
        <v>20</v>
      </c>
      <c r="D12" s="9" t="s">
        <v>21</v>
      </c>
      <c r="E12" s="13">
        <v>7</v>
      </c>
      <c r="F12" s="14">
        <v>11</v>
      </c>
      <c r="G12" s="14">
        <v>0</v>
      </c>
    </row>
    <row r="13" spans="1:16374" ht="21.65" customHeight="1" x14ac:dyDescent="0.3">
      <c r="A13" s="6">
        <v>3</v>
      </c>
      <c r="B13" s="15" t="s">
        <v>22</v>
      </c>
      <c r="C13" s="8" t="s">
        <v>23</v>
      </c>
      <c r="D13" s="12" t="s">
        <v>24</v>
      </c>
      <c r="E13" s="14">
        <v>1</v>
      </c>
      <c r="F13" s="14">
        <v>0</v>
      </c>
      <c r="G13" s="14">
        <v>0</v>
      </c>
    </row>
    <row r="14" spans="1:16374" ht="17.149999999999999" customHeight="1" x14ac:dyDescent="0.3">
      <c r="A14" s="6">
        <v>4</v>
      </c>
      <c r="B14" s="11" t="s">
        <v>200</v>
      </c>
      <c r="C14" s="8" t="s">
        <v>174</v>
      </c>
      <c r="D14" s="12" t="s">
        <v>175</v>
      </c>
      <c r="E14" s="6">
        <v>12</v>
      </c>
      <c r="F14" s="6">
        <v>90</v>
      </c>
      <c r="G14" s="6">
        <v>0</v>
      </c>
    </row>
    <row r="15" spans="1:16374" ht="13" x14ac:dyDescent="0.3">
      <c r="A15" s="6">
        <v>5</v>
      </c>
      <c r="B15" s="7" t="s">
        <v>25</v>
      </c>
      <c r="C15" s="8" t="s">
        <v>26</v>
      </c>
      <c r="D15" s="12" t="s">
        <v>27</v>
      </c>
      <c r="E15" s="6">
        <v>2</v>
      </c>
      <c r="F15" s="6">
        <v>2</v>
      </c>
      <c r="G15" s="6">
        <v>0</v>
      </c>
    </row>
    <row r="16" spans="1:16374" ht="25.4" customHeight="1" x14ac:dyDescent="0.3">
      <c r="A16" s="6">
        <v>6</v>
      </c>
      <c r="B16" s="7" t="s">
        <v>28</v>
      </c>
      <c r="C16" s="8" t="s">
        <v>29</v>
      </c>
      <c r="D16" s="12" t="s">
        <v>30</v>
      </c>
      <c r="E16" s="14">
        <v>1</v>
      </c>
      <c r="F16" s="14">
        <v>0</v>
      </c>
      <c r="G16" s="14">
        <v>0</v>
      </c>
    </row>
    <row r="17" spans="1:7" ht="13" x14ac:dyDescent="0.3">
      <c r="A17" s="6">
        <v>7</v>
      </c>
      <c r="B17" s="1" t="s">
        <v>234</v>
      </c>
      <c r="C17" s="8" t="s">
        <v>31</v>
      </c>
      <c r="D17" s="12" t="s">
        <v>32</v>
      </c>
      <c r="E17" s="6">
        <v>3</v>
      </c>
      <c r="F17" s="6">
        <v>3</v>
      </c>
      <c r="G17" s="6">
        <v>1</v>
      </c>
    </row>
    <row r="18" spans="1:7" ht="13" x14ac:dyDescent="0.3">
      <c r="A18" s="6">
        <v>8</v>
      </c>
      <c r="B18" s="12" t="s">
        <v>33</v>
      </c>
      <c r="C18" s="8" t="s">
        <v>34</v>
      </c>
      <c r="D18" s="12" t="s">
        <v>35</v>
      </c>
      <c r="E18" s="6">
        <v>1</v>
      </c>
      <c r="F18" s="6">
        <v>0</v>
      </c>
      <c r="G18" s="6">
        <v>0</v>
      </c>
    </row>
    <row r="19" spans="1:7" ht="13" x14ac:dyDescent="0.3">
      <c r="A19" s="6">
        <v>9</v>
      </c>
      <c r="B19" s="11" t="s">
        <v>235</v>
      </c>
      <c r="C19" s="8" t="s">
        <v>36</v>
      </c>
      <c r="D19" s="12" t="s">
        <v>37</v>
      </c>
      <c r="E19" s="6">
        <v>1</v>
      </c>
      <c r="F19" s="6">
        <v>0</v>
      </c>
      <c r="G19" s="6">
        <v>0</v>
      </c>
    </row>
    <row r="20" spans="1:7" ht="13" x14ac:dyDescent="0.3">
      <c r="A20" s="6">
        <v>10</v>
      </c>
      <c r="B20" s="1" t="s">
        <v>236</v>
      </c>
      <c r="C20" s="8" t="s">
        <v>38</v>
      </c>
      <c r="D20" s="12" t="s">
        <v>32</v>
      </c>
      <c r="E20" s="6">
        <v>22</v>
      </c>
      <c r="F20" s="6">
        <v>27</v>
      </c>
      <c r="G20" s="6">
        <v>4</v>
      </c>
    </row>
    <row r="21" spans="1:7" ht="13" x14ac:dyDescent="0.3">
      <c r="A21" s="6">
        <v>11</v>
      </c>
      <c r="B21" s="1" t="s">
        <v>237</v>
      </c>
      <c r="C21" s="8" t="s">
        <v>39</v>
      </c>
      <c r="D21" s="12" t="s">
        <v>27</v>
      </c>
      <c r="E21" s="6">
        <v>7</v>
      </c>
      <c r="F21" s="6">
        <v>7</v>
      </c>
      <c r="G21" s="6">
        <v>0</v>
      </c>
    </row>
    <row r="22" spans="1:7" ht="13" x14ac:dyDescent="0.3">
      <c r="A22" s="6">
        <v>12</v>
      </c>
      <c r="B22" s="11" t="s">
        <v>249</v>
      </c>
      <c r="C22" s="8" t="s">
        <v>41</v>
      </c>
      <c r="D22" s="12" t="s">
        <v>42</v>
      </c>
      <c r="E22" s="6">
        <v>4</v>
      </c>
      <c r="F22" s="6">
        <v>0</v>
      </c>
      <c r="G22" s="6">
        <v>0</v>
      </c>
    </row>
    <row r="23" spans="1:7" ht="13" x14ac:dyDescent="0.3">
      <c r="A23" s="6">
        <v>13</v>
      </c>
      <c r="B23" s="7" t="s">
        <v>238</v>
      </c>
      <c r="C23" s="8" t="s">
        <v>43</v>
      </c>
      <c r="D23" s="12" t="s">
        <v>21</v>
      </c>
      <c r="E23" s="6">
        <v>33</v>
      </c>
      <c r="F23" s="6">
        <v>235</v>
      </c>
      <c r="G23" s="6">
        <v>2</v>
      </c>
    </row>
    <row r="24" spans="1:7" ht="13" x14ac:dyDescent="0.3">
      <c r="A24" s="6">
        <v>14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14</v>
      </c>
      <c r="G24" s="6">
        <v>0</v>
      </c>
    </row>
    <row r="25" spans="1:7" ht="13" x14ac:dyDescent="0.3">
      <c r="A25" s="6">
        <v>15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11</v>
      </c>
    </row>
    <row r="26" spans="1:7" ht="13" x14ac:dyDescent="0.3">
      <c r="A26" s="6">
        <v>16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17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6</v>
      </c>
      <c r="G27" s="6">
        <v>0</v>
      </c>
    </row>
    <row r="28" spans="1:7" ht="13" x14ac:dyDescent="0.3">
      <c r="A28" s="6">
        <v>18</v>
      </c>
      <c r="B28" s="1" t="s">
        <v>242</v>
      </c>
      <c r="C28" s="16" t="s">
        <v>252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19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3" x14ac:dyDescent="0.3">
      <c r="A30" s="6">
        <v>20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21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6</v>
      </c>
    </row>
    <row r="32" spans="1:7" ht="13" x14ac:dyDescent="0.3">
      <c r="A32" s="6">
        <v>22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23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24</v>
      </c>
      <c r="B34" s="11" t="s">
        <v>63</v>
      </c>
      <c r="C34" s="8" t="s">
        <v>64</v>
      </c>
      <c r="D34" s="9" t="s">
        <v>65</v>
      </c>
      <c r="E34" s="10">
        <v>1</v>
      </c>
      <c r="F34" s="6">
        <v>2</v>
      </c>
      <c r="G34" s="6">
        <v>0</v>
      </c>
    </row>
    <row r="35" spans="1:7" ht="13" x14ac:dyDescent="0.3">
      <c r="A35" s="6">
        <v>25</v>
      </c>
      <c r="B35" s="11" t="s">
        <v>66</v>
      </c>
      <c r="C35" s="8" t="s">
        <v>67</v>
      </c>
      <c r="D35" s="12" t="s">
        <v>19</v>
      </c>
      <c r="E35" s="10">
        <v>1</v>
      </c>
      <c r="F35" s="6">
        <v>0</v>
      </c>
      <c r="G35" s="6">
        <v>0</v>
      </c>
    </row>
    <row r="36" spans="1:7" ht="22.5" customHeight="1" x14ac:dyDescent="0.3">
      <c r="A36" s="6">
        <v>26</v>
      </c>
      <c r="B36" s="15" t="s">
        <v>73</v>
      </c>
      <c r="C36" s="8" t="s">
        <v>74</v>
      </c>
      <c r="D36" s="12" t="s">
        <v>21</v>
      </c>
      <c r="E36" s="6">
        <v>29</v>
      </c>
      <c r="F36" s="6">
        <v>97</v>
      </c>
      <c r="G36" s="6">
        <v>7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153" t="s">
        <v>68</v>
      </c>
      <c r="C38" s="153"/>
      <c r="D38" s="153"/>
      <c r="E38" s="153"/>
      <c r="F38" s="153"/>
      <c r="G38" s="153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75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10</v>
      </c>
      <c r="F42" s="6">
        <v>10</v>
      </c>
      <c r="G42" s="6">
        <v>0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20</v>
      </c>
      <c r="F43" s="6">
        <v>47</v>
      </c>
      <c r="G43" s="6">
        <v>10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145</v>
      </c>
      <c r="G44" s="6">
        <v>39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8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40</v>
      </c>
      <c r="G47" s="6">
        <v>1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22</v>
      </c>
      <c r="G51" s="6">
        <v>1</v>
      </c>
    </row>
    <row r="52" spans="1:7" customFormat="1" ht="14.5" x14ac:dyDescent="0.35">
      <c r="A52" s="51">
        <v>41</v>
      </c>
      <c r="B52" s="21" t="s">
        <v>98</v>
      </c>
      <c r="C52" s="22"/>
      <c r="D52" s="23"/>
      <c r="E52" s="24">
        <f>SUM(E6:E51)</f>
        <v>545</v>
      </c>
      <c r="F52" s="68">
        <f>SUM(F6:F51)</f>
        <v>2301</v>
      </c>
      <c r="G52" s="24">
        <f>SUM(G6:G51)</f>
        <v>122</v>
      </c>
    </row>
    <row r="53" spans="1:7" ht="14.5" x14ac:dyDescent="0.35">
      <c r="A53"/>
      <c r="B53"/>
      <c r="C53"/>
      <c r="D53"/>
      <c r="E53" s="64"/>
      <c r="F53"/>
      <c r="G53"/>
    </row>
    <row r="54" spans="1:7" ht="21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110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17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66">
        <v>17</v>
      </c>
      <c r="B72" s="21" t="s">
        <v>142</v>
      </c>
      <c r="C72" s="22"/>
      <c r="D72" s="22"/>
      <c r="E72" s="24">
        <f>SUM(E55:E71)</f>
        <v>18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68</v>
      </c>
      <c r="B87" s="36" t="s">
        <v>169</v>
      </c>
      <c r="C87" s="37"/>
      <c r="D87" s="38"/>
      <c r="E87" s="39">
        <f>E85+E72+E52</f>
        <v>573</v>
      </c>
      <c r="F87" s="68">
        <v>2301</v>
      </c>
      <c r="G87" s="39">
        <v>122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8.5" customHeight="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4.5" customHeight="1" x14ac:dyDescent="0.3">
      <c r="A94" s="6">
        <v>5</v>
      </c>
      <c r="B94" s="12" t="s">
        <v>133</v>
      </c>
      <c r="C94" s="8" t="s">
        <v>134</v>
      </c>
      <c r="D94" s="6" t="s">
        <v>116</v>
      </c>
      <c r="E94" s="33" t="s">
        <v>180</v>
      </c>
      <c r="F94" s="18"/>
      <c r="G94" s="18"/>
    </row>
    <row r="95" spans="1:7" ht="21" x14ac:dyDescent="0.5">
      <c r="A95" s="6"/>
      <c r="B95" s="155" t="s">
        <v>188</v>
      </c>
      <c r="C95" s="155"/>
      <c r="D95" s="155"/>
      <c r="E95" s="155"/>
      <c r="F95" s="155"/>
      <c r="G95" s="155"/>
    </row>
    <row r="96" spans="1:7" ht="33" customHeight="1" x14ac:dyDescent="0.3">
      <c r="A96" s="25" t="s">
        <v>2</v>
      </c>
      <c r="B96" s="40" t="s">
        <v>189</v>
      </c>
      <c r="C96" s="41" t="s">
        <v>4</v>
      </c>
      <c r="D96" s="26" t="s">
        <v>5</v>
      </c>
      <c r="E96" s="26" t="s">
        <v>172</v>
      </c>
      <c r="F96" s="18"/>
      <c r="G96" s="18"/>
    </row>
    <row r="97" spans="1:7" ht="13" x14ac:dyDescent="0.3">
      <c r="A97" s="18">
        <v>1</v>
      </c>
      <c r="B97" s="42" t="s">
        <v>190</v>
      </c>
      <c r="C97" s="16" t="s">
        <v>191</v>
      </c>
      <c r="D97" s="16" t="s">
        <v>32</v>
      </c>
      <c r="E97" s="42" t="s">
        <v>176</v>
      </c>
      <c r="F97" s="18"/>
      <c r="G97" s="18"/>
    </row>
    <row r="98" spans="1:7" ht="13" x14ac:dyDescent="0.3">
      <c r="A98" s="6">
        <v>2</v>
      </c>
      <c r="B98" s="42" t="s">
        <v>192</v>
      </c>
      <c r="C98" s="16" t="s">
        <v>50</v>
      </c>
      <c r="D98" s="16" t="s">
        <v>118</v>
      </c>
      <c r="E98" s="42" t="s">
        <v>176</v>
      </c>
      <c r="F98" s="18"/>
      <c r="G98" s="18"/>
    </row>
    <row r="99" spans="1:7" ht="13" x14ac:dyDescent="0.3">
      <c r="A99" s="6">
        <v>3</v>
      </c>
      <c r="B99" s="60" t="s">
        <v>246</v>
      </c>
      <c r="C99" s="16" t="s">
        <v>193</v>
      </c>
      <c r="D99" s="16" t="s">
        <v>132</v>
      </c>
      <c r="E99" s="42" t="s">
        <v>180</v>
      </c>
      <c r="F99" s="18"/>
      <c r="G99" s="18"/>
    </row>
    <row r="100" spans="1:7" ht="13" x14ac:dyDescent="0.3">
      <c r="A100" s="6">
        <v>4</v>
      </c>
      <c r="B100" s="42" t="s">
        <v>194</v>
      </c>
      <c r="C100" s="16" t="s">
        <v>195</v>
      </c>
      <c r="D100" s="16" t="s">
        <v>196</v>
      </c>
      <c r="E100" s="42" t="s">
        <v>180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4.65" customHeight="1" x14ac:dyDescent="0.3">
      <c r="A102" s="51">
        <f>A87+7</f>
        <v>75</v>
      </c>
      <c r="B102" s="159" t="s">
        <v>262</v>
      </c>
      <c r="C102" s="159"/>
      <c r="D102" s="159"/>
      <c r="E102" s="159"/>
      <c r="F102" s="159"/>
      <c r="G102" s="45"/>
    </row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62" t="s">
        <v>197</v>
      </c>
      <c r="B104" s="162"/>
      <c r="C104" s="61"/>
      <c r="D104" s="61"/>
      <c r="E104" s="61"/>
      <c r="F104" s="61"/>
      <c r="G104" s="61"/>
    </row>
    <row r="105" spans="1:7" s="1" customFormat="1" ht="24" customHeight="1" x14ac:dyDescent="0.3">
      <c r="A105" s="67"/>
      <c r="B105" s="160" t="s">
        <v>258</v>
      </c>
      <c r="C105" s="160"/>
      <c r="D105" s="160"/>
      <c r="E105" s="160"/>
      <c r="F105" s="160"/>
      <c r="G105" s="160"/>
    </row>
    <row r="106" spans="1:7" s="1" customFormat="1" ht="13" x14ac:dyDescent="0.3">
      <c r="A106" s="67"/>
      <c r="B106" s="59" t="s">
        <v>259</v>
      </c>
      <c r="C106" s="59"/>
      <c r="D106" s="59"/>
      <c r="E106" s="59"/>
      <c r="F106" s="59"/>
      <c r="G106" s="67"/>
    </row>
    <row r="107" spans="1:7" s="1" customFormat="1" ht="24.75" customHeight="1" x14ac:dyDescent="0.3">
      <c r="A107" s="67"/>
      <c r="B107" s="161" t="s">
        <v>260</v>
      </c>
      <c r="C107" s="161"/>
      <c r="D107" s="161"/>
      <c r="E107" s="161"/>
      <c r="F107" s="161"/>
      <c r="G107" s="161"/>
    </row>
    <row r="108" spans="1:7" s="1" customFormat="1" ht="13" x14ac:dyDescent="0.3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">
      <c r="A109" s="31"/>
      <c r="B109" s="161" t="s">
        <v>265</v>
      </c>
      <c r="C109" s="161"/>
      <c r="D109" s="161"/>
      <c r="E109" s="161"/>
      <c r="F109" s="161"/>
      <c r="G109" s="161"/>
    </row>
    <row r="110" spans="1:7" ht="14.5" x14ac:dyDescent="0.3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5" x14ac:dyDescent="0.35">
      <c r="A124"/>
      <c r="B124" s="59" t="s">
        <v>230</v>
      </c>
      <c r="C124"/>
      <c r="D124"/>
      <c r="E124" s="64"/>
      <c r="F124"/>
      <c r="G124"/>
    </row>
    <row r="125" spans="1:7" ht="14.5" x14ac:dyDescent="0.35">
      <c r="A125"/>
      <c r="B125" s="2" t="s">
        <v>231</v>
      </c>
      <c r="C125"/>
      <c r="D125"/>
      <c r="E125" s="64"/>
      <c r="F125"/>
      <c r="G125"/>
    </row>
    <row r="126" spans="1:7" ht="14.5" x14ac:dyDescent="0.35">
      <c r="A126"/>
      <c r="B126" s="2" t="s">
        <v>232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14">
    <mergeCell ref="B105:G105"/>
    <mergeCell ref="B107:G107"/>
    <mergeCell ref="B109:G109"/>
    <mergeCell ref="A104:B104"/>
    <mergeCell ref="B38:G38"/>
    <mergeCell ref="B88:G88"/>
    <mergeCell ref="B95:G95"/>
    <mergeCell ref="B10:G10"/>
    <mergeCell ref="B102:F102"/>
    <mergeCell ref="B1:G1"/>
    <mergeCell ref="B2:G2"/>
    <mergeCell ref="B3:G3"/>
    <mergeCell ref="B5:G5"/>
    <mergeCell ref="B9:G9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ET128"/>
  <sheetViews>
    <sheetView zoomScale="95" zoomScaleNormal="95" zoomScaleSheetLayoutView="89" workbookViewId="0">
      <pane ySplit="4" topLeftCell="A74" activePane="bottomLeft" state="frozen"/>
      <selection pane="bottomLeft" activeCell="I91" sqref="I91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2.7265625" style="2" customWidth="1"/>
    <col min="6" max="6" width="11.54296875" style="2" customWidth="1"/>
    <col min="7" max="7" width="15.2695312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263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92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271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12</v>
      </c>
      <c r="F13" s="6">
        <v>94</v>
      </c>
      <c r="G13" s="6">
        <v>0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231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68">
        <f>SUM(E6:E50)</f>
        <v>543</v>
      </c>
      <c r="F51" s="68">
        <f t="shared" ref="F51:G51" si="0">SUM(F6:F50)</f>
        <v>2297</v>
      </c>
      <c r="G51" s="68">
        <f t="shared" si="0"/>
        <v>122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68">
        <f>E51+E71+E84</f>
        <v>571</v>
      </c>
      <c r="F86" s="68">
        <f t="shared" ref="F86:G86" si="2">F51+F71+F84</f>
        <v>2297</v>
      </c>
      <c r="G86" s="68">
        <f t="shared" si="2"/>
        <v>122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32.25" customHeight="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3" x14ac:dyDescent="0.3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13" x14ac:dyDescent="0.3">
      <c r="A93" s="6">
        <v>5</v>
      </c>
      <c r="B93" s="12" t="s">
        <v>133</v>
      </c>
      <c r="C93" s="8" t="s">
        <v>134</v>
      </c>
      <c r="D93" s="6" t="s">
        <v>116</v>
      </c>
      <c r="E93" s="33" t="s">
        <v>180</v>
      </c>
      <c r="F93" s="18"/>
      <c r="G93" s="18"/>
    </row>
    <row r="94" spans="1:7" ht="21" x14ac:dyDescent="0.5">
      <c r="A94" s="6"/>
      <c r="B94" s="155" t="s">
        <v>188</v>
      </c>
      <c r="C94" s="155"/>
      <c r="D94" s="155"/>
      <c r="E94" s="155"/>
      <c r="F94" s="155"/>
      <c r="G94" s="155"/>
    </row>
    <row r="95" spans="1:7" ht="31.5" customHeight="1" x14ac:dyDescent="0.3">
      <c r="A95" s="25" t="s">
        <v>2</v>
      </c>
      <c r="B95" s="40" t="s">
        <v>189</v>
      </c>
      <c r="C95" s="41" t="s">
        <v>4</v>
      </c>
      <c r="D95" s="26" t="s">
        <v>5</v>
      </c>
      <c r="E95" s="26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6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6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4" customHeight="1" x14ac:dyDescent="0.3">
      <c r="A101" s="51">
        <f>A86+7</f>
        <v>75</v>
      </c>
      <c r="B101" s="159" t="s">
        <v>262</v>
      </c>
      <c r="C101" s="159"/>
      <c r="D101" s="159"/>
      <c r="E101" s="159"/>
      <c r="F101" s="159"/>
      <c r="G101" s="45"/>
    </row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162" t="s">
        <v>197</v>
      </c>
      <c r="B103" s="162"/>
      <c r="C103" s="61"/>
      <c r="D103" s="61"/>
      <c r="E103" s="61"/>
      <c r="F103" s="61"/>
      <c r="G103" s="61"/>
    </row>
    <row r="104" spans="1:7" s="1" customFormat="1" ht="13" x14ac:dyDescent="0.3">
      <c r="A104" s="67"/>
      <c r="B104" s="160" t="s">
        <v>258</v>
      </c>
      <c r="C104" s="160"/>
      <c r="D104" s="160"/>
      <c r="E104" s="160"/>
      <c r="F104" s="160"/>
      <c r="G104" s="160"/>
    </row>
    <row r="105" spans="1:7" s="1" customFormat="1" ht="13" x14ac:dyDescent="0.3">
      <c r="A105" s="67"/>
      <c r="B105" s="59" t="s">
        <v>259</v>
      </c>
      <c r="C105" s="59"/>
      <c r="D105" s="59"/>
      <c r="E105" s="59"/>
      <c r="F105" s="59"/>
      <c r="G105" s="67"/>
    </row>
    <row r="106" spans="1:7" s="1" customFormat="1" ht="13" x14ac:dyDescent="0.3">
      <c r="A106" s="67"/>
      <c r="B106" s="161" t="s">
        <v>260</v>
      </c>
      <c r="C106" s="161"/>
      <c r="D106" s="161"/>
      <c r="E106" s="161"/>
      <c r="F106" s="161"/>
      <c r="G106" s="161"/>
    </row>
    <row r="107" spans="1:7" s="1" customFormat="1" ht="13" x14ac:dyDescent="0.3">
      <c r="A107" s="67"/>
      <c r="B107" s="59"/>
      <c r="C107" s="59"/>
      <c r="D107" s="59"/>
      <c r="E107" s="59"/>
      <c r="F107" s="59"/>
      <c r="G107" s="67"/>
    </row>
    <row r="108" spans="1:7" s="1" customFormat="1" ht="30.75" customHeight="1" x14ac:dyDescent="0.3">
      <c r="A108" s="31"/>
      <c r="B108" s="161" t="s">
        <v>265</v>
      </c>
      <c r="C108" s="161"/>
      <c r="D108" s="161"/>
      <c r="E108" s="161"/>
      <c r="F108" s="161"/>
      <c r="G108" s="161"/>
    </row>
    <row r="109" spans="1:7" ht="14.5" x14ac:dyDescent="0.35">
      <c r="A109" s="48" t="s">
        <v>202</v>
      </c>
      <c r="B109" s="2" t="s">
        <v>203</v>
      </c>
      <c r="C109" s="54"/>
      <c r="D109" s="46"/>
      <c r="E109" s="64"/>
      <c r="F109"/>
      <c r="G109"/>
    </row>
    <row r="110" spans="1:7" ht="14.5" x14ac:dyDescent="0.35">
      <c r="A110" s="48" t="s">
        <v>204</v>
      </c>
      <c r="B110" s="2" t="s">
        <v>205</v>
      </c>
      <c r="C110" s="55"/>
      <c r="D110" s="46"/>
      <c r="E110" s="64"/>
      <c r="F110"/>
      <c r="G110"/>
    </row>
    <row r="111" spans="1:7" ht="14.5" x14ac:dyDescent="0.35">
      <c r="A111" s="48" t="s">
        <v>206</v>
      </c>
      <c r="B111" s="2" t="s">
        <v>207</v>
      </c>
      <c r="C111" s="56"/>
      <c r="D111" s="46"/>
      <c r="E111" s="64"/>
      <c r="F111"/>
      <c r="G111"/>
    </row>
    <row r="112" spans="1:7" ht="14.5" x14ac:dyDescent="0.35">
      <c r="A112" s="48" t="s">
        <v>208</v>
      </c>
      <c r="B112" s="2" t="s">
        <v>209</v>
      </c>
      <c r="C112" s="56"/>
      <c r="D112" s="46"/>
      <c r="E112" s="64"/>
      <c r="F112"/>
      <c r="G112"/>
    </row>
    <row r="113" spans="1:7" ht="14.5" x14ac:dyDescent="0.35">
      <c r="A113" s="48" t="s">
        <v>210</v>
      </c>
      <c r="B113" s="2" t="s">
        <v>211</v>
      </c>
      <c r="C113" s="2"/>
      <c r="D113"/>
      <c r="E113" s="45"/>
      <c r="F113" s="1"/>
      <c r="G113"/>
    </row>
    <row r="114" spans="1:7" ht="14.5" x14ac:dyDescent="0.35">
      <c r="A114" s="48" t="s">
        <v>212</v>
      </c>
      <c r="B114" s="2" t="s">
        <v>213</v>
      </c>
      <c r="C114"/>
      <c r="D114"/>
      <c r="E114" s="64"/>
      <c r="F114" s="45"/>
      <c r="G114" s="45"/>
    </row>
    <row r="115" spans="1:7" ht="14.5" x14ac:dyDescent="0.35">
      <c r="A115" s="48" t="s">
        <v>214</v>
      </c>
      <c r="B115" s="2" t="s">
        <v>215</v>
      </c>
      <c r="C115" s="57"/>
      <c r="D115" s="45"/>
      <c r="E115" s="45"/>
      <c r="F115" s="45"/>
      <c r="G115" s="45"/>
    </row>
    <row r="116" spans="1:7" x14ac:dyDescent="0.25">
      <c r="A116" s="48" t="s">
        <v>216</v>
      </c>
      <c r="B116" s="2" t="s">
        <v>217</v>
      </c>
      <c r="C116" s="55"/>
      <c r="D116" s="45"/>
      <c r="E116" s="45"/>
      <c r="F116" s="45"/>
      <c r="G116" s="45"/>
    </row>
    <row r="117" spans="1:7" ht="14.5" x14ac:dyDescent="0.35">
      <c r="A117" s="48" t="s">
        <v>218</v>
      </c>
      <c r="B117" s="2" t="s">
        <v>219</v>
      </c>
      <c r="C117" s="45"/>
      <c r="D117" s="45"/>
      <c r="E117" s="45"/>
      <c r="F117" s="45"/>
      <c r="G117"/>
    </row>
    <row r="118" spans="1:7" ht="14.5" x14ac:dyDescent="0.35">
      <c r="A118" s="58" t="s">
        <v>220</v>
      </c>
      <c r="B118" s="2" t="s">
        <v>221</v>
      </c>
      <c r="C118"/>
      <c r="D118"/>
      <c r="E118" s="64"/>
      <c r="F118"/>
      <c r="G118"/>
    </row>
    <row r="119" spans="1:7" ht="14.5" x14ac:dyDescent="0.35">
      <c r="A119" s="58" t="s">
        <v>222</v>
      </c>
      <c r="B119" s="2" t="s">
        <v>223</v>
      </c>
      <c r="C119" s="2"/>
      <c r="D119"/>
      <c r="E119" s="64"/>
      <c r="F119"/>
      <c r="G119"/>
    </row>
    <row r="120" spans="1:7" ht="14.5" x14ac:dyDescent="0.35">
      <c r="A120" s="48" t="s">
        <v>224</v>
      </c>
      <c r="B120" s="2" t="s">
        <v>225</v>
      </c>
      <c r="C120" s="2"/>
      <c r="D120"/>
      <c r="E120" s="64"/>
      <c r="F120"/>
      <c r="G120"/>
    </row>
    <row r="121" spans="1:7" ht="14.5" x14ac:dyDescent="0.35">
      <c r="A121" s="48" t="s">
        <v>226</v>
      </c>
      <c r="B121" s="2" t="s">
        <v>227</v>
      </c>
      <c r="C121" s="2"/>
      <c r="D121"/>
      <c r="E121" s="64"/>
      <c r="F121"/>
      <c r="G121"/>
    </row>
    <row r="122" spans="1:7" ht="14.5" x14ac:dyDescent="0.35">
      <c r="A122" s="48" t="s">
        <v>228</v>
      </c>
      <c r="B122" s="2" t="s">
        <v>229</v>
      </c>
      <c r="C122" s="2"/>
      <c r="D122"/>
      <c r="E122" s="64"/>
      <c r="F122"/>
      <c r="G122"/>
    </row>
    <row r="123" spans="1:7" ht="14.5" x14ac:dyDescent="0.35">
      <c r="A123"/>
      <c r="B123" s="59" t="s">
        <v>230</v>
      </c>
      <c r="C123"/>
      <c r="D123"/>
      <c r="E123" s="64"/>
      <c r="F123"/>
      <c r="G123"/>
    </row>
    <row r="124" spans="1:7" ht="14.5" x14ac:dyDescent="0.35">
      <c r="A124"/>
      <c r="B124" s="2" t="s">
        <v>231</v>
      </c>
      <c r="C124"/>
      <c r="D124"/>
      <c r="E124" s="64"/>
      <c r="F124"/>
      <c r="G124"/>
    </row>
    <row r="125" spans="1:7" ht="14.5" x14ac:dyDescent="0.35">
      <c r="A125"/>
      <c r="B125" s="2" t="s">
        <v>232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11">
    <mergeCell ref="B108:G108"/>
    <mergeCell ref="B87:G87"/>
    <mergeCell ref="B94:G94"/>
    <mergeCell ref="B101:F101"/>
    <mergeCell ref="A103:B103"/>
    <mergeCell ref="B104:G104"/>
    <mergeCell ref="B1:G1"/>
    <mergeCell ref="B2:G2"/>
    <mergeCell ref="B3:G3"/>
    <mergeCell ref="B5:G5"/>
    <mergeCell ref="B106:G106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ET130"/>
  <sheetViews>
    <sheetView topLeftCell="A82" workbookViewId="0">
      <selection activeCell="J94" sqref="J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264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275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100</v>
      </c>
      <c r="G13" s="6">
        <v>1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231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552</v>
      </c>
      <c r="F51" s="71">
        <f>SUM(F6:F50)</f>
        <v>2314</v>
      </c>
      <c r="G51" s="71">
        <f t="shared" ref="G51" si="0">SUM(G6:G50)</f>
        <v>124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E51+E71+E84</f>
        <v>580</v>
      </c>
      <c r="F86" s="71">
        <f t="shared" ref="F86:G86" si="2">F51+F71+F84</f>
        <v>2314</v>
      </c>
      <c r="G86" s="71">
        <f t="shared" si="2"/>
        <v>124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3" x14ac:dyDescent="0.3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21" x14ac:dyDescent="0.5">
      <c r="A93" s="6"/>
      <c r="B93" s="155" t="s">
        <v>188</v>
      </c>
      <c r="C93" s="155"/>
      <c r="D93" s="155"/>
      <c r="E93" s="155"/>
      <c r="F93" s="155"/>
      <c r="G93" s="155"/>
    </row>
    <row r="94" spans="1:7" ht="21" x14ac:dyDescent="0.3">
      <c r="A94" s="25" t="s">
        <v>2</v>
      </c>
      <c r="B94" s="40" t="s">
        <v>189</v>
      </c>
      <c r="C94" s="41" t="s">
        <v>4</v>
      </c>
      <c r="D94" s="26" t="s">
        <v>5</v>
      </c>
      <c r="E94" s="26" t="s">
        <v>172</v>
      </c>
      <c r="F94" s="18"/>
      <c r="G94" s="18"/>
    </row>
    <row r="95" spans="1:7" ht="13" x14ac:dyDescent="0.3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3" x14ac:dyDescent="0.3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3" x14ac:dyDescent="0.3">
      <c r="A97" s="6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3" x14ac:dyDescent="0.3">
      <c r="A98" s="6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63" t="s">
        <v>262</v>
      </c>
      <c r="C100" s="163"/>
      <c r="D100" s="163"/>
      <c r="E100" s="163"/>
      <c r="F100" s="163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64" t="s">
        <v>197</v>
      </c>
      <c r="B102" s="164"/>
      <c r="C102" s="74"/>
      <c r="D102" s="74"/>
      <c r="E102" s="74"/>
      <c r="F102" s="74"/>
      <c r="G102" s="74"/>
    </row>
    <row r="103" spans="1:7" ht="13" customHeight="1" x14ac:dyDescent="0.3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">
      <c r="A104" s="73"/>
      <c r="B104" s="161" t="s">
        <v>266</v>
      </c>
      <c r="C104" s="161"/>
      <c r="D104" s="161"/>
      <c r="E104" s="161"/>
      <c r="F104" s="161"/>
      <c r="G104" s="161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61"/>
      <c r="C108" s="161"/>
      <c r="D108" s="161"/>
      <c r="E108" s="161"/>
      <c r="F108" s="161"/>
      <c r="G108" s="161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87:G87"/>
    <mergeCell ref="B93:G93"/>
    <mergeCell ref="B100:F100"/>
    <mergeCell ref="A102:B102"/>
    <mergeCell ref="B106:G106"/>
    <mergeCell ref="B103:G103"/>
    <mergeCell ref="B104:G104"/>
    <mergeCell ref="B1:G1"/>
    <mergeCell ref="B2:G2"/>
    <mergeCell ref="B3:G3"/>
    <mergeCell ref="B5:G5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T130"/>
  <sheetViews>
    <sheetView topLeftCell="A91" workbookViewId="0">
      <selection activeCell="I57" sqref="I57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267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280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100</v>
      </c>
      <c r="G13" s="6">
        <v>9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225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552</v>
      </c>
      <c r="F51" s="71">
        <f>SUM(F6:F50)</f>
        <v>2315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E51+E71+E84</f>
        <v>580</v>
      </c>
      <c r="F86" s="71">
        <f t="shared" ref="F86:G86" si="2">F51+F71+F84</f>
        <v>2315</v>
      </c>
      <c r="G86" s="71">
        <f t="shared" si="2"/>
        <v>132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3" x14ac:dyDescent="0.3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21" x14ac:dyDescent="0.5">
      <c r="A93" s="6"/>
      <c r="B93" s="155" t="s">
        <v>188</v>
      </c>
      <c r="C93" s="155"/>
      <c r="D93" s="155"/>
      <c r="E93" s="155"/>
      <c r="F93" s="155"/>
      <c r="G93" s="155"/>
    </row>
    <row r="94" spans="1:7" ht="21" x14ac:dyDescent="0.3">
      <c r="A94" s="25" t="s">
        <v>2</v>
      </c>
      <c r="B94" s="40" t="s">
        <v>189</v>
      </c>
      <c r="C94" s="41" t="s">
        <v>4</v>
      </c>
      <c r="D94" s="26" t="s">
        <v>5</v>
      </c>
      <c r="E94" s="26" t="s">
        <v>172</v>
      </c>
      <c r="F94" s="18"/>
      <c r="G94" s="18"/>
    </row>
    <row r="95" spans="1:7" ht="13" x14ac:dyDescent="0.3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3" x14ac:dyDescent="0.3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3" x14ac:dyDescent="0.3">
      <c r="A97" s="6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3" x14ac:dyDescent="0.3">
      <c r="A98" s="6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63" t="s">
        <v>262</v>
      </c>
      <c r="C100" s="163"/>
      <c r="D100" s="163"/>
      <c r="E100" s="163"/>
      <c r="F100" s="163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64" t="s">
        <v>197</v>
      </c>
      <c r="B102" s="164"/>
      <c r="C102" s="74"/>
      <c r="D102" s="74"/>
      <c r="E102" s="74"/>
      <c r="F102" s="74"/>
      <c r="G102" s="74"/>
    </row>
    <row r="103" spans="1:7" ht="13" customHeight="1" x14ac:dyDescent="0.3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">
      <c r="A104" s="73"/>
      <c r="B104" s="161" t="s">
        <v>266</v>
      </c>
      <c r="C104" s="161"/>
      <c r="D104" s="161"/>
      <c r="E104" s="161"/>
      <c r="F104" s="161"/>
      <c r="G104" s="161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61"/>
      <c r="C108" s="161"/>
      <c r="D108" s="161"/>
      <c r="E108" s="161"/>
      <c r="F108" s="161"/>
      <c r="G108" s="161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ET130"/>
  <sheetViews>
    <sheetView topLeftCell="A46" workbookViewId="0">
      <selection activeCell="J51" sqref="J51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268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98</v>
      </c>
      <c r="G13" s="6">
        <v>8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547</v>
      </c>
      <c r="F51" s="71">
        <f>SUM(F6:F50)</f>
        <v>2305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E51+E71+E84</f>
        <v>575</v>
      </c>
      <c r="F86" s="71">
        <f t="shared" ref="F86:G86" si="2">F51+F71+F84</f>
        <v>2305</v>
      </c>
      <c r="G86" s="71">
        <f t="shared" si="2"/>
        <v>132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3" x14ac:dyDescent="0.3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21" x14ac:dyDescent="0.5">
      <c r="A93" s="6"/>
      <c r="B93" s="155" t="s">
        <v>188</v>
      </c>
      <c r="C93" s="155"/>
      <c r="D93" s="155"/>
      <c r="E93" s="155"/>
      <c r="F93" s="155"/>
      <c r="G93" s="155"/>
    </row>
    <row r="94" spans="1:7" ht="21" x14ac:dyDescent="0.3">
      <c r="A94" s="25" t="s">
        <v>2</v>
      </c>
      <c r="B94" s="40" t="s">
        <v>189</v>
      </c>
      <c r="C94" s="41" t="s">
        <v>4</v>
      </c>
      <c r="D94" s="26" t="s">
        <v>5</v>
      </c>
      <c r="E94" s="26" t="s">
        <v>172</v>
      </c>
      <c r="F94" s="18"/>
      <c r="G94" s="18"/>
    </row>
    <row r="95" spans="1:7" ht="13" x14ac:dyDescent="0.3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3" x14ac:dyDescent="0.3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3" x14ac:dyDescent="0.3">
      <c r="A97" s="6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3" x14ac:dyDescent="0.3">
      <c r="A98" s="6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63" t="s">
        <v>262</v>
      </c>
      <c r="C100" s="163"/>
      <c r="D100" s="163"/>
      <c r="E100" s="163"/>
      <c r="F100" s="163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64" t="s">
        <v>197</v>
      </c>
      <c r="B102" s="164"/>
      <c r="C102" s="74"/>
      <c r="D102" s="74"/>
      <c r="E102" s="74"/>
      <c r="F102" s="74"/>
      <c r="G102" s="74"/>
    </row>
    <row r="103" spans="1:7" ht="13" customHeight="1" x14ac:dyDescent="0.3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">
      <c r="A104" s="73"/>
      <c r="B104" s="161" t="s">
        <v>266</v>
      </c>
      <c r="C104" s="161"/>
      <c r="D104" s="161"/>
      <c r="E104" s="161"/>
      <c r="F104" s="161"/>
      <c r="G104" s="161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61"/>
      <c r="C108" s="161"/>
      <c r="D108" s="161"/>
      <c r="E108" s="161"/>
      <c r="F108" s="161"/>
      <c r="G108" s="161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ET129"/>
  <sheetViews>
    <sheetView topLeftCell="A79" workbookViewId="0">
      <selection activeCell="A95" sqref="A95:XFD9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269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544</v>
      </c>
      <c r="F51" s="71">
        <f>SUM(F6:F50)</f>
        <v>2297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E51+E71+E84</f>
        <v>572</v>
      </c>
      <c r="F86" s="71">
        <f t="shared" ref="F86:G86" si="2">F51+F71+F84</f>
        <v>2297</v>
      </c>
      <c r="G86" s="71">
        <f t="shared" si="2"/>
        <v>132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15" t="s">
        <v>239</v>
      </c>
      <c r="C91" s="8" t="s">
        <v>182</v>
      </c>
      <c r="D91" s="16" t="s">
        <v>175</v>
      </c>
      <c r="E91" s="33" t="s">
        <v>176</v>
      </c>
      <c r="F91" s="18"/>
      <c r="G91" s="18"/>
    </row>
    <row r="92" spans="1:7" ht="21" x14ac:dyDescent="0.5">
      <c r="A92" s="6"/>
      <c r="B92" s="155" t="s">
        <v>188</v>
      </c>
      <c r="C92" s="155"/>
      <c r="D92" s="155"/>
      <c r="E92" s="155"/>
      <c r="F92" s="155"/>
      <c r="G92" s="155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6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6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f>A86+6</f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4" t="s">
        <v>197</v>
      </c>
      <c r="B101" s="164"/>
      <c r="C101" s="74"/>
      <c r="D101" s="74"/>
      <c r="E101" s="74"/>
      <c r="F101" s="74"/>
      <c r="G101" s="74"/>
    </row>
    <row r="102" spans="1:7" ht="13" customHeight="1" x14ac:dyDescent="0.3">
      <c r="A102" s="73"/>
      <c r="B102" s="161" t="s">
        <v>260</v>
      </c>
      <c r="C102" s="161"/>
      <c r="D102" s="161"/>
      <c r="E102" s="161"/>
      <c r="F102" s="161"/>
      <c r="G102" s="161"/>
    </row>
    <row r="103" spans="1:7" ht="13" customHeight="1" x14ac:dyDescent="0.3">
      <c r="A103" s="73"/>
      <c r="B103" s="161" t="s">
        <v>266</v>
      </c>
      <c r="C103" s="161"/>
      <c r="D103" s="161"/>
      <c r="E103" s="161"/>
      <c r="F103" s="161"/>
      <c r="G103" s="161"/>
    </row>
    <row r="104" spans="1:7" ht="13" x14ac:dyDescent="0.25">
      <c r="A104" s="73"/>
      <c r="B104" s="73"/>
      <c r="C104" s="65"/>
      <c r="D104" s="65"/>
      <c r="E104" s="65"/>
      <c r="F104" s="65"/>
      <c r="G104" s="65"/>
    </row>
    <row r="105" spans="1:7" s="1" customFormat="1" ht="13" x14ac:dyDescent="0.3">
      <c r="A105" s="67"/>
      <c r="B105" s="160" t="s">
        <v>258</v>
      </c>
      <c r="C105" s="160"/>
      <c r="D105" s="160"/>
      <c r="E105" s="160"/>
      <c r="F105" s="160"/>
      <c r="G105" s="160"/>
    </row>
    <row r="106" spans="1:7" s="1" customFormat="1" ht="13" x14ac:dyDescent="0.3">
      <c r="A106" s="67"/>
      <c r="B106" s="59" t="s">
        <v>259</v>
      </c>
      <c r="C106" s="59"/>
      <c r="D106" s="59"/>
      <c r="E106" s="59"/>
      <c r="F106" s="59"/>
      <c r="G106" s="67"/>
    </row>
    <row r="107" spans="1:7" s="1" customFormat="1" ht="13" x14ac:dyDescent="0.3">
      <c r="A107" s="67"/>
      <c r="B107" s="161"/>
      <c r="C107" s="161"/>
      <c r="D107" s="161"/>
      <c r="E107" s="161"/>
      <c r="F107" s="161"/>
      <c r="G107" s="161"/>
    </row>
    <row r="108" spans="1:7" s="1" customFormat="1" ht="13" x14ac:dyDescent="0.3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">
      <c r="A109" s="31"/>
      <c r="B109" s="161" t="s">
        <v>265</v>
      </c>
      <c r="C109" s="161"/>
      <c r="D109" s="161"/>
      <c r="E109" s="161"/>
      <c r="F109" s="161"/>
      <c r="G109" s="161"/>
    </row>
    <row r="110" spans="1:7" ht="14.5" x14ac:dyDescent="0.3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5" x14ac:dyDescent="0.35">
      <c r="A124"/>
      <c r="B124" s="59" t="s">
        <v>230</v>
      </c>
      <c r="C124"/>
      <c r="D124"/>
      <c r="E124" s="64"/>
      <c r="F124"/>
      <c r="G124"/>
    </row>
    <row r="125" spans="1:7" ht="14.5" x14ac:dyDescent="0.35">
      <c r="A125"/>
      <c r="B125" s="2" t="s">
        <v>231</v>
      </c>
      <c r="C125"/>
      <c r="D125"/>
      <c r="E125" s="64"/>
      <c r="F125"/>
      <c r="G125"/>
    </row>
    <row r="126" spans="1:7" ht="14.5" x14ac:dyDescent="0.35">
      <c r="A126"/>
      <c r="B126" s="2" t="s">
        <v>232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13">
    <mergeCell ref="B92:G92"/>
    <mergeCell ref="B1:G1"/>
    <mergeCell ref="B2:G2"/>
    <mergeCell ref="B3:G3"/>
    <mergeCell ref="B5:G5"/>
    <mergeCell ref="B87:G87"/>
    <mergeCell ref="B109:G109"/>
    <mergeCell ref="B99:F99"/>
    <mergeCell ref="A101:B101"/>
    <mergeCell ref="B102:G102"/>
    <mergeCell ref="B103:G103"/>
    <mergeCell ref="B105:G105"/>
    <mergeCell ref="B107:G107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BF06D-01A2-4884-AB2E-84567B5C0C54}">
  <dimension ref="A1:XET129"/>
  <sheetViews>
    <sheetView topLeftCell="A98" workbookViewId="0">
      <selection activeCell="B89" sqref="B89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270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289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219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628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41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544</v>
      </c>
      <c r="F51" s="71">
        <f>SUM(F6:F50)</f>
        <v>2339</v>
      </c>
      <c r="G51" s="71">
        <f t="shared" ref="G51" si="0">SUM(G6:G50)</f>
        <v>131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E51+E71+E84</f>
        <v>572</v>
      </c>
      <c r="F86" s="71">
        <f t="shared" ref="F86:G86" si="2">F51+F71+F84</f>
        <v>2339</v>
      </c>
      <c r="G86" s="71">
        <f t="shared" si="2"/>
        <v>131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15" t="s">
        <v>239</v>
      </c>
      <c r="C91" s="8" t="s">
        <v>182</v>
      </c>
      <c r="D91" s="16" t="s">
        <v>175</v>
      </c>
      <c r="E91" s="33" t="s">
        <v>176</v>
      </c>
      <c r="F91" s="18"/>
      <c r="G91" s="18"/>
    </row>
    <row r="92" spans="1:7" ht="21" x14ac:dyDescent="0.5">
      <c r="A92" s="6"/>
      <c r="B92" s="155" t="s">
        <v>188</v>
      </c>
      <c r="C92" s="155"/>
      <c r="D92" s="155"/>
      <c r="E92" s="155"/>
      <c r="F92" s="155"/>
      <c r="G92" s="155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4" t="s">
        <v>197</v>
      </c>
      <c r="B101" s="164"/>
      <c r="C101" s="74"/>
      <c r="D101" s="74"/>
      <c r="E101" s="74"/>
      <c r="F101" s="74"/>
      <c r="G101" s="74"/>
    </row>
    <row r="102" spans="1:7" ht="13" customHeight="1" x14ac:dyDescent="0.3">
      <c r="A102" s="73"/>
      <c r="B102" s="161" t="s">
        <v>260</v>
      </c>
      <c r="C102" s="161"/>
      <c r="D102" s="161"/>
      <c r="E102" s="161"/>
      <c r="F102" s="161"/>
      <c r="G102" s="161"/>
    </row>
    <row r="103" spans="1:7" ht="13" customHeight="1" x14ac:dyDescent="0.3">
      <c r="A103" s="73"/>
      <c r="B103" s="161" t="s">
        <v>266</v>
      </c>
      <c r="C103" s="161"/>
      <c r="D103" s="161"/>
      <c r="E103" s="161"/>
      <c r="F103" s="161"/>
      <c r="G103" s="161"/>
    </row>
    <row r="104" spans="1:7" ht="13" x14ac:dyDescent="0.25">
      <c r="A104" s="73"/>
      <c r="B104" s="73"/>
      <c r="C104" s="65"/>
      <c r="D104" s="65"/>
      <c r="E104" s="65"/>
      <c r="F104" s="65"/>
      <c r="G104" s="65"/>
    </row>
    <row r="105" spans="1:7" s="1" customFormat="1" ht="13" x14ac:dyDescent="0.3">
      <c r="A105" s="67"/>
      <c r="B105" s="160" t="s">
        <v>258</v>
      </c>
      <c r="C105" s="160"/>
      <c r="D105" s="160"/>
      <c r="E105" s="160"/>
      <c r="F105" s="160"/>
      <c r="G105" s="160"/>
    </row>
    <row r="106" spans="1:7" s="1" customFormat="1" ht="13" x14ac:dyDescent="0.3">
      <c r="A106" s="67"/>
      <c r="B106" s="59" t="s">
        <v>259</v>
      </c>
      <c r="C106" s="59"/>
      <c r="D106" s="59"/>
      <c r="E106" s="59"/>
      <c r="F106" s="59"/>
      <c r="G106" s="67"/>
    </row>
    <row r="107" spans="1:7" s="1" customFormat="1" ht="13" x14ac:dyDescent="0.3">
      <c r="A107" s="67"/>
      <c r="B107" s="161"/>
      <c r="C107" s="161"/>
      <c r="D107" s="161"/>
      <c r="E107" s="161"/>
      <c r="F107" s="161"/>
      <c r="G107" s="161"/>
    </row>
    <row r="108" spans="1:7" s="1" customFormat="1" ht="13" x14ac:dyDescent="0.3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">
      <c r="A109" s="31"/>
      <c r="B109" s="161" t="s">
        <v>265</v>
      </c>
      <c r="C109" s="161"/>
      <c r="D109" s="161"/>
      <c r="E109" s="161"/>
      <c r="F109" s="161"/>
      <c r="G109" s="161"/>
    </row>
    <row r="110" spans="1:7" ht="14.5" x14ac:dyDescent="0.3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5" x14ac:dyDescent="0.35">
      <c r="A124"/>
      <c r="B124" s="59" t="s">
        <v>230</v>
      </c>
      <c r="C124"/>
      <c r="D124"/>
      <c r="E124" s="64"/>
      <c r="F124"/>
      <c r="G124"/>
    </row>
    <row r="125" spans="1:7" ht="14.5" x14ac:dyDescent="0.35">
      <c r="A125"/>
      <c r="B125" s="2" t="s">
        <v>231</v>
      </c>
      <c r="C125"/>
      <c r="D125"/>
      <c r="E125" s="64"/>
      <c r="F125"/>
      <c r="G125"/>
    </row>
    <row r="126" spans="1:7" ht="14.5" x14ac:dyDescent="0.35">
      <c r="A126"/>
      <c r="B126" s="2" t="s">
        <v>232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13">
    <mergeCell ref="B92:G92"/>
    <mergeCell ref="B1:G1"/>
    <mergeCell ref="B2:G2"/>
    <mergeCell ref="B3:G3"/>
    <mergeCell ref="B5:G5"/>
    <mergeCell ref="B87:G87"/>
    <mergeCell ref="B109:G109"/>
    <mergeCell ref="B99:F99"/>
    <mergeCell ref="A101:B101"/>
    <mergeCell ref="B102:G102"/>
    <mergeCell ref="B103:G103"/>
    <mergeCell ref="B105:G105"/>
    <mergeCell ref="B107:G107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E601C-67F3-45B4-B172-78A5BEA8BD8C}">
  <dimension ref="A1:XET130"/>
  <sheetViews>
    <sheetView topLeftCell="A37" workbookViewId="0">
      <selection activeCell="G85" sqref="G8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0.8164062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273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8</v>
      </c>
      <c r="F13" s="6">
        <v>86</v>
      </c>
      <c r="G13" s="14">
        <v>8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224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538</v>
      </c>
      <c r="F51" s="71">
        <f t="shared" ref="F51:G51" si="0">SUM(F6:F50)</f>
        <v>2357</v>
      </c>
      <c r="G51" s="71">
        <f t="shared" si="0"/>
        <v>131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142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2</v>
      </c>
      <c r="B72" s="25" t="s">
        <v>143</v>
      </c>
      <c r="C72" s="26" t="s">
        <v>4</v>
      </c>
      <c r="D72" s="26" t="s">
        <v>5</v>
      </c>
      <c r="E72" s="26" t="s">
        <v>6</v>
      </c>
      <c r="F72" s="26" t="s">
        <v>100</v>
      </c>
      <c r="G72" s="26" t="s">
        <v>8</v>
      </c>
    </row>
    <row r="73" spans="1:7" ht="13" x14ac:dyDescent="0.3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154</v>
      </c>
      <c r="C77" s="16" t="s">
        <v>155</v>
      </c>
      <c r="D77" s="12" t="s">
        <v>19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156</v>
      </c>
      <c r="C78" s="16" t="s">
        <v>157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158</v>
      </c>
      <c r="C79" s="33" t="s">
        <v>159</v>
      </c>
      <c r="D79" s="12" t="s">
        <v>160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166</v>
      </c>
      <c r="C82" s="16" t="s">
        <v>167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168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169</v>
      </c>
      <c r="C85" s="37"/>
      <c r="D85" s="38"/>
      <c r="E85" s="71">
        <f>E51+E70+E83</f>
        <v>565</v>
      </c>
      <c r="F85" s="71">
        <f>F51+F70+F83</f>
        <v>2357</v>
      </c>
      <c r="G85" s="71">
        <f>G51+G70+G83</f>
        <v>131</v>
      </c>
    </row>
    <row r="86" spans="1:7" ht="18.5" x14ac:dyDescent="0.45">
      <c r="A86" s="31"/>
      <c r="B86" s="154" t="s">
        <v>170</v>
      </c>
      <c r="C86" s="154"/>
      <c r="D86" s="154"/>
      <c r="E86" s="154"/>
      <c r="F86" s="154"/>
      <c r="G86" s="154"/>
    </row>
    <row r="87" spans="1:7" ht="21" x14ac:dyDescent="0.5">
      <c r="A87" s="25" t="s">
        <v>2</v>
      </c>
      <c r="B87" s="40" t="s">
        <v>171</v>
      </c>
      <c r="C87" s="41" t="s">
        <v>4</v>
      </c>
      <c r="D87" s="26" t="s">
        <v>5</v>
      </c>
      <c r="E87" s="26" t="s">
        <v>172</v>
      </c>
      <c r="F87" s="52"/>
      <c r="G87" s="52"/>
    </row>
    <row r="88" spans="1:7" ht="13" x14ac:dyDescent="0.3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3" x14ac:dyDescent="0.3">
      <c r="A89" s="6">
        <v>2</v>
      </c>
      <c r="B89" s="15" t="s">
        <v>239</v>
      </c>
      <c r="C89" s="8" t="s">
        <v>182</v>
      </c>
      <c r="D89" s="16" t="s">
        <v>175</v>
      </c>
      <c r="E89" s="33" t="s">
        <v>176</v>
      </c>
      <c r="F89" s="18"/>
      <c r="G89" s="18"/>
    </row>
    <row r="90" spans="1:7" ht="13" x14ac:dyDescent="0.3">
      <c r="A90" s="6">
        <v>3</v>
      </c>
      <c r="B90" s="12" t="s">
        <v>135</v>
      </c>
      <c r="C90" s="8" t="s">
        <v>136</v>
      </c>
      <c r="D90" s="6" t="s">
        <v>137</v>
      </c>
      <c r="E90" s="33" t="s">
        <v>180</v>
      </c>
      <c r="F90" s="18"/>
      <c r="G90" s="18"/>
    </row>
    <row r="91" spans="1:7" ht="21" x14ac:dyDescent="0.5">
      <c r="A91" s="6"/>
      <c r="B91" s="155" t="s">
        <v>188</v>
      </c>
      <c r="C91" s="155"/>
      <c r="D91" s="155"/>
      <c r="E91" s="155"/>
      <c r="F91" s="155"/>
      <c r="G91" s="155"/>
    </row>
    <row r="92" spans="1:7" ht="21" x14ac:dyDescent="0.3">
      <c r="A92" s="25" t="s">
        <v>2</v>
      </c>
      <c r="B92" s="40" t="s">
        <v>189</v>
      </c>
      <c r="C92" s="41" t="s">
        <v>4</v>
      </c>
      <c r="D92" s="26" t="s">
        <v>5</v>
      </c>
      <c r="E92" s="26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163" t="s">
        <v>262</v>
      </c>
      <c r="C98" s="163"/>
      <c r="D98" s="163"/>
      <c r="E98" s="163"/>
      <c r="F98" s="163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164" t="s">
        <v>197</v>
      </c>
      <c r="B100" s="164"/>
      <c r="C100" s="74"/>
      <c r="D100" s="74"/>
      <c r="E100" s="74"/>
      <c r="F100" s="74"/>
      <c r="G100" s="74"/>
    </row>
    <row r="101" spans="1:7" ht="13" x14ac:dyDescent="0.3">
      <c r="A101" s="73"/>
      <c r="B101" s="160" t="s">
        <v>271</v>
      </c>
      <c r="C101" s="160"/>
      <c r="D101" s="160"/>
      <c r="E101" s="160"/>
      <c r="F101" s="160"/>
      <c r="G101" s="160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">
      <c r="A104" s="73"/>
      <c r="B104" s="161" t="s">
        <v>266</v>
      </c>
      <c r="C104" s="161"/>
      <c r="D104" s="161"/>
      <c r="E104" s="161"/>
      <c r="F104" s="161"/>
      <c r="G104" s="161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61"/>
      <c r="C108" s="161"/>
      <c r="D108" s="161"/>
      <c r="E108" s="161"/>
      <c r="F108" s="161"/>
      <c r="G108" s="161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10:G110"/>
    <mergeCell ref="B101:G101"/>
    <mergeCell ref="B98:F98"/>
    <mergeCell ref="A100:B100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F2DB4-3103-4A15-A3D0-A6D8C2CC35D0}">
  <dimension ref="A1:XET130"/>
  <sheetViews>
    <sheetView topLeftCell="A79" workbookViewId="0">
      <selection activeCell="K113" sqref="K113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272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294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42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544</v>
      </c>
      <c r="F51" s="71">
        <f>SUM(F6:F50)</f>
        <v>2346</v>
      </c>
      <c r="G51" s="71">
        <f t="shared" ref="G51" si="0">SUM(G6:G50)</f>
        <v>120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142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2</v>
      </c>
      <c r="B72" s="25" t="s">
        <v>143</v>
      </c>
      <c r="C72" s="26" t="s">
        <v>4</v>
      </c>
      <c r="D72" s="26" t="s">
        <v>5</v>
      </c>
      <c r="E72" s="26" t="s">
        <v>6</v>
      </c>
      <c r="F72" s="26" t="s">
        <v>100</v>
      </c>
      <c r="G72" s="26" t="s">
        <v>8</v>
      </c>
    </row>
    <row r="73" spans="1:7" ht="13" x14ac:dyDescent="0.3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154</v>
      </c>
      <c r="C77" s="16" t="s">
        <v>155</v>
      </c>
      <c r="D77" s="12" t="s">
        <v>19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156</v>
      </c>
      <c r="C78" s="16" t="s">
        <v>157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158</v>
      </c>
      <c r="C79" s="33" t="s">
        <v>159</v>
      </c>
      <c r="D79" s="12" t="s">
        <v>160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166</v>
      </c>
      <c r="C82" s="16" t="s">
        <v>167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168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169</v>
      </c>
      <c r="C85" s="37"/>
      <c r="D85" s="38"/>
      <c r="E85" s="71">
        <f>E51+E70+E83</f>
        <v>571</v>
      </c>
      <c r="F85" s="71">
        <f>F51+F70+F83</f>
        <v>2346</v>
      </c>
      <c r="G85" s="71">
        <f>G51+G70+G83</f>
        <v>120</v>
      </c>
    </row>
    <row r="86" spans="1:7" ht="18.5" x14ac:dyDescent="0.45">
      <c r="A86" s="31"/>
      <c r="B86" s="154" t="s">
        <v>170</v>
      </c>
      <c r="C86" s="154"/>
      <c r="D86" s="154"/>
      <c r="E86" s="154"/>
      <c r="F86" s="154"/>
      <c r="G86" s="154"/>
    </row>
    <row r="87" spans="1:7" ht="21" x14ac:dyDescent="0.5">
      <c r="A87" s="25" t="s">
        <v>2</v>
      </c>
      <c r="B87" s="40" t="s">
        <v>171</v>
      </c>
      <c r="C87" s="41" t="s">
        <v>4</v>
      </c>
      <c r="D87" s="26" t="s">
        <v>5</v>
      </c>
      <c r="E87" s="26" t="s">
        <v>172</v>
      </c>
      <c r="F87" s="52"/>
      <c r="G87" s="52"/>
    </row>
    <row r="88" spans="1:7" ht="13" x14ac:dyDescent="0.3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3" x14ac:dyDescent="0.3">
      <c r="A89" s="6">
        <v>2</v>
      </c>
      <c r="B89" s="15" t="s">
        <v>239</v>
      </c>
      <c r="C89" s="8" t="s">
        <v>182</v>
      </c>
      <c r="D89" s="16" t="s">
        <v>175</v>
      </c>
      <c r="E89" s="33" t="s">
        <v>176</v>
      </c>
      <c r="F89" s="18"/>
      <c r="G89" s="18"/>
    </row>
    <row r="90" spans="1:7" ht="13" x14ac:dyDescent="0.3">
      <c r="A90" s="6">
        <v>3</v>
      </c>
      <c r="B90" s="12" t="s">
        <v>135</v>
      </c>
      <c r="C90" s="8" t="s">
        <v>136</v>
      </c>
      <c r="D90" s="6" t="s">
        <v>137</v>
      </c>
      <c r="E90" s="33" t="s">
        <v>180</v>
      </c>
      <c r="F90" s="18"/>
      <c r="G90" s="18"/>
    </row>
    <row r="91" spans="1:7" ht="21" x14ac:dyDescent="0.5">
      <c r="A91" s="6"/>
      <c r="B91" s="155" t="s">
        <v>188</v>
      </c>
      <c r="C91" s="155"/>
      <c r="D91" s="155"/>
      <c r="E91" s="155"/>
      <c r="F91" s="155"/>
      <c r="G91" s="155"/>
    </row>
    <row r="92" spans="1:7" ht="21" x14ac:dyDescent="0.3">
      <c r="A92" s="25" t="s">
        <v>2</v>
      </c>
      <c r="B92" s="40" t="s">
        <v>189</v>
      </c>
      <c r="C92" s="41" t="s">
        <v>4</v>
      </c>
      <c r="D92" s="26" t="s">
        <v>5</v>
      </c>
      <c r="E92" s="26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163" t="s">
        <v>262</v>
      </c>
      <c r="C98" s="163"/>
      <c r="D98" s="163"/>
      <c r="E98" s="163"/>
      <c r="F98" s="163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164" t="s">
        <v>197</v>
      </c>
      <c r="B100" s="164"/>
      <c r="C100" s="74"/>
      <c r="D100" s="74"/>
      <c r="E100" s="74"/>
      <c r="F100" s="74"/>
      <c r="G100" s="74"/>
    </row>
    <row r="101" spans="1:7" ht="13" x14ac:dyDescent="0.3">
      <c r="A101" s="73"/>
      <c r="B101" s="160" t="s">
        <v>271</v>
      </c>
      <c r="C101" s="160"/>
      <c r="D101" s="160"/>
      <c r="E101" s="160"/>
      <c r="F101" s="160"/>
      <c r="G101" s="160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">
      <c r="A104" s="73"/>
      <c r="B104" s="161" t="s">
        <v>266</v>
      </c>
      <c r="C104" s="161"/>
      <c r="D104" s="161"/>
      <c r="E104" s="161"/>
      <c r="F104" s="161"/>
      <c r="G104" s="161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61"/>
      <c r="C108" s="161"/>
      <c r="D108" s="161"/>
      <c r="E108" s="161"/>
      <c r="F108" s="161"/>
      <c r="G108" s="161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08:G108"/>
    <mergeCell ref="B110:G110"/>
    <mergeCell ref="B98:F98"/>
    <mergeCell ref="A100:B100"/>
    <mergeCell ref="B101:G101"/>
    <mergeCell ref="B103:G103"/>
    <mergeCell ref="B104:G104"/>
    <mergeCell ref="B106:G106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9C2CE-652C-4EA4-90C1-CDBAABB96A6B}">
  <dimension ref="A1:XET130"/>
  <sheetViews>
    <sheetView topLeftCell="A94" workbookViewId="0">
      <selection activeCell="A85" sqref="A8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276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299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275</v>
      </c>
      <c r="C19" s="8" t="s">
        <v>38</v>
      </c>
      <c r="D19" s="12" t="s">
        <v>32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76</v>
      </c>
      <c r="F38" s="6">
        <v>621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43</v>
      </c>
      <c r="G46" s="6">
        <v>0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546</v>
      </c>
      <c r="F51" s="71">
        <f>SUM(F6:F50)</f>
        <v>2349</v>
      </c>
      <c r="G51" s="71">
        <f t="shared" ref="G51" si="0">SUM(G6:G50)</f>
        <v>119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142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2</v>
      </c>
      <c r="B72" s="25" t="s">
        <v>143</v>
      </c>
      <c r="C72" s="26" t="s">
        <v>4</v>
      </c>
      <c r="D72" s="26" t="s">
        <v>5</v>
      </c>
      <c r="E72" s="26" t="s">
        <v>6</v>
      </c>
      <c r="F72" s="26" t="s">
        <v>100</v>
      </c>
      <c r="G72" s="26" t="s">
        <v>8</v>
      </c>
    </row>
    <row r="73" spans="1:7" ht="13" x14ac:dyDescent="0.3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154</v>
      </c>
      <c r="C77" s="16" t="s">
        <v>155</v>
      </c>
      <c r="D77" s="12" t="s">
        <v>19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156</v>
      </c>
      <c r="C78" s="16" t="s">
        <v>157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158</v>
      </c>
      <c r="C79" s="33" t="s">
        <v>159</v>
      </c>
      <c r="D79" s="12" t="s">
        <v>160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166</v>
      </c>
      <c r="C82" s="16" t="s">
        <v>167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168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169</v>
      </c>
      <c r="C85" s="37"/>
      <c r="D85" s="38"/>
      <c r="E85" s="71">
        <f>E51+E70+E83</f>
        <v>573</v>
      </c>
      <c r="F85" s="71">
        <f>F51+F70+F83</f>
        <v>2349</v>
      </c>
      <c r="G85" s="71">
        <f>G51+G70+G83</f>
        <v>119</v>
      </c>
    </row>
    <row r="86" spans="1:7" ht="18.5" x14ac:dyDescent="0.45">
      <c r="A86" s="31"/>
      <c r="B86" s="154" t="s">
        <v>170</v>
      </c>
      <c r="C86" s="154"/>
      <c r="D86" s="154"/>
      <c r="E86" s="154"/>
      <c r="F86" s="154"/>
      <c r="G86" s="154"/>
    </row>
    <row r="87" spans="1:7" ht="21" x14ac:dyDescent="0.5">
      <c r="A87" s="25" t="s">
        <v>2</v>
      </c>
      <c r="B87" s="40" t="s">
        <v>171</v>
      </c>
      <c r="C87" s="41" t="s">
        <v>4</v>
      </c>
      <c r="D87" s="26" t="s">
        <v>5</v>
      </c>
      <c r="E87" s="26" t="s">
        <v>172</v>
      </c>
      <c r="F87" s="52"/>
      <c r="G87" s="52"/>
    </row>
    <row r="88" spans="1:7" ht="13" x14ac:dyDescent="0.3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3" x14ac:dyDescent="0.3">
      <c r="A89" s="6">
        <v>2</v>
      </c>
      <c r="B89" s="15" t="s">
        <v>239</v>
      </c>
      <c r="C89" s="8" t="s">
        <v>182</v>
      </c>
      <c r="D89" s="16" t="s">
        <v>175</v>
      </c>
      <c r="E89" s="33" t="s">
        <v>176</v>
      </c>
      <c r="F89" s="18"/>
      <c r="G89" s="18"/>
    </row>
    <row r="90" spans="1:7" ht="13" x14ac:dyDescent="0.3">
      <c r="A90" s="6">
        <v>3</v>
      </c>
      <c r="B90" s="12" t="s">
        <v>135</v>
      </c>
      <c r="C90" s="8" t="s">
        <v>136</v>
      </c>
      <c r="D90" s="6" t="s">
        <v>137</v>
      </c>
      <c r="E90" s="33" t="s">
        <v>180</v>
      </c>
      <c r="F90" s="18"/>
      <c r="G90" s="18"/>
    </row>
    <row r="91" spans="1:7" ht="21" x14ac:dyDescent="0.5">
      <c r="A91" s="6"/>
      <c r="B91" s="155" t="s">
        <v>188</v>
      </c>
      <c r="C91" s="155"/>
      <c r="D91" s="155"/>
      <c r="E91" s="155"/>
      <c r="F91" s="155"/>
      <c r="G91" s="155"/>
    </row>
    <row r="92" spans="1:7" ht="21" x14ac:dyDescent="0.3">
      <c r="A92" s="25" t="s">
        <v>2</v>
      </c>
      <c r="B92" s="40" t="s">
        <v>189</v>
      </c>
      <c r="C92" s="41" t="s">
        <v>4</v>
      </c>
      <c r="D92" s="26" t="s">
        <v>5</v>
      </c>
      <c r="E92" s="26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163" t="s">
        <v>262</v>
      </c>
      <c r="C98" s="163"/>
      <c r="D98" s="163"/>
      <c r="E98" s="163"/>
      <c r="F98" s="163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164" t="s">
        <v>197</v>
      </c>
      <c r="B100" s="164"/>
      <c r="C100" s="74"/>
      <c r="D100" s="74"/>
      <c r="E100" s="74"/>
      <c r="F100" s="74"/>
      <c r="G100" s="74"/>
    </row>
    <row r="101" spans="1:7" ht="13" x14ac:dyDescent="0.3">
      <c r="A101" s="73"/>
      <c r="B101" s="160" t="s">
        <v>271</v>
      </c>
      <c r="C101" s="160"/>
      <c r="D101" s="160"/>
      <c r="E101" s="160"/>
      <c r="F101" s="160"/>
      <c r="G101" s="160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161" t="s">
        <v>260</v>
      </c>
      <c r="C103" s="161"/>
      <c r="D103" s="161"/>
      <c r="E103" s="161"/>
      <c r="F103" s="161"/>
      <c r="G103" s="161"/>
    </row>
    <row r="104" spans="1:7" ht="13" customHeight="1" x14ac:dyDescent="0.3">
      <c r="A104" s="73"/>
      <c r="B104" s="161" t="s">
        <v>266</v>
      </c>
      <c r="C104" s="161"/>
      <c r="D104" s="161"/>
      <c r="E104" s="161"/>
      <c r="F104" s="161"/>
      <c r="G104" s="161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60" t="s">
        <v>258</v>
      </c>
      <c r="C106" s="160"/>
      <c r="D106" s="160"/>
      <c r="E106" s="160"/>
      <c r="F106" s="160"/>
      <c r="G106" s="160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61"/>
      <c r="C108" s="161"/>
      <c r="D108" s="161"/>
      <c r="E108" s="161"/>
      <c r="F108" s="161"/>
      <c r="G108" s="161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61" t="s">
        <v>265</v>
      </c>
      <c r="C110" s="161"/>
      <c r="D110" s="161"/>
      <c r="E110" s="161"/>
      <c r="F110" s="161"/>
      <c r="G110" s="161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08:G108"/>
    <mergeCell ref="B110:G110"/>
    <mergeCell ref="B98:F98"/>
    <mergeCell ref="A100:B100"/>
    <mergeCell ref="B101:G101"/>
    <mergeCell ref="B103:G103"/>
    <mergeCell ref="B104:G104"/>
    <mergeCell ref="B106:G106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4"/>
  <sheetViews>
    <sheetView topLeftCell="A94" workbookViewId="0">
      <selection activeCell="E93" sqref="E93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7" ht="18.5" x14ac:dyDescent="0.45">
      <c r="A2" s="1"/>
      <c r="B2" s="156" t="s">
        <v>201</v>
      </c>
      <c r="C2" s="156"/>
      <c r="D2" s="156"/>
      <c r="E2" s="156"/>
      <c r="F2" s="156"/>
      <c r="G2" s="156"/>
    </row>
    <row r="3" spans="1:7" s="3" customFormat="1" ht="18.5" x14ac:dyDescent="0.45">
      <c r="B3" s="154" t="s">
        <v>1</v>
      </c>
      <c r="C3" s="154"/>
      <c r="D3" s="154"/>
      <c r="E3" s="154"/>
      <c r="F3" s="154"/>
      <c r="G3" s="154"/>
    </row>
    <row r="4" spans="1:7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3" x14ac:dyDescent="0.25">
      <c r="B5" s="157" t="s">
        <v>9</v>
      </c>
      <c r="C5" s="157"/>
      <c r="D5" s="157"/>
      <c r="E5" s="157"/>
      <c r="F5" s="157"/>
      <c r="G5" s="157"/>
    </row>
    <row r="6" spans="1:7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158" t="s">
        <v>15</v>
      </c>
      <c r="C8" s="158"/>
      <c r="D8" s="158"/>
      <c r="E8" s="158"/>
      <c r="F8" s="158"/>
      <c r="G8" s="158"/>
    </row>
    <row r="9" spans="1:7" ht="13" x14ac:dyDescent="0.3">
      <c r="A9" s="6"/>
      <c r="B9" s="153" t="s">
        <v>16</v>
      </c>
      <c r="C9" s="153"/>
      <c r="D9" s="153"/>
      <c r="E9" s="153"/>
      <c r="F9" s="153"/>
      <c r="G9" s="153"/>
    </row>
    <row r="10" spans="1:7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7" ht="13" x14ac:dyDescent="0.3">
      <c r="A11" s="6">
        <f>A10+1</f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7" ht="17.149999999999999" customHeight="1" x14ac:dyDescent="0.3">
      <c r="A12" s="6">
        <f t="shared" ref="A12:A34" si="0">A11+1</f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75</v>
      </c>
      <c r="G13" s="6">
        <v>1</v>
      </c>
    </row>
    <row r="14" spans="1:7" ht="13" x14ac:dyDescent="0.3">
      <c r="A14" s="6">
        <f t="shared" si="0"/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40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242</v>
      </c>
      <c r="C27" s="16" t="s">
        <v>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1"/>
      <c r="C36" s="8"/>
      <c r="D36" s="12"/>
      <c r="E36" s="10"/>
      <c r="F36" s="18"/>
      <c r="G36" s="18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153" t="s">
        <v>68</v>
      </c>
      <c r="C41" s="153"/>
      <c r="D41" s="153"/>
      <c r="E41" s="153"/>
      <c r="F41" s="153"/>
      <c r="G41" s="153"/>
    </row>
    <row r="42" spans="1:7" ht="13" x14ac:dyDescent="0.3">
      <c r="A42" s="6">
        <v>1</v>
      </c>
      <c r="B42" s="15" t="s">
        <v>69</v>
      </c>
      <c r="C42" s="8" t="s">
        <v>70</v>
      </c>
      <c r="D42" s="9" t="s">
        <v>12</v>
      </c>
      <c r="E42" s="10">
        <v>75</v>
      </c>
      <c r="F42" s="6">
        <v>627</v>
      </c>
      <c r="G42" s="6">
        <v>22</v>
      </c>
    </row>
    <row r="43" spans="1:7" ht="13" x14ac:dyDescent="0.3">
      <c r="A43" s="6">
        <f>A42+1</f>
        <v>2</v>
      </c>
      <c r="B43" s="7" t="s">
        <v>71</v>
      </c>
      <c r="C43" s="8" t="s">
        <v>72</v>
      </c>
      <c r="D43" s="12" t="s">
        <v>12</v>
      </c>
      <c r="E43" s="6">
        <v>7</v>
      </c>
      <c r="F43" s="6">
        <v>12</v>
      </c>
      <c r="G43" s="6">
        <v>4</v>
      </c>
    </row>
    <row r="44" spans="1:7" ht="13" x14ac:dyDescent="0.3">
      <c r="A44" s="6">
        <f t="shared" ref="A44:A56" si="1">A43+1</f>
        <v>3</v>
      </c>
      <c r="B44" s="15" t="s">
        <v>73</v>
      </c>
      <c r="C44" s="8" t="s">
        <v>74</v>
      </c>
      <c r="D44" s="12" t="s">
        <v>12</v>
      </c>
      <c r="E44" s="6">
        <v>29</v>
      </c>
      <c r="F44" s="6">
        <v>97</v>
      </c>
      <c r="G44" s="6">
        <v>7</v>
      </c>
    </row>
    <row r="45" spans="1:7" ht="13" x14ac:dyDescent="0.3">
      <c r="A45" s="6">
        <f t="shared" si="1"/>
        <v>4</v>
      </c>
      <c r="B45" s="15" t="s">
        <v>75</v>
      </c>
      <c r="C45" s="8" t="s">
        <v>76</v>
      </c>
      <c r="D45" s="12" t="s">
        <v>12</v>
      </c>
      <c r="E45" s="6">
        <v>4</v>
      </c>
      <c r="F45" s="6">
        <v>10</v>
      </c>
      <c r="G45" s="6">
        <v>0</v>
      </c>
    </row>
    <row r="46" spans="1:7" ht="13" x14ac:dyDescent="0.3">
      <c r="A46" s="6">
        <f t="shared" si="1"/>
        <v>5</v>
      </c>
      <c r="B46" s="7" t="s">
        <v>77</v>
      </c>
      <c r="C46" s="8" t="s">
        <v>78</v>
      </c>
      <c r="D46" s="19" t="s">
        <v>12</v>
      </c>
      <c r="E46" s="10">
        <v>4</v>
      </c>
      <c r="F46" s="6">
        <v>2</v>
      </c>
      <c r="G46" s="6">
        <v>0</v>
      </c>
    </row>
    <row r="47" spans="1:7" ht="13" x14ac:dyDescent="0.3">
      <c r="A47" s="6">
        <f t="shared" si="1"/>
        <v>6</v>
      </c>
      <c r="B47" s="7" t="s">
        <v>79</v>
      </c>
      <c r="C47" s="8" t="s">
        <v>80</v>
      </c>
      <c r="D47" s="12" t="s">
        <v>12</v>
      </c>
      <c r="E47" s="6">
        <v>20</v>
      </c>
      <c r="F47" s="6">
        <v>47</v>
      </c>
      <c r="G47" s="6">
        <v>10</v>
      </c>
    </row>
    <row r="48" spans="1:7" ht="13" x14ac:dyDescent="0.3">
      <c r="A48" s="6">
        <f t="shared" si="1"/>
        <v>7</v>
      </c>
      <c r="B48" s="15" t="s">
        <v>81</v>
      </c>
      <c r="C48" s="8" t="s">
        <v>82</v>
      </c>
      <c r="D48" s="12" t="s">
        <v>12</v>
      </c>
      <c r="E48" s="6">
        <v>40</v>
      </c>
      <c r="F48" s="6">
        <v>145</v>
      </c>
      <c r="G48" s="6">
        <v>38</v>
      </c>
    </row>
    <row r="49" spans="1:7" ht="13" x14ac:dyDescent="0.3">
      <c r="A49" s="6">
        <f t="shared" si="1"/>
        <v>8</v>
      </c>
      <c r="B49" s="15" t="s">
        <v>83</v>
      </c>
      <c r="C49" s="8" t="s">
        <v>84</v>
      </c>
      <c r="D49" s="12" t="s">
        <v>12</v>
      </c>
      <c r="E49" s="6">
        <v>1</v>
      </c>
      <c r="F49" s="6">
        <v>1</v>
      </c>
      <c r="G49" s="6">
        <v>0</v>
      </c>
    </row>
    <row r="50" spans="1:7" ht="13" x14ac:dyDescent="0.3">
      <c r="A50" s="6">
        <f t="shared" si="1"/>
        <v>9</v>
      </c>
      <c r="B50" s="15" t="s">
        <v>85</v>
      </c>
      <c r="C50" s="8" t="s">
        <v>86</v>
      </c>
      <c r="D50" s="12" t="s">
        <v>12</v>
      </c>
      <c r="E50" s="6">
        <v>8</v>
      </c>
      <c r="F50" s="6">
        <v>2</v>
      </c>
      <c r="G50" s="6">
        <v>0</v>
      </c>
    </row>
    <row r="51" spans="1:7" ht="13" x14ac:dyDescent="0.3">
      <c r="A51" s="6">
        <f t="shared" si="1"/>
        <v>10</v>
      </c>
      <c r="B51" s="15" t="s">
        <v>87</v>
      </c>
      <c r="C51" s="8" t="s">
        <v>88</v>
      </c>
      <c r="D51" s="12" t="s">
        <v>12</v>
      </c>
      <c r="E51" s="6">
        <v>6</v>
      </c>
      <c r="F51" s="6">
        <v>39</v>
      </c>
      <c r="G51" s="6">
        <v>1</v>
      </c>
    </row>
    <row r="52" spans="1:7" ht="13" x14ac:dyDescent="0.3">
      <c r="A52" s="6">
        <f t="shared" si="1"/>
        <v>11</v>
      </c>
      <c r="B52" s="1" t="s">
        <v>89</v>
      </c>
      <c r="C52" s="8" t="s">
        <v>90</v>
      </c>
      <c r="D52" s="12" t="s">
        <v>12</v>
      </c>
      <c r="E52" s="6">
        <v>7</v>
      </c>
      <c r="F52" s="6">
        <v>16</v>
      </c>
      <c r="G52" s="6">
        <v>2</v>
      </c>
    </row>
    <row r="53" spans="1:7" ht="13" x14ac:dyDescent="0.3">
      <c r="A53" s="6">
        <f t="shared" si="1"/>
        <v>12</v>
      </c>
      <c r="B53" s="7" t="s">
        <v>91</v>
      </c>
      <c r="C53" s="8" t="s">
        <v>54</v>
      </c>
      <c r="D53" s="12" t="s">
        <v>12</v>
      </c>
      <c r="E53" s="6">
        <v>3</v>
      </c>
      <c r="F53" s="6">
        <v>0</v>
      </c>
      <c r="G53" s="6">
        <v>0</v>
      </c>
    </row>
    <row r="54" spans="1:7" ht="13" x14ac:dyDescent="0.3">
      <c r="A54" s="6">
        <f t="shared" si="1"/>
        <v>13</v>
      </c>
      <c r="B54" s="15" t="s">
        <v>92</v>
      </c>
      <c r="C54" s="8" t="s">
        <v>93</v>
      </c>
      <c r="D54" s="12" t="s">
        <v>12</v>
      </c>
      <c r="E54" s="6">
        <v>1</v>
      </c>
      <c r="F54" s="6">
        <v>0</v>
      </c>
      <c r="G54" s="6">
        <v>4</v>
      </c>
    </row>
    <row r="55" spans="1:7" ht="13" x14ac:dyDescent="0.3">
      <c r="A55" s="6">
        <f t="shared" si="1"/>
        <v>14</v>
      </c>
      <c r="B55" s="15" t="s">
        <v>94</v>
      </c>
      <c r="C55" s="8" t="s">
        <v>95</v>
      </c>
      <c r="D55" s="12" t="s">
        <v>12</v>
      </c>
      <c r="E55" s="6">
        <v>3</v>
      </c>
      <c r="F55" s="6">
        <v>2</v>
      </c>
      <c r="G55" s="6">
        <v>0</v>
      </c>
    </row>
    <row r="56" spans="1:7" ht="13" x14ac:dyDescent="0.3">
      <c r="A56" s="6">
        <f t="shared" si="1"/>
        <v>15</v>
      </c>
      <c r="B56" s="11" t="s">
        <v>96</v>
      </c>
      <c r="C56" s="8" t="s">
        <v>97</v>
      </c>
      <c r="D56" s="12" t="s">
        <v>12</v>
      </c>
      <c r="E56" s="6">
        <v>12</v>
      </c>
      <c r="F56" s="6">
        <v>28</v>
      </c>
      <c r="G56" s="6">
        <v>1</v>
      </c>
    </row>
    <row r="57" spans="1:7" customFormat="1" ht="14.5" x14ac:dyDescent="0.35">
      <c r="A57" s="50">
        <v>42</v>
      </c>
      <c r="B57" s="21" t="s">
        <v>98</v>
      </c>
      <c r="C57" s="22"/>
      <c r="D57" s="23"/>
      <c r="E57" s="24">
        <f>SUM(E6:E56)</f>
        <v>560</v>
      </c>
      <c r="F57" s="24">
        <f>SUM(F6:F56)</f>
        <v>2290</v>
      </c>
      <c r="G57" s="24">
        <f>SUM(G6:G56)</f>
        <v>127</v>
      </c>
    </row>
    <row r="58" spans="1:7" ht="14.5" x14ac:dyDescent="0.35">
      <c r="A58"/>
      <c r="B58"/>
      <c r="C58"/>
      <c r="D58"/>
      <c r="E58"/>
      <c r="F58"/>
      <c r="G58"/>
    </row>
    <row r="59" spans="1:7" ht="31.5" x14ac:dyDescent="0.25">
      <c r="A59" s="25" t="s">
        <v>2</v>
      </c>
      <c r="B59" s="25" t="s">
        <v>99</v>
      </c>
      <c r="C59" s="26" t="s">
        <v>4</v>
      </c>
      <c r="D59" s="26" t="s">
        <v>5</v>
      </c>
      <c r="E59" s="26" t="s">
        <v>6</v>
      </c>
      <c r="F59" s="26" t="s">
        <v>100</v>
      </c>
      <c r="G59" s="26" t="s">
        <v>8</v>
      </c>
    </row>
    <row r="60" spans="1:7" ht="13" x14ac:dyDescent="0.3">
      <c r="A60" s="6">
        <f>1</f>
        <v>1</v>
      </c>
      <c r="B60" s="7" t="s">
        <v>101</v>
      </c>
      <c r="C60" s="8" t="s">
        <v>102</v>
      </c>
      <c r="D60" s="27" t="s">
        <v>21</v>
      </c>
      <c r="E60" s="13">
        <v>1</v>
      </c>
      <c r="F60" s="14">
        <v>0</v>
      </c>
      <c r="G60" s="14">
        <v>0</v>
      </c>
    </row>
    <row r="61" spans="1:7" ht="13" x14ac:dyDescent="0.3">
      <c r="A61" s="6">
        <f>1+A60</f>
        <v>2</v>
      </c>
      <c r="B61" s="7" t="s">
        <v>103</v>
      </c>
      <c r="C61" s="8" t="s">
        <v>104</v>
      </c>
      <c r="D61" s="12" t="s">
        <v>21</v>
      </c>
      <c r="E61" s="6">
        <v>1</v>
      </c>
      <c r="F61" s="6">
        <v>0</v>
      </c>
      <c r="G61" s="6">
        <v>0</v>
      </c>
    </row>
    <row r="62" spans="1:7" ht="13" x14ac:dyDescent="0.3">
      <c r="A62" s="6">
        <f t="shared" ref="A62:A77" si="2">1+A61</f>
        <v>3</v>
      </c>
      <c r="B62" s="1" t="s">
        <v>105</v>
      </c>
      <c r="C62" s="8" t="s">
        <v>106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si="2"/>
        <v>4</v>
      </c>
      <c r="B63" s="1" t="s">
        <v>107</v>
      </c>
      <c r="C63" s="8" t="s">
        <v>108</v>
      </c>
      <c r="D63" s="12" t="s">
        <v>109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5</v>
      </c>
      <c r="B64" s="1" t="s">
        <v>110</v>
      </c>
      <c r="C64" s="8" t="s">
        <v>111</v>
      </c>
      <c r="D64" s="12" t="s">
        <v>112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6</v>
      </c>
      <c r="B65" s="1" t="s">
        <v>113</v>
      </c>
      <c r="C65" s="8" t="s">
        <v>114</v>
      </c>
      <c r="D65" s="12" t="s">
        <v>35</v>
      </c>
      <c r="E65" s="6">
        <v>2</v>
      </c>
      <c r="F65" s="6">
        <v>0</v>
      </c>
      <c r="G65" s="6">
        <v>0</v>
      </c>
    </row>
    <row r="66" spans="1:7" ht="13" x14ac:dyDescent="0.3">
      <c r="A66" s="6">
        <f t="shared" si="2"/>
        <v>7</v>
      </c>
      <c r="B66" s="1" t="s">
        <v>244</v>
      </c>
      <c r="C66" s="8" t="s">
        <v>115</v>
      </c>
      <c r="D66" s="12" t="s">
        <v>116</v>
      </c>
      <c r="E66" s="6">
        <v>1</v>
      </c>
      <c r="F66" s="6">
        <v>0</v>
      </c>
      <c r="G66" s="6">
        <v>0</v>
      </c>
    </row>
    <row r="67" spans="1:7" ht="13" x14ac:dyDescent="0.3">
      <c r="A67" s="6">
        <f t="shared" si="2"/>
        <v>8</v>
      </c>
      <c r="B67" s="1" t="s">
        <v>245</v>
      </c>
      <c r="C67" s="8" t="s">
        <v>117</v>
      </c>
      <c r="D67" s="12" t="s">
        <v>118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9</v>
      </c>
      <c r="B68" s="1" t="s">
        <v>119</v>
      </c>
      <c r="C68" s="8" t="s">
        <v>120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10</v>
      </c>
      <c r="B69" s="1" t="s">
        <v>121</v>
      </c>
      <c r="C69" s="8" t="s">
        <v>122</v>
      </c>
      <c r="D69" s="12" t="s">
        <v>65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11</v>
      </c>
      <c r="B70" s="11" t="s">
        <v>123</v>
      </c>
      <c r="C70" s="8" t="s">
        <v>124</v>
      </c>
      <c r="D70" s="12" t="s">
        <v>116</v>
      </c>
      <c r="E70" s="28">
        <v>1</v>
      </c>
      <c r="F70" s="6">
        <v>0</v>
      </c>
      <c r="G70" s="6">
        <v>0</v>
      </c>
    </row>
    <row r="71" spans="1:7" ht="13" x14ac:dyDescent="0.3">
      <c r="A71" s="6">
        <f t="shared" si="2"/>
        <v>12</v>
      </c>
      <c r="B71" s="7" t="s">
        <v>125</v>
      </c>
      <c r="C71" s="8" t="s">
        <v>126</v>
      </c>
      <c r="D71" s="12" t="s">
        <v>21</v>
      </c>
      <c r="E71" s="10">
        <v>1</v>
      </c>
      <c r="F71" s="6">
        <v>0</v>
      </c>
      <c r="G71" s="6">
        <v>0</v>
      </c>
    </row>
    <row r="72" spans="1:7" ht="13" x14ac:dyDescent="0.3">
      <c r="A72" s="6">
        <f t="shared" si="2"/>
        <v>13</v>
      </c>
      <c r="B72" s="1" t="s">
        <v>128</v>
      </c>
      <c r="C72" s="8" t="s">
        <v>129</v>
      </c>
      <c r="D72" s="12" t="s">
        <v>109</v>
      </c>
      <c r="E72" s="6">
        <v>1</v>
      </c>
      <c r="F72" s="6">
        <v>0</v>
      </c>
      <c r="G72" s="6">
        <v>0</v>
      </c>
    </row>
    <row r="73" spans="1:7" ht="13" x14ac:dyDescent="0.3">
      <c r="A73" s="6">
        <f t="shared" si="2"/>
        <v>14</v>
      </c>
      <c r="B73" s="12" t="s">
        <v>130</v>
      </c>
      <c r="C73" s="8" t="s">
        <v>131</v>
      </c>
      <c r="D73" s="12" t="s">
        <v>132</v>
      </c>
      <c r="E73" s="6">
        <v>1</v>
      </c>
      <c r="F73" s="6">
        <v>0</v>
      </c>
      <c r="G73" s="6">
        <v>0</v>
      </c>
    </row>
    <row r="74" spans="1:7" ht="26" x14ac:dyDescent="0.3">
      <c r="A74" s="6">
        <f t="shared" si="2"/>
        <v>15</v>
      </c>
      <c r="B74" s="29" t="s">
        <v>133</v>
      </c>
      <c r="C74" s="8" t="s">
        <v>134</v>
      </c>
      <c r="D74" s="12" t="s">
        <v>116</v>
      </c>
      <c r="E74" s="14">
        <v>1</v>
      </c>
      <c r="F74" s="14">
        <v>0</v>
      </c>
      <c r="G74" s="14">
        <v>0</v>
      </c>
    </row>
    <row r="75" spans="1:7" ht="13" x14ac:dyDescent="0.3">
      <c r="A75" s="6">
        <f t="shared" si="2"/>
        <v>16</v>
      </c>
      <c r="B75" s="12" t="s">
        <v>135</v>
      </c>
      <c r="C75" s="8" t="s">
        <v>136</v>
      </c>
      <c r="D75" s="12" t="s">
        <v>137</v>
      </c>
      <c r="E75" s="6">
        <v>1</v>
      </c>
      <c r="F75" s="6">
        <v>0</v>
      </c>
      <c r="G75" s="6">
        <v>0</v>
      </c>
    </row>
    <row r="76" spans="1:7" ht="13" x14ac:dyDescent="0.3">
      <c r="A76" s="6">
        <f t="shared" si="2"/>
        <v>17</v>
      </c>
      <c r="B76" s="12" t="s">
        <v>138</v>
      </c>
      <c r="C76" s="8" t="s">
        <v>139</v>
      </c>
      <c r="D76" s="12" t="s">
        <v>21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18</v>
      </c>
      <c r="B77" s="12" t="s">
        <v>140</v>
      </c>
      <c r="C77" s="8" t="s">
        <v>141</v>
      </c>
      <c r="D77" s="12" t="s">
        <v>109</v>
      </c>
      <c r="E77" s="6">
        <v>1</v>
      </c>
      <c r="F77" s="6">
        <v>0</v>
      </c>
      <c r="G77" s="6">
        <v>0</v>
      </c>
    </row>
    <row r="78" spans="1:7" ht="14.5" x14ac:dyDescent="0.35">
      <c r="A78" s="51">
        <v>18</v>
      </c>
      <c r="B78" s="21" t="s">
        <v>142</v>
      </c>
      <c r="C78" s="22"/>
      <c r="D78" s="22"/>
      <c r="E78" s="24">
        <f>SUM(E60:E77)</f>
        <v>19</v>
      </c>
      <c r="F78" s="24">
        <v>0</v>
      </c>
      <c r="G78" s="24">
        <v>0</v>
      </c>
    </row>
    <row r="79" spans="1:7" ht="14.5" x14ac:dyDescent="0.35">
      <c r="A79" s="6"/>
      <c r="B79" s="30"/>
      <c r="C79"/>
      <c r="D79"/>
      <c r="E79" s="31"/>
      <c r="F79" s="31"/>
      <c r="G79" s="31"/>
    </row>
    <row r="80" spans="1:7" ht="31.5" x14ac:dyDescent="0.25">
      <c r="A80" s="25" t="s">
        <v>2</v>
      </c>
      <c r="B80" s="25" t="s">
        <v>143</v>
      </c>
      <c r="C80" s="26" t="s">
        <v>4</v>
      </c>
      <c r="D80" s="26" t="s">
        <v>5</v>
      </c>
      <c r="E80" s="26" t="s">
        <v>6</v>
      </c>
      <c r="F80" s="26" t="s">
        <v>100</v>
      </c>
      <c r="G80" s="26" t="s">
        <v>8</v>
      </c>
    </row>
    <row r="81" spans="1:7" ht="13" x14ac:dyDescent="0.3">
      <c r="A81" s="6">
        <v>1</v>
      </c>
      <c r="B81" s="1" t="s">
        <v>144</v>
      </c>
      <c r="C81" s="16" t="s">
        <v>145</v>
      </c>
      <c r="D81" s="12" t="s">
        <v>12</v>
      </c>
      <c r="E81" s="6">
        <v>1</v>
      </c>
      <c r="F81" s="6">
        <v>0</v>
      </c>
      <c r="G81" s="6">
        <v>0</v>
      </c>
    </row>
    <row r="82" spans="1:7" ht="13" x14ac:dyDescent="0.3">
      <c r="A82" s="6">
        <v>2</v>
      </c>
      <c r="B82" s="1" t="s">
        <v>146</v>
      </c>
      <c r="C82" s="16" t="s">
        <v>147</v>
      </c>
      <c r="D82" s="12" t="s">
        <v>148</v>
      </c>
      <c r="E82" s="6">
        <v>1</v>
      </c>
      <c r="F82" s="6">
        <v>0</v>
      </c>
      <c r="G82" s="6">
        <v>0</v>
      </c>
    </row>
    <row r="83" spans="1:7" ht="13" x14ac:dyDescent="0.3">
      <c r="A83" s="6">
        <v>3</v>
      </c>
      <c r="B83" s="1" t="s">
        <v>149</v>
      </c>
      <c r="C83" s="16" t="s">
        <v>150</v>
      </c>
      <c r="D83" s="12" t="s">
        <v>148</v>
      </c>
      <c r="E83" s="6">
        <v>1</v>
      </c>
      <c r="F83" s="6">
        <v>0</v>
      </c>
      <c r="G83" s="6">
        <v>0</v>
      </c>
    </row>
    <row r="84" spans="1:7" ht="13" x14ac:dyDescent="0.3">
      <c r="A84" s="6">
        <v>4</v>
      </c>
      <c r="B84" s="1" t="s">
        <v>151</v>
      </c>
      <c r="C84" s="16" t="s">
        <v>152</v>
      </c>
      <c r="D84" s="12" t="s">
        <v>153</v>
      </c>
      <c r="E84" s="6">
        <v>1</v>
      </c>
      <c r="F84" s="6">
        <v>0</v>
      </c>
      <c r="G84" s="6">
        <v>0</v>
      </c>
    </row>
    <row r="85" spans="1:7" ht="13" x14ac:dyDescent="0.3">
      <c r="A85" s="6">
        <v>5</v>
      </c>
      <c r="B85" s="32" t="s">
        <v>154</v>
      </c>
      <c r="C85" s="16" t="s">
        <v>155</v>
      </c>
      <c r="D85" s="12" t="s">
        <v>19</v>
      </c>
      <c r="E85" s="6">
        <v>1</v>
      </c>
      <c r="F85" s="6">
        <v>0</v>
      </c>
      <c r="G85" s="6">
        <v>0</v>
      </c>
    </row>
    <row r="86" spans="1:7" ht="13" x14ac:dyDescent="0.3">
      <c r="A86" s="6">
        <v>6</v>
      </c>
      <c r="B86" s="32" t="s">
        <v>156</v>
      </c>
      <c r="C86" s="16" t="s">
        <v>157</v>
      </c>
      <c r="D86" s="12" t="s">
        <v>19</v>
      </c>
      <c r="E86" s="6">
        <v>1</v>
      </c>
      <c r="F86" s="6">
        <v>0</v>
      </c>
      <c r="G86" s="6">
        <v>0</v>
      </c>
    </row>
    <row r="87" spans="1:7" ht="13" x14ac:dyDescent="0.3">
      <c r="A87" s="6">
        <v>7</v>
      </c>
      <c r="B87" s="32" t="s">
        <v>158</v>
      </c>
      <c r="C87" s="33" t="s">
        <v>159</v>
      </c>
      <c r="D87" s="12" t="s">
        <v>160</v>
      </c>
      <c r="E87" s="6">
        <v>1</v>
      </c>
      <c r="F87" s="6">
        <v>0</v>
      </c>
      <c r="G87" s="6">
        <v>0</v>
      </c>
    </row>
    <row r="88" spans="1:7" ht="13" x14ac:dyDescent="0.3">
      <c r="A88" s="6">
        <v>8</v>
      </c>
      <c r="B88" s="12" t="s">
        <v>161</v>
      </c>
      <c r="C88" s="16" t="s">
        <v>162</v>
      </c>
      <c r="D88" s="12" t="s">
        <v>148</v>
      </c>
      <c r="E88" s="6">
        <v>1</v>
      </c>
      <c r="F88" s="6">
        <v>0</v>
      </c>
      <c r="G88" s="6">
        <v>0</v>
      </c>
    </row>
    <row r="89" spans="1:7" ht="14.5" x14ac:dyDescent="0.35">
      <c r="A89" s="6">
        <v>9</v>
      </c>
      <c r="B89" t="s">
        <v>163</v>
      </c>
      <c r="C89" s="16" t="s">
        <v>164</v>
      </c>
      <c r="D89" s="1" t="s">
        <v>165</v>
      </c>
      <c r="E89" s="6">
        <v>1</v>
      </c>
      <c r="F89" s="6">
        <v>0</v>
      </c>
      <c r="G89" s="6">
        <v>0</v>
      </c>
    </row>
    <row r="90" spans="1:7" ht="13" x14ac:dyDescent="0.3">
      <c r="A90" s="6">
        <v>10</v>
      </c>
      <c r="B90" s="12" t="s">
        <v>166</v>
      </c>
      <c r="C90" s="16" t="s">
        <v>167</v>
      </c>
      <c r="D90" s="1" t="s">
        <v>148</v>
      </c>
      <c r="E90" s="6">
        <v>1</v>
      </c>
      <c r="F90" s="6">
        <v>0</v>
      </c>
      <c r="G90" s="6">
        <v>0</v>
      </c>
    </row>
    <row r="91" spans="1:7" customFormat="1" ht="14.5" x14ac:dyDescent="0.35">
      <c r="A91" s="20">
        <v>10</v>
      </c>
      <c r="B91" s="34" t="s">
        <v>168</v>
      </c>
      <c r="C91" s="35"/>
      <c r="D91" s="34"/>
      <c r="E91" s="24">
        <f>SUM(E81:E90)</f>
        <v>10</v>
      </c>
      <c r="F91" s="24">
        <f t="shared" ref="F91:G91" si="3">SUM(F81:F90)</f>
        <v>0</v>
      </c>
      <c r="G91" s="24">
        <f t="shared" si="3"/>
        <v>0</v>
      </c>
    </row>
    <row r="92" spans="1:7" ht="14.5" x14ac:dyDescent="0.35">
      <c r="A92"/>
      <c r="B92"/>
      <c r="C92"/>
      <c r="D92"/>
      <c r="E92"/>
      <c r="F92"/>
      <c r="G92"/>
    </row>
    <row r="93" spans="1:7" ht="13" x14ac:dyDescent="0.3">
      <c r="A93" s="50">
        <f>A57+A78+A91</f>
        <v>70</v>
      </c>
      <c r="B93" s="36" t="s">
        <v>169</v>
      </c>
      <c r="C93" s="37"/>
      <c r="D93" s="38"/>
      <c r="E93" s="39">
        <f>E57+E78+E91</f>
        <v>589</v>
      </c>
      <c r="F93" s="39">
        <f t="shared" ref="F93:G93" si="4">F57+F78+F91</f>
        <v>2290</v>
      </c>
      <c r="G93" s="39">
        <f t="shared" si="4"/>
        <v>127</v>
      </c>
    </row>
    <row r="94" spans="1:7" ht="18.5" x14ac:dyDescent="0.45">
      <c r="A94" s="31"/>
      <c r="B94" s="154" t="s">
        <v>170</v>
      </c>
      <c r="C94" s="154"/>
      <c r="D94" s="154"/>
      <c r="E94" s="154"/>
      <c r="F94" s="154"/>
      <c r="G94" s="154"/>
    </row>
    <row r="95" spans="1:7" ht="21" x14ac:dyDescent="0.5">
      <c r="A95" s="25" t="s">
        <v>2</v>
      </c>
      <c r="B95" s="40" t="s">
        <v>171</v>
      </c>
      <c r="C95" s="41" t="s">
        <v>4</v>
      </c>
      <c r="D95" s="26" t="s">
        <v>5</v>
      </c>
      <c r="E95" s="26" t="s">
        <v>172</v>
      </c>
      <c r="F95" s="52"/>
      <c r="G95" s="52"/>
    </row>
    <row r="96" spans="1:7" ht="13" x14ac:dyDescent="0.3">
      <c r="A96" s="18">
        <v>1</v>
      </c>
      <c r="B96" s="42" t="s">
        <v>173</v>
      </c>
      <c r="C96" s="8" t="s">
        <v>174</v>
      </c>
      <c r="D96" s="16" t="s">
        <v>175</v>
      </c>
      <c r="E96" s="33" t="s">
        <v>176</v>
      </c>
      <c r="F96" s="43"/>
      <c r="G96" s="43"/>
    </row>
    <row r="97" spans="1:7" ht="13" x14ac:dyDescent="0.3">
      <c r="A97" s="6">
        <v>2</v>
      </c>
      <c r="B97" s="42" t="s">
        <v>177</v>
      </c>
      <c r="C97" s="8" t="s">
        <v>178</v>
      </c>
      <c r="D97" s="16" t="s">
        <v>179</v>
      </c>
      <c r="E97" s="33" t="s">
        <v>180</v>
      </c>
      <c r="F97" s="18"/>
      <c r="G97" s="18"/>
    </row>
    <row r="98" spans="1:7" ht="13" x14ac:dyDescent="0.3">
      <c r="A98" s="6">
        <v>3</v>
      </c>
      <c r="B98" s="42" t="s">
        <v>181</v>
      </c>
      <c r="C98" s="8" t="s">
        <v>127</v>
      </c>
      <c r="D98" s="16" t="s">
        <v>118</v>
      </c>
      <c r="E98" s="33" t="s">
        <v>180</v>
      </c>
      <c r="F98" s="18"/>
      <c r="G98" s="18"/>
    </row>
    <row r="99" spans="1:7" ht="13" x14ac:dyDescent="0.3">
      <c r="A99" s="6">
        <v>4</v>
      </c>
      <c r="B99" s="15" t="s">
        <v>239</v>
      </c>
      <c r="C99" s="8" t="s">
        <v>182</v>
      </c>
      <c r="D99" s="16" t="s">
        <v>175</v>
      </c>
      <c r="E99" s="33" t="s">
        <v>176</v>
      </c>
      <c r="F99" s="18"/>
      <c r="G99" s="18"/>
    </row>
    <row r="100" spans="1:7" ht="13" x14ac:dyDescent="0.3">
      <c r="A100" s="6">
        <v>5</v>
      </c>
      <c r="B100" s="42" t="s">
        <v>183</v>
      </c>
      <c r="C100" s="8" t="s">
        <v>184</v>
      </c>
      <c r="D100" s="16" t="s">
        <v>132</v>
      </c>
      <c r="E100" s="33" t="s">
        <v>180</v>
      </c>
      <c r="F100" s="18"/>
      <c r="G100" s="18"/>
    </row>
    <row r="101" spans="1:7" ht="13" x14ac:dyDescent="0.3">
      <c r="A101" s="6">
        <v>6</v>
      </c>
      <c r="B101" s="42" t="s">
        <v>185</v>
      </c>
      <c r="C101" s="8" t="s">
        <v>186</v>
      </c>
      <c r="D101" s="16" t="s">
        <v>148</v>
      </c>
      <c r="E101" s="33" t="s">
        <v>187</v>
      </c>
      <c r="F101" s="18"/>
      <c r="G101" s="18"/>
    </row>
    <row r="102" spans="1:7" ht="13" x14ac:dyDescent="0.3">
      <c r="A102" s="6"/>
      <c r="B102" s="44"/>
      <c r="C102" s="18"/>
      <c r="D102" s="18"/>
      <c r="E102" s="18"/>
      <c r="F102" s="18"/>
      <c r="G102" s="18"/>
    </row>
    <row r="103" spans="1:7" ht="21" x14ac:dyDescent="0.5">
      <c r="A103" s="6"/>
      <c r="B103" s="155" t="s">
        <v>188</v>
      </c>
      <c r="C103" s="155"/>
      <c r="D103" s="155"/>
      <c r="E103" s="155"/>
      <c r="F103" s="155"/>
      <c r="G103" s="155"/>
    </row>
    <row r="104" spans="1:7" ht="21" x14ac:dyDescent="0.3">
      <c r="A104" s="25" t="s">
        <v>2</v>
      </c>
      <c r="B104" s="40" t="s">
        <v>189</v>
      </c>
      <c r="C104" s="41" t="s">
        <v>4</v>
      </c>
      <c r="D104" s="26" t="s">
        <v>5</v>
      </c>
      <c r="E104" s="26" t="s">
        <v>172</v>
      </c>
      <c r="F104" s="18"/>
      <c r="G104" s="18"/>
    </row>
    <row r="105" spans="1:7" ht="13" x14ac:dyDescent="0.3">
      <c r="A105" s="18">
        <v>1</v>
      </c>
      <c r="B105" s="42" t="s">
        <v>190</v>
      </c>
      <c r="C105" s="16" t="s">
        <v>191</v>
      </c>
      <c r="D105" s="16" t="s">
        <v>32</v>
      </c>
      <c r="E105" s="42" t="s">
        <v>176</v>
      </c>
      <c r="F105" s="18"/>
      <c r="G105" s="18"/>
    </row>
    <row r="106" spans="1:7" ht="13" x14ac:dyDescent="0.3">
      <c r="A106" s="6">
        <v>2</v>
      </c>
      <c r="B106" s="42" t="s">
        <v>192</v>
      </c>
      <c r="C106" s="16" t="s">
        <v>50</v>
      </c>
      <c r="D106" s="16" t="s">
        <v>118</v>
      </c>
      <c r="E106" s="42" t="s">
        <v>176</v>
      </c>
      <c r="F106" s="18"/>
      <c r="G106" s="18"/>
    </row>
    <row r="107" spans="1:7" ht="13" x14ac:dyDescent="0.3">
      <c r="A107" s="6">
        <v>3</v>
      </c>
      <c r="B107" s="60" t="s">
        <v>246</v>
      </c>
      <c r="C107" s="16" t="s">
        <v>193</v>
      </c>
      <c r="D107" s="16" t="s">
        <v>132</v>
      </c>
      <c r="E107" s="42" t="s">
        <v>180</v>
      </c>
      <c r="F107" s="18"/>
      <c r="G107" s="18"/>
    </row>
    <row r="108" spans="1:7" ht="13" x14ac:dyDescent="0.3">
      <c r="A108" s="6">
        <v>4</v>
      </c>
      <c r="B108" s="42" t="s">
        <v>194</v>
      </c>
      <c r="C108" s="16" t="s">
        <v>195</v>
      </c>
      <c r="D108" s="16" t="s">
        <v>196</v>
      </c>
      <c r="E108" s="42" t="s">
        <v>180</v>
      </c>
      <c r="F108" s="18"/>
      <c r="G108" s="18"/>
    </row>
    <row r="109" spans="1:7" ht="13" x14ac:dyDescent="0.3">
      <c r="C109" s="18"/>
      <c r="D109" s="18"/>
      <c r="E109" s="18"/>
      <c r="F109" s="18"/>
      <c r="G109" s="18"/>
    </row>
    <row r="110" spans="1:7" x14ac:dyDescent="0.25">
      <c r="C110" s="2"/>
      <c r="F110" s="45"/>
      <c r="G110" s="45"/>
    </row>
    <row r="111" spans="1:7" x14ac:dyDescent="0.25">
      <c r="A111" s="46"/>
      <c r="C111" s="47"/>
      <c r="D111" s="45"/>
      <c r="F111" s="45"/>
      <c r="G111" s="45"/>
    </row>
    <row r="112" spans="1:7" x14ac:dyDescent="0.25">
      <c r="A112" s="152" t="s">
        <v>197</v>
      </c>
      <c r="B112" s="152"/>
      <c r="C112" s="152"/>
      <c r="D112" s="152"/>
      <c r="E112" s="152"/>
      <c r="F112" s="152"/>
      <c r="G112" s="152"/>
    </row>
    <row r="113" spans="1:7" ht="14.5" x14ac:dyDescent="0.35">
      <c r="A113" s="46"/>
      <c r="B113" s="53" t="s">
        <v>198</v>
      </c>
      <c r="C113"/>
      <c r="D113" s="45"/>
      <c r="E113" s="45"/>
      <c r="F113" s="45"/>
      <c r="G113" s="45"/>
    </row>
    <row r="114" spans="1:7" ht="14.5" x14ac:dyDescent="0.35">
      <c r="A114" s="45"/>
      <c r="B114" s="2" t="s">
        <v>199</v>
      </c>
      <c r="C114"/>
      <c r="D114" s="45"/>
      <c r="E114" s="45"/>
      <c r="F114" s="45"/>
      <c r="G114" s="45"/>
    </row>
    <row r="115" spans="1:7" ht="14.5" x14ac:dyDescent="0.35">
      <c r="A115" s="48" t="s">
        <v>202</v>
      </c>
      <c r="B115" s="2" t="s">
        <v>203</v>
      </c>
      <c r="C115" s="54"/>
      <c r="D115" s="46"/>
      <c r="E115"/>
      <c r="F115"/>
      <c r="G115"/>
    </row>
    <row r="116" spans="1:7" ht="14.5" x14ac:dyDescent="0.35">
      <c r="A116" s="48" t="s">
        <v>204</v>
      </c>
      <c r="B116" s="2" t="s">
        <v>205</v>
      </c>
      <c r="C116" s="55"/>
      <c r="D116" s="46"/>
      <c r="E116"/>
      <c r="F116"/>
      <c r="G116"/>
    </row>
    <row r="117" spans="1:7" ht="14.5" x14ac:dyDescent="0.35">
      <c r="A117" s="48" t="s">
        <v>206</v>
      </c>
      <c r="B117" s="2" t="s">
        <v>207</v>
      </c>
      <c r="C117" s="56"/>
      <c r="D117" s="46"/>
      <c r="E117"/>
      <c r="F117"/>
      <c r="G117"/>
    </row>
    <row r="118" spans="1:7" ht="14.5" x14ac:dyDescent="0.35">
      <c r="A118" s="48" t="s">
        <v>208</v>
      </c>
      <c r="B118" s="2" t="s">
        <v>209</v>
      </c>
      <c r="C118" s="56"/>
      <c r="D118" s="46"/>
      <c r="E118"/>
      <c r="F118"/>
      <c r="G118"/>
    </row>
    <row r="119" spans="1:7" ht="14.5" x14ac:dyDescent="0.35">
      <c r="A119" s="48" t="s">
        <v>210</v>
      </c>
      <c r="B119" s="2" t="s">
        <v>211</v>
      </c>
      <c r="C119" s="2"/>
      <c r="D119"/>
      <c r="E119" s="45"/>
      <c r="F119" s="1"/>
      <c r="G119"/>
    </row>
    <row r="120" spans="1:7" ht="14.5" x14ac:dyDescent="0.35">
      <c r="A120" s="48" t="s">
        <v>212</v>
      </c>
      <c r="B120" s="2" t="s">
        <v>213</v>
      </c>
      <c r="C120"/>
      <c r="D120"/>
      <c r="E120"/>
      <c r="F120" s="45"/>
      <c r="G120" s="45"/>
    </row>
    <row r="121" spans="1:7" ht="14.5" x14ac:dyDescent="0.35">
      <c r="A121" s="48" t="s">
        <v>214</v>
      </c>
      <c r="B121" s="2" t="s">
        <v>215</v>
      </c>
      <c r="C121" s="57"/>
      <c r="D121" s="45"/>
      <c r="E121" s="45"/>
      <c r="F121" s="45"/>
      <c r="G121" s="45"/>
    </row>
    <row r="122" spans="1:7" x14ac:dyDescent="0.25">
      <c r="A122" s="48" t="s">
        <v>216</v>
      </c>
      <c r="B122" s="2" t="s">
        <v>217</v>
      </c>
      <c r="C122" s="55"/>
      <c r="D122" s="45"/>
      <c r="E122" s="45"/>
      <c r="F122" s="45"/>
      <c r="G122" s="45"/>
    </row>
    <row r="123" spans="1:7" ht="14.5" x14ac:dyDescent="0.35">
      <c r="A123" s="48" t="s">
        <v>218</v>
      </c>
      <c r="B123" s="2" t="s">
        <v>219</v>
      </c>
      <c r="C123" s="45"/>
      <c r="D123" s="45"/>
      <c r="E123" s="45"/>
      <c r="F123" s="45"/>
      <c r="G123"/>
    </row>
    <row r="124" spans="1:7" ht="14.5" x14ac:dyDescent="0.35">
      <c r="A124" s="58" t="s">
        <v>220</v>
      </c>
      <c r="B124" s="2" t="s">
        <v>221</v>
      </c>
      <c r="C124"/>
      <c r="D124"/>
      <c r="E124"/>
      <c r="F124"/>
      <c r="G124"/>
    </row>
    <row r="125" spans="1:7" ht="14.5" x14ac:dyDescent="0.35">
      <c r="A125" s="58" t="s">
        <v>222</v>
      </c>
      <c r="B125" s="2" t="s">
        <v>223</v>
      </c>
      <c r="C125" s="2"/>
      <c r="D125"/>
      <c r="E125"/>
      <c r="F125"/>
      <c r="G125"/>
    </row>
    <row r="126" spans="1:7" ht="14.5" x14ac:dyDescent="0.35">
      <c r="A126" s="48" t="s">
        <v>224</v>
      </c>
      <c r="B126" s="2" t="s">
        <v>225</v>
      </c>
      <c r="C126" s="2"/>
      <c r="D126"/>
      <c r="E126"/>
      <c r="F126"/>
      <c r="G126"/>
    </row>
    <row r="127" spans="1:7" ht="14.5" x14ac:dyDescent="0.35">
      <c r="A127" s="48" t="s">
        <v>226</v>
      </c>
      <c r="B127" s="2" t="s">
        <v>227</v>
      </c>
      <c r="C127" s="2"/>
      <c r="D127"/>
      <c r="E127"/>
      <c r="F127"/>
      <c r="G127"/>
    </row>
    <row r="128" spans="1:7" ht="14.5" x14ac:dyDescent="0.35">
      <c r="A128" s="48" t="s">
        <v>228</v>
      </c>
      <c r="B128" s="2" t="s">
        <v>229</v>
      </c>
      <c r="C128" s="2"/>
      <c r="D128"/>
      <c r="E128"/>
      <c r="F128"/>
      <c r="G128"/>
    </row>
    <row r="129" spans="1:7" ht="14.5" x14ac:dyDescent="0.35">
      <c r="A129"/>
      <c r="B129" s="59" t="s">
        <v>230</v>
      </c>
      <c r="C129"/>
      <c r="D129"/>
      <c r="E129"/>
      <c r="F129"/>
      <c r="G129"/>
    </row>
    <row r="130" spans="1:7" ht="14.5" x14ac:dyDescent="0.35">
      <c r="A130"/>
      <c r="B130" s="2" t="s">
        <v>231</v>
      </c>
      <c r="C130"/>
      <c r="D130"/>
      <c r="E130"/>
      <c r="F130"/>
      <c r="G130"/>
    </row>
    <row r="131" spans="1:7" ht="14.5" x14ac:dyDescent="0.35">
      <c r="A131"/>
      <c r="B131" s="2" t="s">
        <v>232</v>
      </c>
      <c r="C131"/>
      <c r="D131"/>
      <c r="E131"/>
      <c r="F131"/>
      <c r="G131"/>
    </row>
    <row r="132" spans="1:7" x14ac:dyDescent="0.25">
      <c r="A132" s="48"/>
      <c r="C132" s="2"/>
    </row>
    <row r="133" spans="1:7" x14ac:dyDescent="0.25">
      <c r="A133" s="48"/>
      <c r="C133" s="2"/>
    </row>
    <row r="134" spans="1:7" x14ac:dyDescent="0.25">
      <c r="A134" s="48"/>
      <c r="C134" s="2"/>
    </row>
  </sheetData>
  <mergeCells count="10">
    <mergeCell ref="A112:G112"/>
    <mergeCell ref="B41:G41"/>
    <mergeCell ref="B94:G94"/>
    <mergeCell ref="B103:G103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CF471-F42D-47A9-974B-5AB7F444FCAD}">
  <dimension ref="A1:XEG131"/>
  <sheetViews>
    <sheetView topLeftCell="A79" workbookViewId="0">
      <selection activeCell="G86" sqref="G86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277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3" x14ac:dyDescent="0.25">
      <c r="B5" s="157" t="s">
        <v>9</v>
      </c>
      <c r="C5" s="157"/>
      <c r="D5" s="157"/>
      <c r="E5" s="157"/>
      <c r="F5" s="157"/>
      <c r="G5" s="157"/>
    </row>
    <row r="6" spans="1:16361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301</v>
      </c>
      <c r="G7" s="6">
        <v>1</v>
      </c>
    </row>
    <row r="8" spans="1:16361" ht="13" x14ac:dyDescent="0.3">
      <c r="A8" s="6"/>
      <c r="B8" s="69" t="s">
        <v>15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61" ht="26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237</v>
      </c>
      <c r="C21" s="8" t="s">
        <v>39</v>
      </c>
      <c r="D21" s="12" t="s">
        <v>27</v>
      </c>
      <c r="E21" s="6">
        <v>7</v>
      </c>
      <c r="F21" s="6">
        <v>7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238</v>
      </c>
      <c r="C23" s="8" t="s">
        <v>43</v>
      </c>
      <c r="D23" s="12" t="s">
        <v>21</v>
      </c>
      <c r="E23" s="6">
        <v>32</v>
      </c>
      <c r="F23" s="6">
        <v>215</v>
      </c>
      <c r="G23" s="6">
        <v>3</v>
      </c>
    </row>
    <row r="24" spans="1:7" ht="13" x14ac:dyDescent="0.3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68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v>42</v>
      </c>
      <c r="B52" s="21" t="s">
        <v>98</v>
      </c>
      <c r="C52" s="22"/>
      <c r="D52" s="23"/>
      <c r="E52" s="71">
        <f>SUM(E6:E51)</f>
        <v>546</v>
      </c>
      <c r="F52" s="71">
        <f>SUM(F6:F51)</f>
        <v>2340</v>
      </c>
      <c r="G52" s="71">
        <f>SUM(G6:G51)</f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142</v>
      </c>
      <c r="C71" s="22"/>
      <c r="D71" s="22"/>
      <c r="E71" s="24">
        <f>SUM(E55:E70)</f>
        <v>17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0">SUM(F74:F83)</f>
        <v>0</v>
      </c>
      <c r="G84" s="24">
        <f t="shared" si="0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E52+E71+E84</f>
        <v>573</v>
      </c>
      <c r="F86" s="71">
        <f>F52+F71+F84</f>
        <v>2340</v>
      </c>
      <c r="G86" s="71">
        <f>G52+G71+G84</f>
        <v>119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1" x14ac:dyDescent="0.5">
      <c r="A92" s="6"/>
      <c r="B92" s="155" t="s">
        <v>188</v>
      </c>
      <c r="C92" s="155"/>
      <c r="D92" s="155"/>
      <c r="E92" s="155"/>
      <c r="F92" s="155"/>
      <c r="G92" s="155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4" t="s">
        <v>197</v>
      </c>
      <c r="B101" s="164"/>
      <c r="C101" s="74"/>
      <c r="D101" s="74"/>
      <c r="E101" s="74"/>
      <c r="F101" s="74"/>
      <c r="G101" s="74"/>
    </row>
    <row r="102" spans="1:7" ht="13" x14ac:dyDescent="0.3">
      <c r="A102" s="73"/>
      <c r="B102" s="160" t="s">
        <v>271</v>
      </c>
      <c r="C102" s="160"/>
      <c r="D102" s="160"/>
      <c r="E102" s="160"/>
      <c r="F102" s="160"/>
      <c r="G102" s="160"/>
    </row>
    <row r="103" spans="1:7" ht="13" x14ac:dyDescent="0.3">
      <c r="A103" s="73"/>
      <c r="B103" s="75"/>
      <c r="C103" s="75"/>
      <c r="D103" s="75"/>
      <c r="E103" s="75"/>
      <c r="F103" s="75"/>
      <c r="G103" s="75"/>
    </row>
    <row r="104" spans="1:7" ht="13" customHeight="1" x14ac:dyDescent="0.3">
      <c r="A104" s="73"/>
      <c r="B104" s="161" t="s">
        <v>260</v>
      </c>
      <c r="C104" s="161"/>
      <c r="D104" s="161"/>
      <c r="E104" s="161"/>
      <c r="F104" s="161"/>
      <c r="G104" s="161"/>
    </row>
    <row r="105" spans="1:7" ht="13" customHeight="1" x14ac:dyDescent="0.3">
      <c r="A105" s="73"/>
      <c r="B105" s="161" t="s">
        <v>266</v>
      </c>
      <c r="C105" s="161"/>
      <c r="D105" s="161"/>
      <c r="E105" s="161"/>
      <c r="F105" s="161"/>
      <c r="G105" s="161"/>
    </row>
    <row r="106" spans="1:7" ht="13" x14ac:dyDescent="0.25">
      <c r="A106" s="73"/>
      <c r="B106" s="73"/>
      <c r="C106" s="65"/>
      <c r="D106" s="65"/>
      <c r="E106" s="65"/>
      <c r="F106" s="65"/>
      <c r="G106" s="65"/>
    </row>
    <row r="107" spans="1:7" s="1" customFormat="1" ht="13" x14ac:dyDescent="0.3">
      <c r="A107" s="67"/>
      <c r="B107" s="160" t="s">
        <v>258</v>
      </c>
      <c r="C107" s="160"/>
      <c r="D107" s="160"/>
      <c r="E107" s="160"/>
      <c r="F107" s="160"/>
      <c r="G107" s="160"/>
    </row>
    <row r="108" spans="1:7" s="1" customFormat="1" ht="13" x14ac:dyDescent="0.3">
      <c r="A108" s="67"/>
      <c r="B108" s="59" t="s">
        <v>259</v>
      </c>
      <c r="C108" s="59"/>
      <c r="D108" s="59"/>
      <c r="E108" s="59"/>
      <c r="F108" s="59"/>
      <c r="G108" s="67"/>
    </row>
    <row r="109" spans="1:7" s="1" customFormat="1" ht="13" x14ac:dyDescent="0.3">
      <c r="A109" s="67"/>
      <c r="B109" s="161"/>
      <c r="C109" s="161"/>
      <c r="D109" s="161"/>
      <c r="E109" s="161"/>
      <c r="F109" s="161"/>
      <c r="G109" s="161"/>
    </row>
    <row r="110" spans="1:7" s="1" customFormat="1" ht="13" x14ac:dyDescent="0.3">
      <c r="A110" s="67"/>
      <c r="B110" s="59"/>
      <c r="C110" s="59"/>
      <c r="D110" s="59"/>
      <c r="E110" s="59"/>
      <c r="F110" s="59"/>
      <c r="G110" s="67"/>
    </row>
    <row r="111" spans="1:7" s="1" customFormat="1" ht="24.75" customHeight="1" x14ac:dyDescent="0.3">
      <c r="A111" s="31"/>
      <c r="B111" s="161" t="s">
        <v>265</v>
      </c>
      <c r="C111" s="161"/>
      <c r="D111" s="161"/>
      <c r="E111" s="161"/>
      <c r="F111" s="161"/>
      <c r="G111" s="161"/>
    </row>
    <row r="112" spans="1:7" ht="14.5" x14ac:dyDescent="0.35">
      <c r="A112" s="48" t="s">
        <v>202</v>
      </c>
      <c r="B112" s="2" t="s">
        <v>203</v>
      </c>
      <c r="C112" s="54"/>
      <c r="D112" s="46"/>
      <c r="E112" s="64"/>
      <c r="F112"/>
      <c r="G112"/>
    </row>
    <row r="113" spans="1:7" ht="14.5" x14ac:dyDescent="0.35">
      <c r="A113" s="48" t="s">
        <v>204</v>
      </c>
      <c r="B113" s="2" t="s">
        <v>205</v>
      </c>
      <c r="C113" s="55"/>
      <c r="D113" s="46"/>
      <c r="E113" s="64"/>
      <c r="F113"/>
      <c r="G113"/>
    </row>
    <row r="114" spans="1:7" ht="14.5" x14ac:dyDescent="0.35">
      <c r="A114" s="48" t="s">
        <v>206</v>
      </c>
      <c r="B114" s="2" t="s">
        <v>207</v>
      </c>
      <c r="C114" s="56"/>
      <c r="D114" s="46"/>
      <c r="E114" s="64"/>
      <c r="F114"/>
      <c r="G114"/>
    </row>
    <row r="115" spans="1:7" ht="14.5" x14ac:dyDescent="0.35">
      <c r="A115" s="48" t="s">
        <v>208</v>
      </c>
      <c r="B115" s="2" t="s">
        <v>209</v>
      </c>
      <c r="C115" s="56"/>
      <c r="D115" s="46"/>
      <c r="E115" s="64"/>
      <c r="F115"/>
      <c r="G115"/>
    </row>
    <row r="116" spans="1:7" ht="14.5" x14ac:dyDescent="0.35">
      <c r="A116" s="48" t="s">
        <v>210</v>
      </c>
      <c r="B116" s="2" t="s">
        <v>211</v>
      </c>
      <c r="C116" s="2"/>
      <c r="D116"/>
      <c r="E116" s="45"/>
      <c r="F116" s="1"/>
      <c r="G116"/>
    </row>
    <row r="117" spans="1:7" ht="14.5" x14ac:dyDescent="0.35">
      <c r="A117" s="48" t="s">
        <v>212</v>
      </c>
      <c r="B117" s="2" t="s">
        <v>213</v>
      </c>
      <c r="C117"/>
      <c r="D117"/>
      <c r="E117" s="64"/>
      <c r="F117" s="45"/>
      <c r="G117" s="45"/>
    </row>
    <row r="118" spans="1:7" ht="14.5" x14ac:dyDescent="0.35">
      <c r="A118" s="48" t="s">
        <v>214</v>
      </c>
      <c r="B118" s="2" t="s">
        <v>215</v>
      </c>
      <c r="C118" s="57"/>
      <c r="D118" s="45"/>
      <c r="E118" s="45"/>
      <c r="F118" s="45"/>
      <c r="G118" s="45"/>
    </row>
    <row r="119" spans="1:7" x14ac:dyDescent="0.25">
      <c r="A119" s="48" t="s">
        <v>216</v>
      </c>
      <c r="B119" s="2" t="s">
        <v>217</v>
      </c>
      <c r="C119" s="55"/>
      <c r="D119" s="45"/>
      <c r="E119" s="45"/>
      <c r="F119" s="45"/>
      <c r="G119" s="45"/>
    </row>
    <row r="120" spans="1:7" ht="14.5" x14ac:dyDescent="0.35">
      <c r="A120" s="48" t="s">
        <v>218</v>
      </c>
      <c r="B120" s="2" t="s">
        <v>219</v>
      </c>
      <c r="C120" s="45"/>
      <c r="D120" s="45"/>
      <c r="E120" s="45"/>
      <c r="F120" s="45"/>
      <c r="G120"/>
    </row>
    <row r="121" spans="1:7" ht="14.5" x14ac:dyDescent="0.35">
      <c r="A121" s="58" t="s">
        <v>220</v>
      </c>
      <c r="B121" s="2" t="s">
        <v>221</v>
      </c>
      <c r="C121"/>
      <c r="D121"/>
      <c r="E121" s="64"/>
      <c r="F121"/>
      <c r="G121"/>
    </row>
    <row r="122" spans="1:7" ht="14.5" x14ac:dyDescent="0.35">
      <c r="A122" s="58" t="s">
        <v>222</v>
      </c>
      <c r="B122" s="2" t="s">
        <v>223</v>
      </c>
      <c r="C122" s="2"/>
      <c r="D122"/>
      <c r="E122" s="64"/>
      <c r="F122"/>
      <c r="G122"/>
    </row>
    <row r="123" spans="1:7" ht="14.5" x14ac:dyDescent="0.35">
      <c r="A123" s="48" t="s">
        <v>224</v>
      </c>
      <c r="B123" s="2" t="s">
        <v>225</v>
      </c>
      <c r="C123" s="2"/>
      <c r="D123"/>
      <c r="E123" s="64"/>
      <c r="F123"/>
      <c r="G123"/>
    </row>
    <row r="124" spans="1:7" ht="14.5" x14ac:dyDescent="0.35">
      <c r="A124" s="48" t="s">
        <v>226</v>
      </c>
      <c r="B124" s="2" t="s">
        <v>227</v>
      </c>
      <c r="C124" s="2"/>
      <c r="D124"/>
      <c r="E124" s="64"/>
      <c r="F124"/>
      <c r="G124"/>
    </row>
    <row r="125" spans="1:7" ht="14.5" x14ac:dyDescent="0.35">
      <c r="A125" s="48" t="s">
        <v>228</v>
      </c>
      <c r="B125" s="2" t="s">
        <v>229</v>
      </c>
      <c r="C125" s="2"/>
      <c r="D125"/>
      <c r="E125" s="64"/>
      <c r="F125"/>
      <c r="G125"/>
    </row>
    <row r="126" spans="1:7" ht="14.5" x14ac:dyDescent="0.35">
      <c r="A126"/>
      <c r="B126" s="59" t="s">
        <v>230</v>
      </c>
      <c r="C126"/>
      <c r="D126"/>
      <c r="E126" s="64"/>
      <c r="F126"/>
      <c r="G126"/>
    </row>
    <row r="127" spans="1:7" ht="14.5" x14ac:dyDescent="0.35">
      <c r="A127"/>
      <c r="B127" s="2" t="s">
        <v>231</v>
      </c>
      <c r="C127"/>
      <c r="D127"/>
      <c r="E127" s="64"/>
      <c r="F127"/>
      <c r="G127"/>
    </row>
    <row r="128" spans="1:7" ht="14.5" x14ac:dyDescent="0.35">
      <c r="A128"/>
      <c r="B128" s="2" t="s">
        <v>232</v>
      </c>
      <c r="C128"/>
      <c r="D128"/>
      <c r="E128" s="64"/>
      <c r="F128"/>
      <c r="G128"/>
    </row>
    <row r="129" spans="1:3" x14ac:dyDescent="0.25">
      <c r="A129" s="48"/>
      <c r="C129" s="2"/>
    </row>
    <row r="130" spans="1:3" x14ac:dyDescent="0.25">
      <c r="A130" s="48"/>
      <c r="C130" s="2"/>
    </row>
    <row r="131" spans="1:3" x14ac:dyDescent="0.25">
      <c r="A131" s="48"/>
      <c r="C131" s="2"/>
    </row>
  </sheetData>
  <mergeCells count="14">
    <mergeCell ref="B92:G92"/>
    <mergeCell ref="B1:G1"/>
    <mergeCell ref="B2:G2"/>
    <mergeCell ref="B3:G3"/>
    <mergeCell ref="B5:G5"/>
    <mergeCell ref="B87:G87"/>
    <mergeCell ref="B109:G109"/>
    <mergeCell ref="B111:G111"/>
    <mergeCell ref="B99:F99"/>
    <mergeCell ref="A101:B101"/>
    <mergeCell ref="B102:G102"/>
    <mergeCell ref="B104:G104"/>
    <mergeCell ref="B105:G105"/>
    <mergeCell ref="B107:G10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01917-25CC-498B-A17F-E3BC3E37EF36}">
  <dimension ref="A1:XEG132"/>
  <sheetViews>
    <sheetView topLeftCell="A40" workbookViewId="0">
      <selection activeCell="L57" sqref="L57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282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3" x14ac:dyDescent="0.25">
      <c r="B5" s="157" t="s">
        <v>9</v>
      </c>
      <c r="C5" s="157"/>
      <c r="D5" s="157"/>
      <c r="E5" s="157"/>
      <c r="F5" s="157"/>
      <c r="G5" s="157"/>
    </row>
    <row r="6" spans="1:16361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60</v>
      </c>
      <c r="F7" s="6">
        <v>303</v>
      </c>
      <c r="G7" s="6">
        <v>1</v>
      </c>
    </row>
    <row r="8" spans="1:16361" ht="13" x14ac:dyDescent="0.3">
      <c r="A8" s="6"/>
      <c r="B8" s="69" t="s">
        <v>15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61" ht="25.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238</v>
      </c>
      <c r="C23" s="8" t="s">
        <v>43</v>
      </c>
      <c r="D23" s="12" t="s">
        <v>21</v>
      </c>
      <c r="E23" s="6">
        <v>32</v>
      </c>
      <c r="F23" s="6">
        <v>209</v>
      </c>
      <c r="G23" s="6">
        <v>3</v>
      </c>
    </row>
    <row r="24" spans="1:7" ht="13" x14ac:dyDescent="0.3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68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98</v>
      </c>
      <c r="C52" s="22"/>
      <c r="D52" s="23"/>
      <c r="E52" s="71">
        <v>546</v>
      </c>
      <c r="F52" s="71">
        <v>2329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8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8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  <c r="H82" s="2">
        <f>A84+A71+A52</f>
        <v>68</v>
      </c>
    </row>
    <row r="83" spans="1:8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8" customFormat="1" ht="14.5" x14ac:dyDescent="0.35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8" ht="14.5" x14ac:dyDescent="0.35">
      <c r="A85"/>
      <c r="B85"/>
      <c r="C85"/>
      <c r="D85"/>
      <c r="E85" s="64"/>
      <c r="F85"/>
      <c r="G85"/>
    </row>
    <row r="86" spans="1:8" ht="13" x14ac:dyDescent="0.3">
      <c r="A86" s="50">
        <v>68</v>
      </c>
      <c r="B86" s="36" t="s">
        <v>169</v>
      </c>
      <c r="C86" s="37"/>
      <c r="D86" s="38"/>
      <c r="E86" s="71">
        <v>572</v>
      </c>
      <c r="F86" s="71">
        <v>2329</v>
      </c>
      <c r="G86" s="71">
        <v>119</v>
      </c>
    </row>
    <row r="87" spans="1:8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8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8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8" ht="13" x14ac:dyDescent="0.3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8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8" ht="21" x14ac:dyDescent="0.5">
      <c r="A92" s="6"/>
      <c r="B92" s="155" t="s">
        <v>188</v>
      </c>
      <c r="C92" s="155"/>
      <c r="D92" s="155"/>
      <c r="E92" s="155"/>
      <c r="F92" s="155"/>
      <c r="G92" s="155"/>
    </row>
    <row r="93" spans="1:8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8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8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8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6" t="s">
        <v>197</v>
      </c>
      <c r="B101" s="166"/>
      <c r="C101" s="65"/>
      <c r="D101" s="65"/>
      <c r="E101" s="65"/>
      <c r="F101" s="65"/>
      <c r="G101" s="65"/>
    </row>
    <row r="102" spans="1:7" ht="32.15" customHeight="1" x14ac:dyDescent="0.3">
      <c r="A102" s="73"/>
      <c r="B102" s="160" t="s">
        <v>283</v>
      </c>
      <c r="C102" s="160"/>
      <c r="D102" s="160"/>
      <c r="E102" s="160"/>
      <c r="F102" s="160"/>
      <c r="G102" s="160"/>
    </row>
    <row r="103" spans="1:7" ht="35.15" customHeight="1" x14ac:dyDescent="0.3">
      <c r="A103" s="73"/>
      <c r="B103" s="160" t="s">
        <v>271</v>
      </c>
      <c r="C103" s="160"/>
      <c r="D103" s="160"/>
      <c r="E103" s="160"/>
      <c r="F103" s="160"/>
      <c r="G103" s="160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161" t="s">
        <v>260</v>
      </c>
      <c r="C105" s="161"/>
      <c r="D105" s="161"/>
      <c r="E105" s="161"/>
      <c r="F105" s="161"/>
      <c r="G105" s="161"/>
    </row>
    <row r="106" spans="1:7" ht="47.5" customHeight="1" x14ac:dyDescent="0.3">
      <c r="A106" s="73"/>
      <c r="B106" s="161" t="s">
        <v>266</v>
      </c>
      <c r="C106" s="161"/>
      <c r="D106" s="161"/>
      <c r="E106" s="161"/>
      <c r="F106" s="161"/>
      <c r="G106" s="161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160" t="s">
        <v>258</v>
      </c>
      <c r="C108" s="160"/>
      <c r="D108" s="160"/>
      <c r="E108" s="160"/>
      <c r="F108" s="160"/>
      <c r="G108" s="160"/>
    </row>
    <row r="109" spans="1:7" s="1" customFormat="1" ht="23.5" customHeight="1" x14ac:dyDescent="0.3">
      <c r="A109" s="67"/>
      <c r="B109" s="59" t="s">
        <v>259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161"/>
      <c r="C110" s="161"/>
      <c r="D110" s="161"/>
      <c r="E110" s="161"/>
      <c r="F110" s="161"/>
      <c r="G110" s="161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165" t="s">
        <v>265</v>
      </c>
      <c r="C112" s="165"/>
      <c r="D112" s="165"/>
      <c r="E112" s="165"/>
      <c r="F112" s="165"/>
      <c r="G112" s="165"/>
    </row>
    <row r="113" spans="1:7" ht="14.5" x14ac:dyDescent="0.35">
      <c r="A113" s="48" t="s">
        <v>202</v>
      </c>
      <c r="B113" s="2" t="s">
        <v>203</v>
      </c>
      <c r="C113" s="54"/>
      <c r="D113" s="46"/>
      <c r="E113" s="64"/>
      <c r="F113"/>
      <c r="G113"/>
    </row>
    <row r="114" spans="1:7" ht="14.5" x14ac:dyDescent="0.35">
      <c r="A114" s="48" t="s">
        <v>204</v>
      </c>
      <c r="B114" s="2" t="s">
        <v>205</v>
      </c>
      <c r="C114" s="55"/>
      <c r="D114" s="46"/>
      <c r="E114" s="64"/>
      <c r="F114"/>
      <c r="G114"/>
    </row>
    <row r="115" spans="1:7" ht="14.5" x14ac:dyDescent="0.35">
      <c r="A115" s="48" t="s">
        <v>206</v>
      </c>
      <c r="B115" s="2" t="s">
        <v>207</v>
      </c>
      <c r="C115" s="56"/>
      <c r="D115" s="46"/>
      <c r="E115" s="64"/>
      <c r="F115"/>
      <c r="G115"/>
    </row>
    <row r="116" spans="1:7" ht="14.5" x14ac:dyDescent="0.35">
      <c r="A116" s="48" t="s">
        <v>208</v>
      </c>
      <c r="B116" s="2" t="s">
        <v>209</v>
      </c>
      <c r="C116" s="56"/>
      <c r="D116" s="46"/>
      <c r="E116" s="64"/>
      <c r="F116"/>
      <c r="G116"/>
    </row>
    <row r="117" spans="1:7" ht="14.5" x14ac:dyDescent="0.35">
      <c r="A117" s="48" t="s">
        <v>210</v>
      </c>
      <c r="B117" s="2" t="s">
        <v>211</v>
      </c>
      <c r="C117" s="2"/>
      <c r="D117"/>
      <c r="E117" s="45"/>
      <c r="F117" s="1"/>
      <c r="G117"/>
    </row>
    <row r="118" spans="1:7" ht="14.5" x14ac:dyDescent="0.35">
      <c r="A118" s="48" t="s">
        <v>212</v>
      </c>
      <c r="B118" s="2" t="s">
        <v>213</v>
      </c>
      <c r="C118"/>
      <c r="D118"/>
      <c r="E118" s="64"/>
      <c r="F118" s="45"/>
      <c r="G118" s="45"/>
    </row>
    <row r="119" spans="1:7" ht="14.5" x14ac:dyDescent="0.35">
      <c r="A119" s="48" t="s">
        <v>214</v>
      </c>
      <c r="B119" s="2" t="s">
        <v>215</v>
      </c>
      <c r="C119" s="57"/>
      <c r="D119" s="45"/>
      <c r="E119" s="45"/>
      <c r="F119" s="45"/>
      <c r="G119" s="45"/>
    </row>
    <row r="120" spans="1:7" x14ac:dyDescent="0.25">
      <c r="A120" s="48" t="s">
        <v>216</v>
      </c>
      <c r="B120" s="2" t="s">
        <v>217</v>
      </c>
      <c r="C120" s="55"/>
      <c r="D120" s="45"/>
      <c r="E120" s="45"/>
      <c r="F120" s="45"/>
      <c r="G120" s="45"/>
    </row>
    <row r="121" spans="1:7" ht="14.5" x14ac:dyDescent="0.35">
      <c r="A121" s="48" t="s">
        <v>218</v>
      </c>
      <c r="B121" s="2" t="s">
        <v>219</v>
      </c>
      <c r="C121" s="45"/>
      <c r="D121" s="45"/>
      <c r="E121" s="45"/>
      <c r="F121" s="45"/>
      <c r="G121"/>
    </row>
    <row r="122" spans="1:7" ht="14.5" x14ac:dyDescent="0.35">
      <c r="A122" s="58" t="s">
        <v>220</v>
      </c>
      <c r="B122" s="2" t="s">
        <v>221</v>
      </c>
      <c r="C122"/>
      <c r="D122"/>
      <c r="E122" s="64"/>
      <c r="F122"/>
      <c r="G122"/>
    </row>
    <row r="123" spans="1:7" ht="14.5" x14ac:dyDescent="0.35">
      <c r="A123" s="58" t="s">
        <v>222</v>
      </c>
      <c r="B123" s="2" t="s">
        <v>223</v>
      </c>
      <c r="C123" s="2"/>
      <c r="D123"/>
      <c r="E123" s="64"/>
      <c r="F123"/>
      <c r="G123"/>
    </row>
    <row r="124" spans="1:7" ht="14.5" x14ac:dyDescent="0.35">
      <c r="A124" s="48" t="s">
        <v>224</v>
      </c>
      <c r="B124" s="2" t="s">
        <v>225</v>
      </c>
      <c r="C124" s="2"/>
      <c r="D124"/>
      <c r="E124" s="64"/>
      <c r="F124"/>
      <c r="G124"/>
    </row>
    <row r="125" spans="1:7" ht="14.5" x14ac:dyDescent="0.35">
      <c r="A125" s="48" t="s">
        <v>226</v>
      </c>
      <c r="B125" s="2" t="s">
        <v>227</v>
      </c>
      <c r="C125" s="2"/>
      <c r="D125"/>
      <c r="E125" s="64"/>
      <c r="F125"/>
      <c r="G125"/>
    </row>
    <row r="126" spans="1:7" ht="14.5" x14ac:dyDescent="0.35">
      <c r="A126" s="48" t="s">
        <v>228</v>
      </c>
      <c r="B126" s="2" t="s">
        <v>229</v>
      </c>
      <c r="C126" s="2"/>
      <c r="D126"/>
      <c r="E126" s="64"/>
      <c r="F126"/>
      <c r="G126"/>
    </row>
    <row r="127" spans="1:7" ht="14.5" x14ac:dyDescent="0.35">
      <c r="A127"/>
      <c r="B127" s="59" t="s">
        <v>230</v>
      </c>
      <c r="C127"/>
      <c r="D127"/>
      <c r="E127" s="64"/>
      <c r="F127"/>
      <c r="G127"/>
    </row>
    <row r="128" spans="1:7" ht="14.5" x14ac:dyDescent="0.35">
      <c r="A128"/>
      <c r="B128" s="2" t="s">
        <v>231</v>
      </c>
      <c r="C128"/>
      <c r="D128"/>
      <c r="E128" s="64"/>
      <c r="F128"/>
      <c r="G128"/>
    </row>
    <row r="129" spans="1:7" ht="14.5" x14ac:dyDescent="0.35">
      <c r="A129"/>
      <c r="B129" s="2" t="s">
        <v>232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110:G110"/>
    <mergeCell ref="B112:G112"/>
    <mergeCell ref="B99:F99"/>
    <mergeCell ref="A101:B101"/>
    <mergeCell ref="B103:G103"/>
    <mergeCell ref="B105:G105"/>
    <mergeCell ref="B106:G106"/>
    <mergeCell ref="B108:G108"/>
    <mergeCell ref="B102:G102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95843-AAA6-4A84-953E-B208352C20BC}">
  <dimension ref="A1:XEG132"/>
  <sheetViews>
    <sheetView topLeftCell="A67" workbookViewId="0">
      <selection activeCell="K85" sqref="K85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284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3" x14ac:dyDescent="0.25">
      <c r="B5" s="157" t="s">
        <v>9</v>
      </c>
      <c r="C5" s="157"/>
      <c r="D5" s="157"/>
      <c r="E5" s="157"/>
      <c r="F5" s="157"/>
      <c r="G5" s="157"/>
    </row>
    <row r="6" spans="1:16361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61</v>
      </c>
      <c r="F7" s="6">
        <v>303</v>
      </c>
      <c r="G7" s="6">
        <v>1</v>
      </c>
    </row>
    <row r="8" spans="1:16361" ht="13" x14ac:dyDescent="0.3">
      <c r="A8" s="6"/>
      <c r="B8" s="69" t="s">
        <v>15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238</v>
      </c>
      <c r="C23" s="8" t="s">
        <v>43</v>
      </c>
      <c r="D23" s="12" t="s">
        <v>21</v>
      </c>
      <c r="E23" s="6">
        <v>31</v>
      </c>
      <c r="F23" s="6">
        <v>200</v>
      </c>
      <c r="G23" s="6">
        <v>3</v>
      </c>
    </row>
    <row r="24" spans="1:7" ht="13" x14ac:dyDescent="0.3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68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147</v>
      </c>
      <c r="G44" s="6">
        <v>38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98</v>
      </c>
      <c r="C52" s="22"/>
      <c r="D52" s="23"/>
      <c r="E52" s="71">
        <v>545</v>
      </c>
      <c r="F52" s="71">
        <v>2320</v>
      </c>
      <c r="G52" s="71">
        <v>118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v>571</v>
      </c>
      <c r="F86" s="71">
        <v>2320</v>
      </c>
      <c r="G86" s="71">
        <v>118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1" x14ac:dyDescent="0.5">
      <c r="A92" s="6"/>
      <c r="B92" s="155" t="s">
        <v>188</v>
      </c>
      <c r="C92" s="155"/>
      <c r="D92" s="155"/>
      <c r="E92" s="155"/>
      <c r="F92" s="155"/>
      <c r="G92" s="155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6" t="s">
        <v>197</v>
      </c>
      <c r="B101" s="166"/>
      <c r="C101" s="65"/>
      <c r="D101" s="65"/>
      <c r="E101" s="65"/>
      <c r="F101" s="65"/>
      <c r="G101" s="65"/>
    </row>
    <row r="102" spans="1:7" ht="32.15" customHeight="1" x14ac:dyDescent="0.3">
      <c r="A102" s="73"/>
      <c r="B102" s="160" t="s">
        <v>283</v>
      </c>
      <c r="C102" s="160"/>
      <c r="D102" s="160"/>
      <c r="E102" s="160"/>
      <c r="F102" s="160"/>
      <c r="G102" s="160"/>
    </row>
    <row r="103" spans="1:7" ht="35.15" customHeight="1" x14ac:dyDescent="0.3">
      <c r="A103" s="73"/>
      <c r="B103" s="160" t="s">
        <v>271</v>
      </c>
      <c r="C103" s="160"/>
      <c r="D103" s="160"/>
      <c r="E103" s="160"/>
      <c r="F103" s="160"/>
      <c r="G103" s="160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161" t="s">
        <v>260</v>
      </c>
      <c r="C105" s="161"/>
      <c r="D105" s="161"/>
      <c r="E105" s="161"/>
      <c r="F105" s="161"/>
      <c r="G105" s="161"/>
    </row>
    <row r="106" spans="1:7" ht="47.5" customHeight="1" x14ac:dyDescent="0.3">
      <c r="A106" s="73"/>
      <c r="B106" s="161" t="s">
        <v>266</v>
      </c>
      <c r="C106" s="161"/>
      <c r="D106" s="161"/>
      <c r="E106" s="161"/>
      <c r="F106" s="161"/>
      <c r="G106" s="161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160" t="s">
        <v>258</v>
      </c>
      <c r="C108" s="160"/>
      <c r="D108" s="160"/>
      <c r="E108" s="160"/>
      <c r="F108" s="160"/>
      <c r="G108" s="160"/>
    </row>
    <row r="109" spans="1:7" s="1" customFormat="1" ht="23.5" customHeight="1" x14ac:dyDescent="0.3">
      <c r="A109" s="67"/>
      <c r="B109" s="59" t="s">
        <v>259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161"/>
      <c r="C110" s="161"/>
      <c r="D110" s="161"/>
      <c r="E110" s="161"/>
      <c r="F110" s="161"/>
      <c r="G110" s="161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165" t="s">
        <v>265</v>
      </c>
      <c r="C112" s="165"/>
      <c r="D112" s="165"/>
      <c r="E112" s="165"/>
      <c r="F112" s="165"/>
      <c r="G112" s="165"/>
    </row>
    <row r="113" spans="1:7" ht="14.5" x14ac:dyDescent="0.35">
      <c r="A113" s="48" t="s">
        <v>202</v>
      </c>
      <c r="B113" s="2" t="s">
        <v>203</v>
      </c>
      <c r="C113" s="54"/>
      <c r="D113" s="46"/>
      <c r="E113" s="64"/>
      <c r="F113"/>
      <c r="G113"/>
    </row>
    <row r="114" spans="1:7" ht="14.5" x14ac:dyDescent="0.35">
      <c r="A114" s="48" t="s">
        <v>204</v>
      </c>
      <c r="B114" s="2" t="s">
        <v>205</v>
      </c>
      <c r="C114" s="55"/>
      <c r="D114" s="46"/>
      <c r="E114" s="64"/>
      <c r="F114"/>
      <c r="G114"/>
    </row>
    <row r="115" spans="1:7" ht="14.5" x14ac:dyDescent="0.35">
      <c r="A115" s="48" t="s">
        <v>206</v>
      </c>
      <c r="B115" s="2" t="s">
        <v>207</v>
      </c>
      <c r="C115" s="56"/>
      <c r="D115" s="46"/>
      <c r="E115" s="64"/>
      <c r="F115"/>
      <c r="G115"/>
    </row>
    <row r="116" spans="1:7" ht="14.5" x14ac:dyDescent="0.35">
      <c r="A116" s="48" t="s">
        <v>208</v>
      </c>
      <c r="B116" s="2" t="s">
        <v>209</v>
      </c>
      <c r="C116" s="56"/>
      <c r="D116" s="46"/>
      <c r="E116" s="64"/>
      <c r="F116"/>
      <c r="G116"/>
    </row>
    <row r="117" spans="1:7" ht="14.5" x14ac:dyDescent="0.35">
      <c r="A117" s="48" t="s">
        <v>210</v>
      </c>
      <c r="B117" s="2" t="s">
        <v>211</v>
      </c>
      <c r="C117" s="2"/>
      <c r="D117"/>
      <c r="E117" s="45"/>
      <c r="F117" s="1"/>
      <c r="G117"/>
    </row>
    <row r="118" spans="1:7" ht="14.5" x14ac:dyDescent="0.35">
      <c r="A118" s="48" t="s">
        <v>212</v>
      </c>
      <c r="B118" s="2" t="s">
        <v>213</v>
      </c>
      <c r="C118"/>
      <c r="D118"/>
      <c r="E118" s="64"/>
      <c r="F118" s="45"/>
      <c r="G118" s="45"/>
    </row>
    <row r="119" spans="1:7" ht="14.5" x14ac:dyDescent="0.35">
      <c r="A119" s="48" t="s">
        <v>214</v>
      </c>
      <c r="B119" s="2" t="s">
        <v>215</v>
      </c>
      <c r="C119" s="57"/>
      <c r="D119" s="45"/>
      <c r="E119" s="45"/>
      <c r="F119" s="45"/>
      <c r="G119" s="45"/>
    </row>
    <row r="120" spans="1:7" x14ac:dyDescent="0.25">
      <c r="A120" s="48" t="s">
        <v>216</v>
      </c>
      <c r="B120" s="2" t="s">
        <v>217</v>
      </c>
      <c r="C120" s="55"/>
      <c r="D120" s="45"/>
      <c r="E120" s="45"/>
      <c r="F120" s="45"/>
      <c r="G120" s="45"/>
    </row>
    <row r="121" spans="1:7" ht="14.5" x14ac:dyDescent="0.35">
      <c r="A121" s="48" t="s">
        <v>218</v>
      </c>
      <c r="B121" s="2" t="s">
        <v>219</v>
      </c>
      <c r="C121" s="45"/>
      <c r="D121" s="45"/>
      <c r="E121" s="45"/>
      <c r="F121" s="45"/>
      <c r="G121"/>
    </row>
    <row r="122" spans="1:7" ht="14.5" x14ac:dyDescent="0.35">
      <c r="A122" s="58" t="s">
        <v>220</v>
      </c>
      <c r="B122" s="2" t="s">
        <v>221</v>
      </c>
      <c r="C122"/>
      <c r="D122"/>
      <c r="E122" s="64"/>
      <c r="F122"/>
      <c r="G122"/>
    </row>
    <row r="123" spans="1:7" ht="14.5" x14ac:dyDescent="0.35">
      <c r="A123" s="58" t="s">
        <v>222</v>
      </c>
      <c r="B123" s="2" t="s">
        <v>223</v>
      </c>
      <c r="C123" s="2"/>
      <c r="D123"/>
      <c r="E123" s="64"/>
      <c r="F123"/>
      <c r="G123"/>
    </row>
    <row r="124" spans="1:7" ht="14.5" x14ac:dyDescent="0.35">
      <c r="A124" s="48" t="s">
        <v>224</v>
      </c>
      <c r="B124" s="2" t="s">
        <v>225</v>
      </c>
      <c r="C124" s="2"/>
      <c r="D124"/>
      <c r="E124" s="64"/>
      <c r="F124"/>
      <c r="G124"/>
    </row>
    <row r="125" spans="1:7" ht="14.5" x14ac:dyDescent="0.35">
      <c r="A125" s="48" t="s">
        <v>226</v>
      </c>
      <c r="B125" s="2" t="s">
        <v>227</v>
      </c>
      <c r="C125" s="2"/>
      <c r="D125"/>
      <c r="E125" s="64"/>
      <c r="F125"/>
      <c r="G125"/>
    </row>
    <row r="126" spans="1:7" ht="14.5" x14ac:dyDescent="0.35">
      <c r="A126" s="48" t="s">
        <v>228</v>
      </c>
      <c r="B126" s="2" t="s">
        <v>229</v>
      </c>
      <c r="C126" s="2"/>
      <c r="D126"/>
      <c r="E126" s="64"/>
      <c r="F126"/>
      <c r="G126"/>
    </row>
    <row r="127" spans="1:7" ht="14.5" x14ac:dyDescent="0.35">
      <c r="A127"/>
      <c r="B127" s="59" t="s">
        <v>230</v>
      </c>
      <c r="C127"/>
      <c r="D127"/>
      <c r="E127" s="64"/>
      <c r="F127"/>
      <c r="G127"/>
    </row>
    <row r="128" spans="1:7" ht="14.5" x14ac:dyDescent="0.35">
      <c r="A128"/>
      <c r="B128" s="2" t="s">
        <v>231</v>
      </c>
      <c r="C128"/>
      <c r="D128"/>
      <c r="E128" s="64"/>
      <c r="F128"/>
      <c r="G128"/>
    </row>
    <row r="129" spans="1:7" ht="14.5" x14ac:dyDescent="0.35">
      <c r="A129"/>
      <c r="B129" s="2" t="s">
        <v>232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5470-ED7B-4094-B353-999B9B0E9B1E}">
  <dimension ref="A1:XEG132"/>
  <sheetViews>
    <sheetView workbookViewId="0">
      <selection activeCell="K8" sqref="K8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285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3" x14ac:dyDescent="0.25">
      <c r="B5" s="157" t="s">
        <v>9</v>
      </c>
      <c r="C5" s="157"/>
      <c r="D5" s="157"/>
      <c r="E5" s="157"/>
      <c r="F5" s="157"/>
      <c r="G5" s="157"/>
    </row>
    <row r="6" spans="1:16361" ht="14.5" x14ac:dyDescent="0.3">
      <c r="A6" s="6">
        <v>1</v>
      </c>
      <c r="B6" s="7" t="s">
        <v>10</v>
      </c>
      <c r="C6" s="8" t="s">
        <v>11</v>
      </c>
      <c r="D6" s="9" t="s">
        <v>12</v>
      </c>
      <c r="E6" s="76">
        <v>93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13</v>
      </c>
      <c r="C7" s="8" t="s">
        <v>14</v>
      </c>
      <c r="D7" s="7" t="s">
        <v>12</v>
      </c>
      <c r="E7" s="76">
        <v>61</v>
      </c>
      <c r="F7" s="76">
        <v>305</v>
      </c>
      <c r="G7" s="76">
        <v>1</v>
      </c>
    </row>
    <row r="8" spans="1:16361" ht="13" x14ac:dyDescent="0.3">
      <c r="A8" s="6"/>
      <c r="B8" s="69" t="s">
        <v>15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238</v>
      </c>
      <c r="C23" s="8" t="s">
        <v>43</v>
      </c>
      <c r="D23" s="12" t="s">
        <v>21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243</v>
      </c>
      <c r="C33" s="8" t="s">
        <v>62</v>
      </c>
      <c r="D33" s="12" t="s">
        <v>21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68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37</v>
      </c>
      <c r="F44" s="6">
        <v>145</v>
      </c>
      <c r="G44" s="6">
        <v>38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98</v>
      </c>
      <c r="C52" s="22"/>
      <c r="D52" s="23"/>
      <c r="E52" s="71">
        <v>542</v>
      </c>
      <c r="F52" s="71">
        <v>2325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v>568</v>
      </c>
      <c r="F86" s="71">
        <v>2325</v>
      </c>
      <c r="G86" s="71">
        <v>119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1" x14ac:dyDescent="0.5">
      <c r="A92" s="6"/>
      <c r="B92" s="155" t="s">
        <v>188</v>
      </c>
      <c r="C92" s="155"/>
      <c r="D92" s="155"/>
      <c r="E92" s="155"/>
      <c r="F92" s="155"/>
      <c r="G92" s="155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6" t="s">
        <v>197</v>
      </c>
      <c r="B101" s="166"/>
      <c r="C101" s="65"/>
      <c r="D101" s="65"/>
      <c r="E101" s="65"/>
      <c r="F101" s="65"/>
      <c r="G101" s="65"/>
    </row>
    <row r="102" spans="1:7" ht="32.15" customHeight="1" x14ac:dyDescent="0.3">
      <c r="A102" s="73"/>
      <c r="B102" s="160" t="s">
        <v>283</v>
      </c>
      <c r="C102" s="160"/>
      <c r="D102" s="160"/>
      <c r="E102" s="160"/>
      <c r="F102" s="160"/>
      <c r="G102" s="160"/>
    </row>
    <row r="103" spans="1:7" ht="35.15" customHeight="1" x14ac:dyDescent="0.3">
      <c r="A103" s="73"/>
      <c r="B103" s="160" t="s">
        <v>271</v>
      </c>
      <c r="C103" s="160"/>
      <c r="D103" s="160"/>
      <c r="E103" s="160"/>
      <c r="F103" s="160"/>
      <c r="G103" s="160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161" t="s">
        <v>260</v>
      </c>
      <c r="C105" s="161"/>
      <c r="D105" s="161"/>
      <c r="E105" s="161"/>
      <c r="F105" s="161"/>
      <c r="G105" s="161"/>
    </row>
    <row r="106" spans="1:7" ht="47.5" customHeight="1" x14ac:dyDescent="0.3">
      <c r="A106" s="73"/>
      <c r="B106" s="161" t="s">
        <v>266</v>
      </c>
      <c r="C106" s="161"/>
      <c r="D106" s="161"/>
      <c r="E106" s="161"/>
      <c r="F106" s="161"/>
      <c r="G106" s="161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160" t="s">
        <v>258</v>
      </c>
      <c r="C108" s="160"/>
      <c r="D108" s="160"/>
      <c r="E108" s="160"/>
      <c r="F108" s="160"/>
      <c r="G108" s="160"/>
    </row>
    <row r="109" spans="1:7" s="1" customFormat="1" ht="23.5" customHeight="1" x14ac:dyDescent="0.3">
      <c r="A109" s="67"/>
      <c r="B109" s="59" t="s">
        <v>259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161"/>
      <c r="C110" s="161"/>
      <c r="D110" s="161"/>
      <c r="E110" s="161"/>
      <c r="F110" s="161"/>
      <c r="G110" s="161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165" t="s">
        <v>265</v>
      </c>
      <c r="C112" s="165"/>
      <c r="D112" s="165"/>
      <c r="E112" s="165"/>
      <c r="F112" s="165"/>
      <c r="G112" s="165"/>
    </row>
    <row r="113" spans="1:7" ht="14.5" x14ac:dyDescent="0.35">
      <c r="A113" s="48" t="s">
        <v>202</v>
      </c>
      <c r="B113" s="2" t="s">
        <v>203</v>
      </c>
      <c r="C113" s="54"/>
      <c r="D113" s="46"/>
      <c r="E113" s="64"/>
      <c r="F113"/>
      <c r="G113"/>
    </row>
    <row r="114" spans="1:7" ht="14.5" x14ac:dyDescent="0.35">
      <c r="A114" s="48" t="s">
        <v>204</v>
      </c>
      <c r="B114" s="2" t="s">
        <v>205</v>
      </c>
      <c r="C114" s="55"/>
      <c r="D114" s="46"/>
      <c r="E114" s="64"/>
      <c r="F114"/>
      <c r="G114"/>
    </row>
    <row r="115" spans="1:7" ht="14.5" x14ac:dyDescent="0.35">
      <c r="A115" s="48" t="s">
        <v>206</v>
      </c>
      <c r="B115" s="2" t="s">
        <v>207</v>
      </c>
      <c r="C115" s="56"/>
      <c r="D115" s="46"/>
      <c r="E115" s="64"/>
      <c r="F115"/>
      <c r="G115"/>
    </row>
    <row r="116" spans="1:7" ht="14.5" x14ac:dyDescent="0.35">
      <c r="A116" s="48" t="s">
        <v>208</v>
      </c>
      <c r="B116" s="2" t="s">
        <v>209</v>
      </c>
      <c r="C116" s="56"/>
      <c r="D116" s="46"/>
      <c r="E116" s="64"/>
      <c r="F116"/>
      <c r="G116"/>
    </row>
    <row r="117" spans="1:7" ht="14.5" x14ac:dyDescent="0.35">
      <c r="A117" s="48" t="s">
        <v>210</v>
      </c>
      <c r="B117" s="2" t="s">
        <v>211</v>
      </c>
      <c r="C117" s="2"/>
      <c r="D117"/>
      <c r="E117" s="45"/>
      <c r="F117" s="1"/>
      <c r="G117"/>
    </row>
    <row r="118" spans="1:7" ht="14.5" x14ac:dyDescent="0.35">
      <c r="A118" s="48" t="s">
        <v>212</v>
      </c>
      <c r="B118" s="2" t="s">
        <v>213</v>
      </c>
      <c r="C118"/>
      <c r="D118"/>
      <c r="E118" s="64"/>
      <c r="F118" s="45"/>
      <c r="G118" s="45"/>
    </row>
    <row r="119" spans="1:7" ht="14.5" x14ac:dyDescent="0.35">
      <c r="A119" s="48" t="s">
        <v>214</v>
      </c>
      <c r="B119" s="2" t="s">
        <v>215</v>
      </c>
      <c r="C119" s="57"/>
      <c r="D119" s="45"/>
      <c r="E119" s="45"/>
      <c r="F119" s="45"/>
      <c r="G119" s="45"/>
    </row>
    <row r="120" spans="1:7" x14ac:dyDescent="0.25">
      <c r="A120" s="48" t="s">
        <v>216</v>
      </c>
      <c r="B120" s="2" t="s">
        <v>217</v>
      </c>
      <c r="C120" s="55"/>
      <c r="D120" s="45"/>
      <c r="E120" s="45"/>
      <c r="F120" s="45"/>
      <c r="G120" s="45"/>
    </row>
    <row r="121" spans="1:7" ht="14.5" x14ac:dyDescent="0.35">
      <c r="A121" s="48" t="s">
        <v>218</v>
      </c>
      <c r="B121" s="2" t="s">
        <v>219</v>
      </c>
      <c r="C121" s="45"/>
      <c r="D121" s="45"/>
      <c r="E121" s="45"/>
      <c r="F121" s="45"/>
      <c r="G121"/>
    </row>
    <row r="122" spans="1:7" ht="14.5" x14ac:dyDescent="0.35">
      <c r="A122" s="58" t="s">
        <v>220</v>
      </c>
      <c r="B122" s="2" t="s">
        <v>221</v>
      </c>
      <c r="C122"/>
      <c r="D122"/>
      <c r="E122" s="64"/>
      <c r="F122"/>
      <c r="G122"/>
    </row>
    <row r="123" spans="1:7" ht="14.5" x14ac:dyDescent="0.35">
      <c r="A123" s="58" t="s">
        <v>222</v>
      </c>
      <c r="B123" s="2" t="s">
        <v>223</v>
      </c>
      <c r="C123" s="2"/>
      <c r="D123"/>
      <c r="E123" s="64"/>
      <c r="F123"/>
      <c r="G123"/>
    </row>
    <row r="124" spans="1:7" ht="14.5" x14ac:dyDescent="0.35">
      <c r="A124" s="48" t="s">
        <v>224</v>
      </c>
      <c r="B124" s="2" t="s">
        <v>225</v>
      </c>
      <c r="C124" s="2"/>
      <c r="D124"/>
      <c r="E124" s="64"/>
      <c r="F124"/>
      <c r="G124"/>
    </row>
    <row r="125" spans="1:7" ht="14.5" x14ac:dyDescent="0.35">
      <c r="A125" s="48" t="s">
        <v>226</v>
      </c>
      <c r="B125" s="2" t="s">
        <v>227</v>
      </c>
      <c r="C125" s="2"/>
      <c r="D125"/>
      <c r="E125" s="64"/>
      <c r="F125"/>
      <c r="G125"/>
    </row>
    <row r="126" spans="1:7" ht="14.5" x14ac:dyDescent="0.35">
      <c r="A126" s="48" t="s">
        <v>228</v>
      </c>
      <c r="B126" s="2" t="s">
        <v>229</v>
      </c>
      <c r="C126" s="2"/>
      <c r="D126"/>
      <c r="E126" s="64"/>
      <c r="F126"/>
      <c r="G126"/>
    </row>
    <row r="127" spans="1:7" ht="14.5" x14ac:dyDescent="0.35">
      <c r="A127"/>
      <c r="B127" s="59" t="s">
        <v>230</v>
      </c>
      <c r="C127"/>
      <c r="D127"/>
      <c r="E127" s="64"/>
      <c r="F127"/>
      <c r="G127"/>
    </row>
    <row r="128" spans="1:7" ht="14.5" x14ac:dyDescent="0.35">
      <c r="A128"/>
      <c r="B128" s="2" t="s">
        <v>231</v>
      </c>
      <c r="C128"/>
      <c r="D128"/>
      <c r="E128" s="64"/>
      <c r="F128"/>
      <c r="G128"/>
    </row>
    <row r="129" spans="1:7" ht="14.5" x14ac:dyDescent="0.35">
      <c r="A129"/>
      <c r="B129" s="2" t="s">
        <v>232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EF06-A2EB-4B70-A356-A61D5250F94A}">
  <dimension ref="A1:XEG131"/>
  <sheetViews>
    <sheetView topLeftCell="A79" workbookViewId="0">
      <selection activeCell="B64" sqref="B64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286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3" x14ac:dyDescent="0.25">
      <c r="B5" s="157" t="s">
        <v>9</v>
      </c>
      <c r="C5" s="157"/>
      <c r="D5" s="157"/>
      <c r="E5" s="157"/>
      <c r="F5" s="157"/>
      <c r="G5" s="157"/>
    </row>
    <row r="6" spans="1:16361" ht="14.5" x14ac:dyDescent="0.3">
      <c r="A6" s="6">
        <v>1</v>
      </c>
      <c r="B6" s="7" t="s">
        <v>10</v>
      </c>
      <c r="C6" s="8" t="s">
        <v>11</v>
      </c>
      <c r="D6" s="9" t="s">
        <v>12</v>
      </c>
      <c r="E6" s="76">
        <v>94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13</v>
      </c>
      <c r="C7" s="8" t="s">
        <v>14</v>
      </c>
      <c r="D7" s="7" t="s">
        <v>12</v>
      </c>
      <c r="E7" s="76">
        <v>62</v>
      </c>
      <c r="F7" s="76">
        <v>307</v>
      </c>
      <c r="G7" s="76">
        <v>1</v>
      </c>
    </row>
    <row r="8" spans="1:16361" ht="13" x14ac:dyDescent="0.3">
      <c r="A8" s="6"/>
      <c r="B8" s="69" t="s">
        <v>15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66</v>
      </c>
      <c r="G13" s="14">
        <v>0</v>
      </c>
    </row>
    <row r="14" spans="1:16361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238</v>
      </c>
      <c r="C23" s="8" t="s">
        <v>43</v>
      </c>
      <c r="D23" s="12" t="s">
        <v>21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243</v>
      </c>
      <c r="C33" s="8" t="s">
        <v>62</v>
      </c>
      <c r="D33" s="12" t="s">
        <v>21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68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74</v>
      </c>
      <c r="F39" s="6">
        <v>611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38</v>
      </c>
      <c r="F44" s="6">
        <v>146</v>
      </c>
      <c r="G44" s="6">
        <v>38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98</v>
      </c>
      <c r="C52" s="22"/>
      <c r="D52" s="23"/>
      <c r="E52" s="71">
        <v>543</v>
      </c>
      <c r="F52" s="71">
        <v>2320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v>569</v>
      </c>
      <c r="F86" s="71">
        <v>2320</v>
      </c>
      <c r="G86" s="71">
        <v>119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1" x14ac:dyDescent="0.5">
      <c r="A92" s="6"/>
      <c r="B92" s="155" t="s">
        <v>188</v>
      </c>
      <c r="C92" s="155"/>
      <c r="D92" s="155"/>
      <c r="E92" s="155"/>
      <c r="F92" s="155"/>
      <c r="G92" s="155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3" t="s">
        <v>262</v>
      </c>
      <c r="C99" s="163"/>
      <c r="D99" s="163"/>
      <c r="E99" s="163"/>
      <c r="F99" s="163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70" t="s">
        <v>197</v>
      </c>
      <c r="B102" s="170"/>
      <c r="C102" s="170"/>
      <c r="D102" s="170"/>
      <c r="E102" s="170"/>
      <c r="F102" s="170"/>
      <c r="G102" s="170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7" ht="14" x14ac:dyDescent="0.3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7" ht="14" x14ac:dyDescent="0.3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7" ht="14" x14ac:dyDescent="0.3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7" ht="14" x14ac:dyDescent="0.3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7" ht="14" x14ac:dyDescent="0.3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7" ht="14" x14ac:dyDescent="0.3">
      <c r="A118" s="94"/>
      <c r="B118" s="78"/>
      <c r="C118" s="78"/>
      <c r="D118" s="79"/>
      <c r="E118" s="79"/>
      <c r="F118" s="79"/>
      <c r="G118" s="79"/>
    </row>
    <row r="119" spans="1:7" ht="13" x14ac:dyDescent="0.25">
      <c r="A119" s="170" t="s">
        <v>299</v>
      </c>
      <c r="B119" s="170"/>
      <c r="C119" s="170"/>
      <c r="D119" s="170"/>
      <c r="E119" s="170"/>
      <c r="F119" s="170"/>
      <c r="G119" s="170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4" x14ac:dyDescent="0.3">
      <c r="A121" s="95" t="s">
        <v>300</v>
      </c>
      <c r="B121" s="96" t="s">
        <v>301</v>
      </c>
      <c r="C121" s="97"/>
      <c r="D121" s="98"/>
      <c r="E121" s="98"/>
      <c r="F121" s="98"/>
      <c r="G121" s="99"/>
    </row>
    <row r="122" spans="1:7" ht="14" x14ac:dyDescent="0.3">
      <c r="A122" s="95" t="s">
        <v>302</v>
      </c>
      <c r="B122" s="96" t="s">
        <v>303</v>
      </c>
      <c r="C122" s="97"/>
      <c r="D122" s="98"/>
      <c r="E122" s="98"/>
      <c r="F122" s="98"/>
      <c r="G122" s="99"/>
    </row>
    <row r="123" spans="1:7" ht="11.25" customHeight="1" x14ac:dyDescent="0.25">
      <c r="A123" s="100">
        <v>3</v>
      </c>
      <c r="B123" s="174" t="s">
        <v>304</v>
      </c>
      <c r="C123" s="175"/>
      <c r="D123" s="175"/>
      <c r="E123" s="175"/>
      <c r="F123" s="175"/>
      <c r="G123" s="176"/>
    </row>
    <row r="124" spans="1:7" ht="11.25" customHeight="1" x14ac:dyDescent="0.25">
      <c r="A124" s="100" t="s">
        <v>305</v>
      </c>
      <c r="B124" s="167" t="s">
        <v>306</v>
      </c>
      <c r="C124" s="168"/>
      <c r="D124" s="168"/>
      <c r="E124" s="168"/>
      <c r="F124" s="168"/>
      <c r="G124" s="169"/>
    </row>
    <row r="125" spans="1:7" ht="11.25" customHeight="1" x14ac:dyDescent="0.25">
      <c r="A125" s="100" t="s">
        <v>307</v>
      </c>
      <c r="B125" s="167" t="s">
        <v>308</v>
      </c>
      <c r="C125" s="168"/>
      <c r="D125" s="168"/>
      <c r="E125" s="168"/>
      <c r="F125" s="168"/>
      <c r="G125" s="169"/>
    </row>
    <row r="126" spans="1:7" ht="11.25" customHeight="1" x14ac:dyDescent="0.25">
      <c r="A126" s="100" t="s">
        <v>309</v>
      </c>
      <c r="B126" s="167" t="s">
        <v>310</v>
      </c>
      <c r="C126" s="168"/>
      <c r="D126" s="168"/>
      <c r="E126" s="168"/>
      <c r="F126" s="168"/>
      <c r="G126" s="169"/>
    </row>
    <row r="127" spans="1:7" ht="14" x14ac:dyDescent="0.3">
      <c r="A127" s="94"/>
      <c r="B127" s="78"/>
      <c r="C127" s="78"/>
      <c r="D127" s="79"/>
      <c r="E127" s="79"/>
      <c r="F127" s="79"/>
      <c r="G127" s="79"/>
    </row>
    <row r="128" spans="1:7" ht="13" x14ac:dyDescent="0.25">
      <c r="A128" s="170" t="s">
        <v>311</v>
      </c>
      <c r="B128" s="170"/>
      <c r="C128" s="170"/>
      <c r="D128" s="170"/>
      <c r="E128" s="170"/>
      <c r="F128" s="170"/>
      <c r="G128" s="170"/>
    </row>
    <row r="129" spans="1:7" ht="14.5" x14ac:dyDescent="0.35">
      <c r="A129"/>
      <c r="B129"/>
      <c r="C129"/>
      <c r="D129"/>
      <c r="E129"/>
      <c r="F129"/>
      <c r="G129"/>
    </row>
    <row r="130" spans="1:7" ht="14" x14ac:dyDescent="0.3">
      <c r="A130" s="101" t="s">
        <v>312</v>
      </c>
      <c r="B130" s="102" t="s">
        <v>313</v>
      </c>
      <c r="C130" s="103"/>
      <c r="D130" s="104"/>
      <c r="E130" s="104"/>
      <c r="F130" s="104"/>
      <c r="G130" s="105"/>
    </row>
    <row r="131" spans="1:7" ht="12" customHeight="1" x14ac:dyDescent="0.25">
      <c r="A131" s="101" t="s">
        <v>314</v>
      </c>
      <c r="B131" s="171" t="s">
        <v>315</v>
      </c>
      <c r="C131" s="172"/>
      <c r="D131" s="172"/>
      <c r="E131" s="172"/>
      <c r="F131" s="172"/>
      <c r="G131" s="173"/>
    </row>
  </sheetData>
  <mergeCells count="15">
    <mergeCell ref="B126:G126"/>
    <mergeCell ref="A128:G128"/>
    <mergeCell ref="B131:G131"/>
    <mergeCell ref="B92:G92"/>
    <mergeCell ref="B1:G1"/>
    <mergeCell ref="B2:G2"/>
    <mergeCell ref="B3:G3"/>
    <mergeCell ref="B5:G5"/>
    <mergeCell ref="B87:G87"/>
    <mergeCell ref="B99:F99"/>
    <mergeCell ref="A102:G102"/>
    <mergeCell ref="A119:G119"/>
    <mergeCell ref="B123:G123"/>
    <mergeCell ref="B124:G124"/>
    <mergeCell ref="B125:G125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A23DA-FC5B-461A-970E-C9BB3EBAE368}">
  <dimension ref="A1:XEG132"/>
  <sheetViews>
    <sheetView showGridLines="0" workbookViewId="0">
      <selection activeCell="B2" sqref="B2:G2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72656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316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7</v>
      </c>
      <c r="F26" s="109">
        <v>0</v>
      </c>
      <c r="G26" s="109">
        <v>7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60</v>
      </c>
      <c r="C33" s="111" t="s">
        <v>336</v>
      </c>
      <c r="D33" s="112" t="s">
        <v>21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243</v>
      </c>
      <c r="C34" s="111" t="s">
        <v>333</v>
      </c>
      <c r="D34" s="115" t="s">
        <v>21</v>
      </c>
      <c r="E34" s="122">
        <v>49</v>
      </c>
      <c r="F34" s="122">
        <v>349</v>
      </c>
      <c r="G34" s="122">
        <v>6</v>
      </c>
    </row>
    <row r="35" spans="1:8" ht="13" x14ac:dyDescent="0.3">
      <c r="A35" s="109">
        <v>25</v>
      </c>
      <c r="B35" s="114" t="s">
        <v>63</v>
      </c>
      <c r="C35" s="111" t="s">
        <v>341</v>
      </c>
      <c r="D35" s="112" t="s">
        <v>65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8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613</v>
      </c>
      <c r="G40" s="109">
        <v>22</v>
      </c>
    </row>
    <row r="41" spans="1:8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38</v>
      </c>
      <c r="H45" s="107"/>
    </row>
    <row r="46" spans="1:8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44</v>
      </c>
      <c r="G48" s="109">
        <v>0</v>
      </c>
    </row>
    <row r="49" spans="1:9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541</v>
      </c>
      <c r="F54" s="134">
        <v>2329</v>
      </c>
      <c r="G54" s="134">
        <v>119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9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566</v>
      </c>
      <c r="F87" s="142">
        <v>2329</v>
      </c>
      <c r="G87" s="142">
        <v>119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13" x14ac:dyDescent="0.3">
      <c r="A93" s="6">
        <v>4</v>
      </c>
      <c r="B93" s="12" t="s">
        <v>135</v>
      </c>
      <c r="C93" s="8" t="s">
        <v>136</v>
      </c>
      <c r="D93" s="6" t="s">
        <v>137</v>
      </c>
      <c r="E93" s="33" t="s">
        <v>180</v>
      </c>
      <c r="F93" s="18"/>
      <c r="G93" s="18"/>
    </row>
    <row r="94" spans="1:7" ht="21" x14ac:dyDescent="0.5">
      <c r="A94" s="6"/>
      <c r="B94" s="155" t="s">
        <v>188</v>
      </c>
      <c r="C94" s="155"/>
      <c r="D94" s="155"/>
      <c r="E94" s="155"/>
      <c r="F94" s="155"/>
      <c r="G94" s="155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74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7" t="s">
        <v>299</v>
      </c>
      <c r="B121" s="177"/>
      <c r="C121" s="177"/>
      <c r="D121" s="177"/>
      <c r="E121" s="177"/>
      <c r="F121" s="177"/>
      <c r="G121" s="177"/>
    </row>
    <row r="122" spans="1:7" ht="14" x14ac:dyDescent="0.3">
      <c r="A122" s="106" t="s">
        <v>300</v>
      </c>
      <c r="B122" s="96" t="s">
        <v>342</v>
      </c>
      <c r="C122" s="97"/>
      <c r="D122" s="98"/>
      <c r="E122" s="98"/>
      <c r="F122" s="96"/>
      <c r="G122" s="97"/>
    </row>
    <row r="123" spans="1:7" ht="21.65" customHeight="1" x14ac:dyDescent="0.3">
      <c r="A123" s="95" t="s">
        <v>302</v>
      </c>
      <c r="B123" s="96" t="s">
        <v>303</v>
      </c>
      <c r="C123" s="97"/>
      <c r="D123" s="98"/>
      <c r="E123" s="98"/>
      <c r="F123" s="98"/>
      <c r="G123" s="99"/>
    </row>
    <row r="124" spans="1:7" ht="36" customHeight="1" x14ac:dyDescent="0.25">
      <c r="A124" s="100">
        <v>3</v>
      </c>
      <c r="B124" s="174" t="s">
        <v>304</v>
      </c>
      <c r="C124" s="175"/>
      <c r="D124" s="175"/>
      <c r="E124" s="175"/>
      <c r="F124" s="175"/>
      <c r="G124" s="176"/>
    </row>
    <row r="125" spans="1:7" ht="30.65" customHeight="1" x14ac:dyDescent="0.25">
      <c r="A125" s="100" t="s">
        <v>305</v>
      </c>
      <c r="B125" s="167" t="s">
        <v>306</v>
      </c>
      <c r="C125" s="168"/>
      <c r="D125" s="168"/>
      <c r="E125" s="168"/>
      <c r="F125" s="168"/>
      <c r="G125" s="169"/>
    </row>
    <row r="126" spans="1:7" ht="25.5" customHeight="1" x14ac:dyDescent="0.25">
      <c r="A126" s="100" t="s">
        <v>307</v>
      </c>
      <c r="B126" s="167" t="s">
        <v>308</v>
      </c>
      <c r="C126" s="168"/>
      <c r="D126" s="168"/>
      <c r="E126" s="168"/>
      <c r="F126" s="168"/>
      <c r="G126" s="169"/>
    </row>
    <row r="127" spans="1:7" ht="22.5" customHeight="1" x14ac:dyDescent="0.25">
      <c r="A127" s="100" t="s">
        <v>309</v>
      </c>
      <c r="B127" s="167" t="s">
        <v>310</v>
      </c>
      <c r="C127" s="168"/>
      <c r="D127" s="168"/>
      <c r="E127" s="168"/>
      <c r="F127" s="168"/>
      <c r="G127" s="169"/>
    </row>
    <row r="128" spans="1:7" ht="14" x14ac:dyDescent="0.3">
      <c r="A128" s="94"/>
      <c r="B128" s="78"/>
      <c r="C128" s="78"/>
      <c r="D128" s="79"/>
      <c r="E128" s="79"/>
      <c r="F128" s="79"/>
      <c r="G128" s="79"/>
    </row>
    <row r="129" spans="1:7" ht="13" x14ac:dyDescent="0.25">
      <c r="A129" s="177" t="s">
        <v>311</v>
      </c>
      <c r="B129" s="177"/>
      <c r="C129" s="177"/>
      <c r="D129" s="177"/>
      <c r="E129" s="177"/>
      <c r="F129" s="177"/>
      <c r="G129" s="177"/>
    </row>
    <row r="130" spans="1:7" ht="14.5" x14ac:dyDescent="0.35">
      <c r="A130"/>
      <c r="B130"/>
      <c r="C130"/>
      <c r="D130"/>
      <c r="E130"/>
      <c r="F130"/>
      <c r="G130"/>
    </row>
    <row r="131" spans="1:7" ht="14" x14ac:dyDescent="0.3">
      <c r="A131" s="101" t="s">
        <v>312</v>
      </c>
      <c r="B131" s="102" t="s">
        <v>313</v>
      </c>
      <c r="C131" s="103"/>
      <c r="D131" s="104"/>
      <c r="E131" s="104"/>
      <c r="F131" s="104"/>
      <c r="G131" s="105"/>
    </row>
    <row r="132" spans="1:7" ht="56.25" customHeight="1" x14ac:dyDescent="0.25">
      <c r="A132" s="101" t="s">
        <v>314</v>
      </c>
      <c r="B132" s="171" t="s">
        <v>315</v>
      </c>
      <c r="C132" s="172"/>
      <c r="D132" s="172"/>
      <c r="E132" s="172"/>
      <c r="F132" s="172"/>
      <c r="G132" s="173"/>
    </row>
  </sheetData>
  <mergeCells count="18">
    <mergeCell ref="B94:G94"/>
    <mergeCell ref="B1:G1"/>
    <mergeCell ref="B2:G2"/>
    <mergeCell ref="B3:G3"/>
    <mergeCell ref="B88:G88"/>
    <mergeCell ref="A5:G5"/>
    <mergeCell ref="A9:G9"/>
    <mergeCell ref="A10:G10"/>
    <mergeCell ref="A39:G39"/>
    <mergeCell ref="B127:G127"/>
    <mergeCell ref="A129:G129"/>
    <mergeCell ref="B132:G132"/>
    <mergeCell ref="B101:F101"/>
    <mergeCell ref="A104:G104"/>
    <mergeCell ref="A121:G121"/>
    <mergeCell ref="B124:G124"/>
    <mergeCell ref="B125:G125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57198-D791-4C4B-8C04-6FAB50CE3B01}">
  <dimension ref="A1:XEG134"/>
  <sheetViews>
    <sheetView showGridLines="0" workbookViewId="0">
      <selection activeCell="B2" sqref="B2:G2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351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203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353</v>
      </c>
      <c r="G34" s="122">
        <v>6</v>
      </c>
    </row>
    <row r="35" spans="1:8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8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625</v>
      </c>
      <c r="G40" s="109">
        <v>22</v>
      </c>
    </row>
    <row r="41" spans="1:8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9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550</v>
      </c>
      <c r="F54" s="134">
        <v>2350</v>
      </c>
      <c r="G54" s="134">
        <v>109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9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575</v>
      </c>
      <c r="F87" s="142">
        <v>2350</v>
      </c>
      <c r="G87" s="142">
        <v>109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13" x14ac:dyDescent="0.3">
      <c r="A93" s="6">
        <v>4</v>
      </c>
      <c r="B93" s="12" t="s">
        <v>135</v>
      </c>
      <c r="C93" s="8" t="s">
        <v>136</v>
      </c>
      <c r="D93" s="6" t="s">
        <v>137</v>
      </c>
      <c r="E93" s="33" t="s">
        <v>180</v>
      </c>
      <c r="F93" s="18"/>
      <c r="G93" s="18"/>
    </row>
    <row r="94" spans="1:7" ht="13" x14ac:dyDescent="0.3">
      <c r="C94" s="2"/>
      <c r="F94" s="18"/>
      <c r="G94" s="18"/>
    </row>
    <row r="95" spans="1:7" ht="18.5" x14ac:dyDescent="0.45">
      <c r="A95" s="6"/>
      <c r="B95" s="154" t="s">
        <v>188</v>
      </c>
      <c r="C95" s="154"/>
      <c r="D95" s="154"/>
      <c r="E95" s="154"/>
      <c r="F95" s="154"/>
      <c r="G95" s="154"/>
    </row>
    <row r="96" spans="1:7" ht="21" x14ac:dyDescent="0.3">
      <c r="A96" s="129" t="s">
        <v>2</v>
      </c>
      <c r="B96" s="143" t="s">
        <v>189</v>
      </c>
      <c r="C96" s="144" t="s">
        <v>4</v>
      </c>
      <c r="D96" s="130" t="s">
        <v>5</v>
      </c>
      <c r="E96" s="130" t="s">
        <v>172</v>
      </c>
      <c r="F96" s="18"/>
      <c r="G96" s="18"/>
    </row>
    <row r="97" spans="1:7" ht="13" x14ac:dyDescent="0.3">
      <c r="A97" s="18">
        <v>1</v>
      </c>
      <c r="B97" s="42" t="s">
        <v>190</v>
      </c>
      <c r="C97" s="16" t="s">
        <v>191</v>
      </c>
      <c r="D97" s="16" t="s">
        <v>32</v>
      </c>
      <c r="E97" s="42" t="s">
        <v>176</v>
      </c>
      <c r="F97" s="18"/>
      <c r="G97" s="18"/>
    </row>
    <row r="98" spans="1:7" ht="13" x14ac:dyDescent="0.3">
      <c r="A98" s="6">
        <v>2</v>
      </c>
      <c r="B98" s="42" t="s">
        <v>192</v>
      </c>
      <c r="C98" s="16" t="s">
        <v>50</v>
      </c>
      <c r="D98" s="16" t="s">
        <v>118</v>
      </c>
      <c r="E98" s="42" t="s">
        <v>176</v>
      </c>
      <c r="F98" s="18"/>
      <c r="G98" s="18"/>
    </row>
    <row r="99" spans="1:7" ht="13" x14ac:dyDescent="0.3">
      <c r="A99" s="18">
        <v>3</v>
      </c>
      <c r="B99" s="60" t="s">
        <v>246</v>
      </c>
      <c r="C99" s="16" t="s">
        <v>193</v>
      </c>
      <c r="D99" s="16" t="s">
        <v>132</v>
      </c>
      <c r="E99" s="42" t="s">
        <v>180</v>
      </c>
      <c r="F99" s="18"/>
      <c r="G99" s="18"/>
    </row>
    <row r="100" spans="1:7" ht="13" x14ac:dyDescent="0.3">
      <c r="A100" s="18">
        <v>4</v>
      </c>
      <c r="B100" s="42" t="s">
        <v>194</v>
      </c>
      <c r="C100" s="16" t="s">
        <v>195</v>
      </c>
      <c r="D100" s="16" t="s">
        <v>196</v>
      </c>
      <c r="E100" s="42" t="s">
        <v>180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8.5" customHeight="1" x14ac:dyDescent="0.25">
      <c r="A102" s="72">
        <v>74</v>
      </c>
      <c r="B102" s="163" t="s">
        <v>262</v>
      </c>
      <c r="C102" s="163"/>
      <c r="D102" s="163"/>
      <c r="E102" s="163"/>
      <c r="F102" s="163"/>
      <c r="G102" s="45"/>
    </row>
    <row r="103" spans="1:7" customFormat="1" ht="28.5" customHeight="1" x14ac:dyDescent="0.35"/>
    <row r="104" spans="1:7" x14ac:dyDescent="0.25">
      <c r="A104" s="46"/>
      <c r="C104" s="47"/>
      <c r="D104" s="45"/>
      <c r="F104" s="45"/>
      <c r="G104" s="45"/>
    </row>
    <row r="105" spans="1:7" ht="13" x14ac:dyDescent="0.25">
      <c r="A105" s="177" t="s">
        <v>197</v>
      </c>
      <c r="B105" s="177"/>
      <c r="C105" s="177"/>
      <c r="D105" s="177"/>
      <c r="E105" s="177"/>
      <c r="F105" s="177"/>
      <c r="G105" s="177"/>
    </row>
    <row r="106" spans="1:7" ht="14" x14ac:dyDescent="0.3">
      <c r="A106" s="77"/>
      <c r="B106" s="78"/>
      <c r="C106" s="79"/>
      <c r="D106" s="77"/>
      <c r="E106" s="77"/>
      <c r="F106" s="77"/>
      <c r="G106" s="77"/>
    </row>
    <row r="107" spans="1:7" ht="14" x14ac:dyDescent="0.3">
      <c r="A107" s="80" t="s">
        <v>202</v>
      </c>
      <c r="B107" s="81" t="s">
        <v>287</v>
      </c>
      <c r="C107" s="82"/>
      <c r="D107" s="83"/>
      <c r="E107" s="84"/>
      <c r="F107" s="84"/>
      <c r="G107" s="85"/>
    </row>
    <row r="108" spans="1:7" ht="14" x14ac:dyDescent="0.3">
      <c r="A108" s="80" t="s">
        <v>204</v>
      </c>
      <c r="B108" s="81" t="s">
        <v>288</v>
      </c>
      <c r="C108" s="86"/>
      <c r="D108" s="83"/>
      <c r="E108" s="84"/>
      <c r="F108" s="84"/>
      <c r="G108" s="85"/>
    </row>
    <row r="109" spans="1:7" ht="14" x14ac:dyDescent="0.3">
      <c r="A109" s="80" t="s">
        <v>206</v>
      </c>
      <c r="B109" s="81" t="s">
        <v>289</v>
      </c>
      <c r="C109" s="87"/>
      <c r="D109" s="83"/>
      <c r="E109" s="84"/>
      <c r="F109" s="84"/>
      <c r="G109" s="85"/>
    </row>
    <row r="110" spans="1:7" ht="14" x14ac:dyDescent="0.3">
      <c r="A110" s="80" t="s">
        <v>208</v>
      </c>
      <c r="B110" s="81" t="s">
        <v>290</v>
      </c>
      <c r="C110" s="87"/>
      <c r="D110" s="83"/>
      <c r="E110" s="84"/>
      <c r="F110" s="84"/>
      <c r="G110" s="85"/>
    </row>
    <row r="111" spans="1:7" ht="14" x14ac:dyDescent="0.3">
      <c r="A111" s="80" t="s">
        <v>210</v>
      </c>
      <c r="B111" s="81" t="s">
        <v>291</v>
      </c>
      <c r="C111" s="88"/>
      <c r="D111" s="84"/>
      <c r="E111" s="89"/>
      <c r="F111" s="90"/>
      <c r="G111" s="85"/>
    </row>
    <row r="112" spans="1:7" ht="14" x14ac:dyDescent="0.3">
      <c r="A112" s="80" t="s">
        <v>212</v>
      </c>
      <c r="B112" s="81" t="s">
        <v>292</v>
      </c>
      <c r="C112" s="84"/>
      <c r="D112" s="84"/>
      <c r="E112" s="84"/>
      <c r="F112" s="89"/>
      <c r="G112" s="91"/>
    </row>
    <row r="113" spans="1:7" ht="14" x14ac:dyDescent="0.3">
      <c r="A113" s="80" t="s">
        <v>214</v>
      </c>
      <c r="B113" s="81" t="s">
        <v>293</v>
      </c>
      <c r="C113" s="92"/>
      <c r="D113" s="89"/>
      <c r="E113" s="89"/>
      <c r="F113" s="89"/>
      <c r="G113" s="91"/>
    </row>
    <row r="114" spans="1:7" x14ac:dyDescent="0.25">
      <c r="A114" s="80" t="s">
        <v>216</v>
      </c>
      <c r="B114" s="81" t="s">
        <v>294</v>
      </c>
      <c r="C114" s="86"/>
      <c r="D114" s="89"/>
      <c r="E114" s="89"/>
      <c r="F114" s="89"/>
      <c r="G114" s="91"/>
    </row>
    <row r="115" spans="1:7" ht="14" x14ac:dyDescent="0.3">
      <c r="A115" s="80" t="s">
        <v>218</v>
      </c>
      <c r="B115" s="81" t="s">
        <v>295</v>
      </c>
      <c r="C115" s="89"/>
      <c r="D115" s="89"/>
      <c r="E115" s="89"/>
      <c r="F115" s="89"/>
      <c r="G115" s="85"/>
    </row>
    <row r="116" spans="1:7" ht="14" x14ac:dyDescent="0.3">
      <c r="A116" s="93" t="s">
        <v>220</v>
      </c>
      <c r="B116" s="81" t="s">
        <v>221</v>
      </c>
      <c r="C116" s="84"/>
      <c r="D116" s="84"/>
      <c r="E116" s="84"/>
      <c r="F116" s="84"/>
      <c r="G116" s="85"/>
    </row>
    <row r="117" spans="1:7" ht="14" x14ac:dyDescent="0.3">
      <c r="A117" s="93" t="s">
        <v>222</v>
      </c>
      <c r="B117" s="81" t="s">
        <v>223</v>
      </c>
      <c r="C117" s="88"/>
      <c r="D117" s="84"/>
      <c r="E117" s="84"/>
      <c r="F117" s="84"/>
      <c r="G117" s="85"/>
    </row>
    <row r="118" spans="1:7" ht="14" x14ac:dyDescent="0.3">
      <c r="A118" s="80" t="s">
        <v>224</v>
      </c>
      <c r="B118" s="81" t="s">
        <v>296</v>
      </c>
      <c r="C118" s="88"/>
      <c r="D118" s="84"/>
      <c r="E118" s="84"/>
      <c r="F118" s="84"/>
      <c r="G118" s="85"/>
    </row>
    <row r="119" spans="1:7" ht="14" x14ac:dyDescent="0.3">
      <c r="A119" s="80" t="s">
        <v>226</v>
      </c>
      <c r="B119" s="81" t="s">
        <v>297</v>
      </c>
      <c r="C119" s="88"/>
      <c r="D119" s="84"/>
      <c r="E119" s="84"/>
      <c r="F119" s="84"/>
      <c r="G119" s="85"/>
    </row>
    <row r="120" spans="1:7" ht="14" x14ac:dyDescent="0.3">
      <c r="A120" s="80" t="s">
        <v>228</v>
      </c>
      <c r="B120" s="81" t="s">
        <v>298</v>
      </c>
      <c r="C120" s="88"/>
      <c r="D120" s="84"/>
      <c r="E120" s="84"/>
      <c r="F120" s="84"/>
      <c r="G120" s="85"/>
    </row>
    <row r="121" spans="1:7" ht="14" x14ac:dyDescent="0.3">
      <c r="A121" s="94"/>
      <c r="B121" s="78"/>
      <c r="C121" s="78"/>
      <c r="D121" s="79"/>
      <c r="E121" s="79"/>
      <c r="F121" s="79"/>
      <c r="G121" s="79"/>
    </row>
    <row r="122" spans="1:7" ht="13" x14ac:dyDescent="0.25">
      <c r="A122" s="177" t="s">
        <v>299</v>
      </c>
      <c r="B122" s="177"/>
      <c r="C122" s="177"/>
      <c r="D122" s="177"/>
      <c r="E122" s="177"/>
      <c r="F122" s="177"/>
      <c r="G122" s="177"/>
    </row>
    <row r="123" spans="1:7" ht="14" x14ac:dyDescent="0.3">
      <c r="A123" s="95" t="s">
        <v>345</v>
      </c>
      <c r="B123" s="96" t="s">
        <v>355</v>
      </c>
      <c r="C123" s="97"/>
      <c r="D123" s="98"/>
      <c r="E123" s="98"/>
      <c r="F123" s="96"/>
      <c r="G123" s="97"/>
    </row>
    <row r="124" spans="1:7" ht="14" x14ac:dyDescent="0.3">
      <c r="A124" s="95" t="s">
        <v>343</v>
      </c>
      <c r="B124" s="96" t="s">
        <v>342</v>
      </c>
      <c r="C124" s="97"/>
      <c r="D124" s="98"/>
      <c r="E124" s="98"/>
      <c r="F124" s="96"/>
      <c r="G124" s="97"/>
    </row>
    <row r="125" spans="1:7" ht="21.65" customHeight="1" x14ac:dyDescent="0.3">
      <c r="A125" s="95" t="s">
        <v>344</v>
      </c>
      <c r="B125" s="96" t="s">
        <v>350</v>
      </c>
      <c r="C125" s="97"/>
      <c r="D125" s="98"/>
      <c r="E125" s="98"/>
      <c r="F125" s="98"/>
      <c r="G125" s="99"/>
    </row>
    <row r="126" spans="1:7" ht="36" customHeight="1" x14ac:dyDescent="0.25">
      <c r="A126" s="100" t="s">
        <v>346</v>
      </c>
      <c r="B126" s="174" t="s">
        <v>304</v>
      </c>
      <c r="C126" s="175"/>
      <c r="D126" s="175"/>
      <c r="E126" s="175"/>
      <c r="F126" s="175"/>
      <c r="G126" s="176"/>
    </row>
    <row r="127" spans="1:7" ht="42.75" customHeight="1" x14ac:dyDescent="0.25">
      <c r="A127" s="100" t="s">
        <v>347</v>
      </c>
      <c r="B127" s="167" t="s">
        <v>306</v>
      </c>
      <c r="C127" s="168"/>
      <c r="D127" s="168"/>
      <c r="E127" s="168"/>
      <c r="F127" s="168"/>
      <c r="G127" s="169"/>
    </row>
    <row r="128" spans="1:7" ht="25.5" customHeight="1" x14ac:dyDescent="0.25">
      <c r="A128" s="100" t="s">
        <v>348</v>
      </c>
      <c r="B128" s="167" t="s">
        <v>308</v>
      </c>
      <c r="C128" s="168"/>
      <c r="D128" s="168"/>
      <c r="E128" s="168"/>
      <c r="F128" s="168"/>
      <c r="G128" s="169"/>
    </row>
    <row r="129" spans="1:7" ht="22.5" customHeight="1" x14ac:dyDescent="0.25">
      <c r="A129" s="100" t="s">
        <v>349</v>
      </c>
      <c r="B129" s="167" t="s">
        <v>310</v>
      </c>
      <c r="C129" s="168"/>
      <c r="D129" s="168"/>
      <c r="E129" s="168"/>
      <c r="F129" s="168"/>
      <c r="G129" s="169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5" x14ac:dyDescent="0.35">
      <c r="A132"/>
      <c r="B132"/>
      <c r="C132"/>
      <c r="D132"/>
      <c r="E132"/>
      <c r="F132"/>
      <c r="G132"/>
    </row>
    <row r="133" spans="1:7" ht="14" x14ac:dyDescent="0.3">
      <c r="A133" s="101" t="s">
        <v>312</v>
      </c>
      <c r="B133" s="102" t="s">
        <v>313</v>
      </c>
      <c r="C133" s="103"/>
      <c r="D133" s="104"/>
      <c r="E133" s="104"/>
      <c r="F133" s="104"/>
      <c r="G133" s="105"/>
    </row>
    <row r="134" spans="1:7" ht="55.5" customHeight="1" x14ac:dyDescent="0.25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18">
    <mergeCell ref="A10:G10"/>
    <mergeCell ref="B1:G1"/>
    <mergeCell ref="B2:G2"/>
    <mergeCell ref="B3:G3"/>
    <mergeCell ref="A5:G5"/>
    <mergeCell ref="A9:G9"/>
    <mergeCell ref="B134:G134"/>
    <mergeCell ref="A39:G39"/>
    <mergeCell ref="B88:G88"/>
    <mergeCell ref="B95:G95"/>
    <mergeCell ref="B102:F102"/>
    <mergeCell ref="A105:G105"/>
    <mergeCell ref="A122:G122"/>
    <mergeCell ref="B126:G126"/>
    <mergeCell ref="B127:G127"/>
    <mergeCell ref="B128:G128"/>
    <mergeCell ref="B129:G129"/>
    <mergeCell ref="A131:G13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25FED-D30D-413B-862C-76CB32E0FB6E}">
  <dimension ref="A1:XEG133"/>
  <sheetViews>
    <sheetView showGridLines="0" topLeftCell="A70" workbookViewId="0">
      <selection activeCell="K8" sqref="K8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356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312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355</v>
      </c>
      <c r="G34" s="122">
        <v>6</v>
      </c>
    </row>
    <row r="35" spans="1:8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8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621</v>
      </c>
      <c r="G40" s="109">
        <v>22</v>
      </c>
    </row>
    <row r="41" spans="1:8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3</v>
      </c>
      <c r="F42" s="109">
        <v>9</v>
      </c>
      <c r="G42" s="109">
        <v>0</v>
      </c>
    </row>
    <row r="43" spans="1:8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8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9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3</v>
      </c>
    </row>
    <row r="51" spans="1:9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2335</v>
      </c>
      <c r="G54" s="134">
        <v>108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9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573</v>
      </c>
      <c r="F87" s="142">
        <v>2335</v>
      </c>
      <c r="G87" s="142">
        <v>108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54" t="s">
        <v>188</v>
      </c>
      <c r="C94" s="154"/>
      <c r="D94" s="154"/>
      <c r="E94" s="154"/>
      <c r="F94" s="154"/>
      <c r="G94" s="154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25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" x14ac:dyDescent="0.3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25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25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25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A10:G10"/>
    <mergeCell ref="B1:G1"/>
    <mergeCell ref="B2:G2"/>
    <mergeCell ref="B3:G3"/>
    <mergeCell ref="A5:G5"/>
    <mergeCell ref="A9:G9"/>
    <mergeCell ref="B133:G133"/>
    <mergeCell ref="A39:G39"/>
    <mergeCell ref="B88:G88"/>
    <mergeCell ref="B94:G94"/>
    <mergeCell ref="B101:F101"/>
    <mergeCell ref="A104:G104"/>
    <mergeCell ref="A121:G121"/>
    <mergeCell ref="B125:G125"/>
    <mergeCell ref="B126:G126"/>
    <mergeCell ref="B127:G127"/>
    <mergeCell ref="B128:G128"/>
    <mergeCell ref="A130:G130"/>
    <mergeCell ref="B122:G122"/>
    <mergeCell ref="B132:G13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45E4-921D-4941-8A98-095DF5B42D3A}">
  <dimension ref="A1:XEG133"/>
  <sheetViews>
    <sheetView showGridLines="0" topLeftCell="A43" workbookViewId="0">
      <selection activeCell="I9" sqref="I9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357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35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3</v>
      </c>
    </row>
    <row r="51" spans="1:8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2337</v>
      </c>
      <c r="G54" s="134">
        <v>108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f>SUM(E57:E71)</f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/>
      <c r="F87" s="142"/>
      <c r="G87" s="142"/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54" t="s">
        <v>188</v>
      </c>
      <c r="C94" s="154"/>
      <c r="D94" s="154"/>
      <c r="E94" s="154"/>
      <c r="F94" s="154"/>
      <c r="G94" s="154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25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" x14ac:dyDescent="0.3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25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25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25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47F36-6AEF-4408-A37F-BA174D6AE783}">
  <dimension ref="A1:XEG133"/>
  <sheetViews>
    <sheetView showGridLines="0" topLeftCell="A83" workbookViewId="0">
      <selection activeCell="I70" sqref="I70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357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147</v>
      </c>
      <c r="G45" s="109">
        <v>35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2337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573</v>
      </c>
      <c r="F87" s="142">
        <v>2337</v>
      </c>
      <c r="G87" s="142">
        <v>107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54" t="s">
        <v>188</v>
      </c>
      <c r="C94" s="154"/>
      <c r="D94" s="154"/>
      <c r="E94" s="154"/>
      <c r="F94" s="154"/>
      <c r="G94" s="154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25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" x14ac:dyDescent="0.3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25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25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25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29"/>
  <sheetViews>
    <sheetView topLeftCell="A85" zoomScale="124" zoomScaleNormal="124" workbookViewId="0">
      <selection activeCell="E52" sqref="E52"/>
    </sheetView>
  </sheetViews>
  <sheetFormatPr baseColWidth="10" defaultColWidth="11.453125" defaultRowHeight="10.5" x14ac:dyDescent="0.25"/>
  <cols>
    <col min="1" max="1" width="5" style="2" customWidth="1"/>
    <col min="2" max="2" width="36.179687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7" ht="18.5" x14ac:dyDescent="0.45">
      <c r="A2" s="1"/>
      <c r="B2" s="156" t="s">
        <v>248</v>
      </c>
      <c r="C2" s="156"/>
      <c r="D2" s="156"/>
      <c r="E2" s="156"/>
      <c r="F2" s="156"/>
      <c r="G2" s="156"/>
    </row>
    <row r="3" spans="1:7" s="3" customFormat="1" ht="18.5" x14ac:dyDescent="0.45">
      <c r="B3" s="154" t="s">
        <v>1</v>
      </c>
      <c r="C3" s="154"/>
      <c r="D3" s="154"/>
      <c r="E3" s="154"/>
      <c r="F3" s="154"/>
      <c r="G3" s="154"/>
    </row>
    <row r="4" spans="1:7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3" x14ac:dyDescent="0.25">
      <c r="B5" s="157" t="s">
        <v>9</v>
      </c>
      <c r="C5" s="157"/>
      <c r="D5" s="157"/>
      <c r="E5" s="157"/>
      <c r="F5" s="157"/>
      <c r="G5" s="157"/>
    </row>
    <row r="6" spans="1:7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158" t="s">
        <v>15</v>
      </c>
      <c r="C8" s="158"/>
      <c r="D8" s="158"/>
      <c r="E8" s="158"/>
      <c r="F8" s="158"/>
      <c r="G8" s="158"/>
    </row>
    <row r="9" spans="1:7" ht="13" x14ac:dyDescent="0.3">
      <c r="A9" s="6"/>
      <c r="B9" s="153" t="s">
        <v>16</v>
      </c>
      <c r="C9" s="153"/>
      <c r="D9" s="153"/>
      <c r="E9" s="153"/>
      <c r="F9" s="153"/>
      <c r="G9" s="153"/>
    </row>
    <row r="10" spans="1:7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7" ht="12.75" customHeight="1" x14ac:dyDescent="0.3">
      <c r="A11" s="6">
        <f>A10+1</f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7" ht="24" customHeight="1" x14ac:dyDescent="0.3">
      <c r="A12" s="6">
        <f t="shared" ref="A12:A34" si="0">A11+1</f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242</v>
      </c>
      <c r="C27" s="16" t="s">
        <v>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53" t="s">
        <v>68</v>
      </c>
      <c r="C36" s="153"/>
      <c r="D36" s="153"/>
      <c r="E36" s="153"/>
      <c r="F36" s="153"/>
      <c r="G36" s="153"/>
    </row>
    <row r="37" spans="1:7" ht="13" x14ac:dyDescent="0.3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624</v>
      </c>
      <c r="G37" s="6">
        <v>22</v>
      </c>
    </row>
    <row r="38" spans="1:7" ht="13" x14ac:dyDescent="0.3">
      <c r="A38" s="6">
        <f>A37+1</f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3" x14ac:dyDescent="0.3">
      <c r="A39" s="6">
        <f t="shared" ref="A39:A51" si="1">A38+1</f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3" x14ac:dyDescent="0.3">
      <c r="A40" s="6">
        <f t="shared" si="1"/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f t="shared" si="1"/>
        <v>5</v>
      </c>
      <c r="B41" s="7" t="s">
        <v>77</v>
      </c>
      <c r="C41" s="8" t="s">
        <v>78</v>
      </c>
      <c r="D41" s="19" t="s">
        <v>12</v>
      </c>
      <c r="E41" s="10">
        <v>4</v>
      </c>
      <c r="F41" s="6">
        <v>2</v>
      </c>
      <c r="G41" s="6">
        <v>0</v>
      </c>
    </row>
    <row r="42" spans="1:7" ht="13" x14ac:dyDescent="0.3">
      <c r="A42" s="6">
        <f t="shared" si="1"/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f t="shared" si="1"/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f t="shared" si="1"/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f t="shared" si="1"/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f t="shared" si="1"/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3" x14ac:dyDescent="0.3">
      <c r="A47" s="6">
        <f t="shared" si="1"/>
        <v>11</v>
      </c>
      <c r="B47" s="1" t="s">
        <v>89</v>
      </c>
      <c r="C47" s="8" t="s">
        <v>90</v>
      </c>
      <c r="D47" s="12" t="s">
        <v>12</v>
      </c>
      <c r="E47" s="6">
        <v>7</v>
      </c>
      <c r="F47" s="6">
        <v>15</v>
      </c>
      <c r="G47" s="6">
        <v>2</v>
      </c>
    </row>
    <row r="48" spans="1:7" ht="13" x14ac:dyDescent="0.3">
      <c r="A48" s="6">
        <f t="shared" si="1"/>
        <v>12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96</v>
      </c>
      <c r="C51" s="8" t="s">
        <v>97</v>
      </c>
      <c r="D51" s="12" t="s">
        <v>12</v>
      </c>
      <c r="E51" s="6">
        <v>12</v>
      </c>
      <c r="F51" s="6">
        <v>26</v>
      </c>
      <c r="G51" s="6">
        <v>1</v>
      </c>
    </row>
    <row r="52" spans="1:9" customFormat="1" ht="14.5" x14ac:dyDescent="0.35">
      <c r="A52" s="50">
        <v>42</v>
      </c>
      <c r="B52" s="21" t="s">
        <v>98</v>
      </c>
      <c r="C52" s="22"/>
      <c r="D52" s="23"/>
      <c r="E52" s="24">
        <f>SUM(E6:E51)</f>
        <v>561</v>
      </c>
      <c r="F52" s="24">
        <f>SUM(F6:F51)</f>
        <v>2290</v>
      </c>
      <c r="G52" s="24">
        <f>SUM(G6:G51)</f>
        <v>127</v>
      </c>
      <c r="H52" s="24"/>
      <c r="I52" s="24"/>
    </row>
    <row r="53" spans="1:9" ht="14.5" x14ac:dyDescent="0.35">
      <c r="A53"/>
      <c r="B53"/>
      <c r="C53"/>
      <c r="D53"/>
      <c r="E53"/>
      <c r="F53"/>
      <c r="G53"/>
    </row>
    <row r="54" spans="1:9" ht="42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9" ht="13" x14ac:dyDescent="0.3">
      <c r="A55" s="6">
        <f>1</f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110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113</v>
      </c>
      <c r="C60" s="8" t="s">
        <v>114</v>
      </c>
      <c r="D60" s="12" t="s">
        <v>35</v>
      </c>
      <c r="E60" s="62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133</v>
      </c>
      <c r="C69" s="8" t="s">
        <v>134</v>
      </c>
      <c r="D69" s="12" t="s">
        <v>116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135</v>
      </c>
      <c r="C70" s="8" t="s">
        <v>136</v>
      </c>
      <c r="D70" s="12" t="s">
        <v>137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138</v>
      </c>
      <c r="C71" s="8" t="s">
        <v>139</v>
      </c>
      <c r="D71" s="12" t="s">
        <v>21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140</v>
      </c>
      <c r="C72" s="8" t="s">
        <v>141</v>
      </c>
      <c r="D72" s="12" t="s">
        <v>109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142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2</v>
      </c>
      <c r="B75" s="25" t="s">
        <v>143</v>
      </c>
      <c r="C75" s="26" t="s">
        <v>4</v>
      </c>
      <c r="D75" s="26" t="s">
        <v>5</v>
      </c>
      <c r="E75" s="26" t="s">
        <v>6</v>
      </c>
      <c r="F75" s="26" t="s">
        <v>100</v>
      </c>
      <c r="G75" s="26" t="s">
        <v>8</v>
      </c>
    </row>
    <row r="76" spans="1:7" ht="13" x14ac:dyDescent="0.3">
      <c r="A76" s="6">
        <v>1</v>
      </c>
      <c r="B76" s="1" t="s">
        <v>144</v>
      </c>
      <c r="C76" s="16" t="s">
        <v>145</v>
      </c>
      <c r="D76" s="12" t="s">
        <v>12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146</v>
      </c>
      <c r="C77" s="16" t="s">
        <v>147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149</v>
      </c>
      <c r="C78" s="16" t="s">
        <v>150</v>
      </c>
      <c r="D78" s="12" t="s">
        <v>148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151</v>
      </c>
      <c r="C79" s="16" t="s">
        <v>152</v>
      </c>
      <c r="D79" s="12" t="s">
        <v>153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154</v>
      </c>
      <c r="C80" s="16" t="s">
        <v>155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156</v>
      </c>
      <c r="C81" s="16" t="s">
        <v>157</v>
      </c>
      <c r="D81" s="12" t="s">
        <v>19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158</v>
      </c>
      <c r="C82" s="33" t="s">
        <v>159</v>
      </c>
      <c r="D82" s="12" t="s">
        <v>160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161</v>
      </c>
      <c r="C83" s="16" t="s">
        <v>162</v>
      </c>
      <c r="D83" s="12" t="s">
        <v>148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163</v>
      </c>
      <c r="C84" s="16" t="s">
        <v>164</v>
      </c>
      <c r="D84" s="1" t="s">
        <v>165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166</v>
      </c>
      <c r="C85" s="16" t="s">
        <v>167</v>
      </c>
      <c r="D85" s="1" t="s">
        <v>148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168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/>
      <c r="F87"/>
      <c r="G87"/>
    </row>
    <row r="88" spans="1:7" ht="13" x14ac:dyDescent="0.3">
      <c r="A88" s="50">
        <f>A52+A73+A86</f>
        <v>70</v>
      </c>
      <c r="B88" s="36" t="s">
        <v>169</v>
      </c>
      <c r="C88" s="37"/>
      <c r="D88" s="38"/>
      <c r="E88" s="39">
        <f>E52+E73+E86</f>
        <v>590</v>
      </c>
      <c r="F88" s="39">
        <f t="shared" ref="F88:G88" si="4">F52+F73+F86</f>
        <v>2290</v>
      </c>
      <c r="G88" s="39">
        <f t="shared" si="4"/>
        <v>127</v>
      </c>
    </row>
    <row r="89" spans="1:7" ht="18.5" x14ac:dyDescent="0.45">
      <c r="A89" s="31"/>
      <c r="B89" s="154" t="s">
        <v>170</v>
      </c>
      <c r="C89" s="154"/>
      <c r="D89" s="154"/>
      <c r="E89" s="154"/>
      <c r="F89" s="154"/>
      <c r="G89" s="154"/>
    </row>
    <row r="90" spans="1:7" ht="21" x14ac:dyDescent="0.5">
      <c r="A90" s="25" t="s">
        <v>2</v>
      </c>
      <c r="B90" s="40" t="s">
        <v>171</v>
      </c>
      <c r="C90" s="41" t="s">
        <v>4</v>
      </c>
      <c r="D90" s="26" t="s">
        <v>5</v>
      </c>
      <c r="E90" s="26" t="s">
        <v>172</v>
      </c>
      <c r="F90" s="52"/>
      <c r="G90" s="52"/>
    </row>
    <row r="91" spans="1:7" ht="13" x14ac:dyDescent="0.3">
      <c r="A91" s="18">
        <v>1</v>
      </c>
      <c r="B91" s="42" t="s">
        <v>173</v>
      </c>
      <c r="C91" s="8" t="s">
        <v>174</v>
      </c>
      <c r="D91" s="16" t="s">
        <v>175</v>
      </c>
      <c r="E91" s="33" t="s">
        <v>176</v>
      </c>
      <c r="F91" s="43"/>
      <c r="G91" s="43"/>
    </row>
    <row r="92" spans="1:7" ht="13" x14ac:dyDescent="0.3">
      <c r="A92" s="6">
        <v>2</v>
      </c>
      <c r="B92" s="42" t="s">
        <v>177</v>
      </c>
      <c r="C92" s="8" t="s">
        <v>178</v>
      </c>
      <c r="D92" s="16" t="s">
        <v>179</v>
      </c>
      <c r="E92" s="33" t="s">
        <v>180</v>
      </c>
      <c r="F92" s="18"/>
      <c r="G92" s="18"/>
    </row>
    <row r="93" spans="1:7" ht="13" x14ac:dyDescent="0.3">
      <c r="A93" s="6">
        <v>3</v>
      </c>
      <c r="B93" s="42" t="s">
        <v>181</v>
      </c>
      <c r="C93" s="8" t="s">
        <v>127</v>
      </c>
      <c r="D93" s="16" t="s">
        <v>118</v>
      </c>
      <c r="E93" s="33" t="s">
        <v>180</v>
      </c>
      <c r="F93" s="18"/>
      <c r="G93" s="18"/>
    </row>
    <row r="94" spans="1:7" ht="13" x14ac:dyDescent="0.3">
      <c r="A94" s="6">
        <v>4</v>
      </c>
      <c r="B94" s="15" t="s">
        <v>239</v>
      </c>
      <c r="C94" s="8" t="s">
        <v>182</v>
      </c>
      <c r="D94" s="16" t="s">
        <v>175</v>
      </c>
      <c r="E94" s="33" t="s">
        <v>176</v>
      </c>
      <c r="F94" s="18"/>
      <c r="G94" s="18"/>
    </row>
    <row r="95" spans="1:7" ht="13" x14ac:dyDescent="0.3">
      <c r="A95" s="6">
        <v>5</v>
      </c>
      <c r="B95" s="42" t="s">
        <v>183</v>
      </c>
      <c r="C95" s="8" t="s">
        <v>184</v>
      </c>
      <c r="D95" s="16" t="s">
        <v>132</v>
      </c>
      <c r="E95" s="33" t="s">
        <v>180</v>
      </c>
      <c r="F95" s="18"/>
      <c r="G95" s="18"/>
    </row>
    <row r="96" spans="1:7" ht="13" x14ac:dyDescent="0.3">
      <c r="A96" s="6">
        <v>6</v>
      </c>
      <c r="B96" s="42" t="s">
        <v>185</v>
      </c>
      <c r="C96" s="8" t="s">
        <v>186</v>
      </c>
      <c r="D96" s="16" t="s">
        <v>148</v>
      </c>
      <c r="E96" s="33" t="s">
        <v>187</v>
      </c>
      <c r="F96" s="18"/>
      <c r="G96" s="18"/>
    </row>
    <row r="97" spans="1:7" ht="13" x14ac:dyDescent="0.3">
      <c r="A97" s="6"/>
      <c r="B97" s="44"/>
      <c r="C97" s="18"/>
      <c r="D97" s="18"/>
      <c r="E97" s="18"/>
      <c r="F97" s="18"/>
      <c r="G97" s="18"/>
    </row>
    <row r="98" spans="1:7" ht="21" x14ac:dyDescent="0.5">
      <c r="A98" s="6"/>
      <c r="B98" s="155" t="s">
        <v>188</v>
      </c>
      <c r="C98" s="155"/>
      <c r="D98" s="155"/>
      <c r="E98" s="155"/>
      <c r="F98" s="155"/>
      <c r="G98" s="155"/>
    </row>
    <row r="99" spans="1:7" ht="21" x14ac:dyDescent="0.3">
      <c r="A99" s="25" t="s">
        <v>2</v>
      </c>
      <c r="B99" s="40" t="s">
        <v>189</v>
      </c>
      <c r="C99" s="41" t="s">
        <v>4</v>
      </c>
      <c r="D99" s="26" t="s">
        <v>5</v>
      </c>
      <c r="E99" s="26" t="s">
        <v>172</v>
      </c>
      <c r="F99" s="18"/>
      <c r="G99" s="18"/>
    </row>
    <row r="100" spans="1:7" ht="13" x14ac:dyDescent="0.3">
      <c r="A100" s="18">
        <v>1</v>
      </c>
      <c r="B100" s="42" t="s">
        <v>190</v>
      </c>
      <c r="C100" s="16" t="s">
        <v>191</v>
      </c>
      <c r="D100" s="16" t="s">
        <v>32</v>
      </c>
      <c r="E100" s="42" t="s">
        <v>176</v>
      </c>
      <c r="F100" s="18"/>
      <c r="G100" s="18"/>
    </row>
    <row r="101" spans="1:7" ht="13" x14ac:dyDescent="0.3">
      <c r="A101" s="6">
        <v>2</v>
      </c>
      <c r="B101" s="42" t="s">
        <v>192</v>
      </c>
      <c r="C101" s="16" t="s">
        <v>50</v>
      </c>
      <c r="D101" s="16" t="s">
        <v>118</v>
      </c>
      <c r="E101" s="42" t="s">
        <v>176</v>
      </c>
      <c r="F101" s="18"/>
      <c r="G101" s="18"/>
    </row>
    <row r="102" spans="1:7" ht="13" x14ac:dyDescent="0.3">
      <c r="A102" s="6">
        <v>3</v>
      </c>
      <c r="B102" s="60" t="s">
        <v>246</v>
      </c>
      <c r="C102" s="16" t="s">
        <v>193</v>
      </c>
      <c r="D102" s="16" t="s">
        <v>132</v>
      </c>
      <c r="E102" s="42" t="s">
        <v>180</v>
      </c>
      <c r="F102" s="18"/>
      <c r="G102" s="18"/>
    </row>
    <row r="103" spans="1:7" ht="13" x14ac:dyDescent="0.3">
      <c r="A103" s="6">
        <v>4</v>
      </c>
      <c r="B103" s="42" t="s">
        <v>194</v>
      </c>
      <c r="C103" s="16" t="s">
        <v>195</v>
      </c>
      <c r="D103" s="16" t="s">
        <v>196</v>
      </c>
      <c r="E103" s="42" t="s">
        <v>180</v>
      </c>
      <c r="F103" s="18"/>
      <c r="G103" s="18"/>
    </row>
    <row r="104" spans="1:7" ht="13" x14ac:dyDescent="0.3">
      <c r="C104" s="18"/>
      <c r="D104" s="18"/>
      <c r="E104" s="18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197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198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199</v>
      </c>
      <c r="C109"/>
      <c r="D109" s="45"/>
      <c r="E109" s="45"/>
      <c r="F109" s="45"/>
      <c r="G109" s="45"/>
    </row>
    <row r="110" spans="1:7" ht="14.5" x14ac:dyDescent="0.35">
      <c r="A110" s="48" t="s">
        <v>202</v>
      </c>
      <c r="B110" s="2" t="s">
        <v>203</v>
      </c>
      <c r="C110" s="54"/>
      <c r="D110" s="46"/>
      <c r="E110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/>
      <c r="F123"/>
      <c r="G123"/>
    </row>
    <row r="124" spans="1:7" ht="14.5" x14ac:dyDescent="0.35">
      <c r="A124"/>
      <c r="B124" s="59" t="s">
        <v>230</v>
      </c>
      <c r="C124"/>
      <c r="D124"/>
      <c r="E124"/>
      <c r="F124"/>
      <c r="G124"/>
    </row>
    <row r="125" spans="1:7" ht="14.5" x14ac:dyDescent="0.35">
      <c r="A125"/>
      <c r="B125" s="2" t="s">
        <v>231</v>
      </c>
      <c r="C125"/>
      <c r="D125"/>
      <c r="E125"/>
      <c r="F125"/>
      <c r="G125"/>
    </row>
    <row r="126" spans="1:7" ht="14.5" x14ac:dyDescent="0.35">
      <c r="A126"/>
      <c r="B126" s="2" t="s">
        <v>232</v>
      </c>
      <c r="C126"/>
      <c r="D126"/>
      <c r="E126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85BA0-C6D7-412F-966D-B60CFB05760E}">
  <dimension ref="A1:XEG133"/>
  <sheetViews>
    <sheetView showGridLines="0" topLeftCell="A79" workbookViewId="0">
      <selection activeCell="A90" sqref="A90:E90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358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192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151</v>
      </c>
      <c r="G45" s="109">
        <v>35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2347</v>
      </c>
      <c r="G54" s="134">
        <v>109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573</v>
      </c>
      <c r="F87" s="142">
        <v>2347</v>
      </c>
      <c r="G87" s="142">
        <v>109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54" t="s">
        <v>188</v>
      </c>
      <c r="C94" s="154"/>
      <c r="D94" s="154"/>
      <c r="E94" s="154"/>
      <c r="F94" s="154"/>
      <c r="G94" s="154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25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" x14ac:dyDescent="0.3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25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25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25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3987-5902-417E-93A8-07B807DBC992}">
  <dimension ref="A1:XEG133"/>
  <sheetViews>
    <sheetView showGridLines="0" topLeftCell="A56" zoomScaleNormal="100" workbookViewId="0">
      <selection activeCell="E67" sqref="E67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61" ht="18.5" x14ac:dyDescent="0.45">
      <c r="A2" s="1"/>
      <c r="B2" s="156" t="s">
        <v>359</v>
      </c>
      <c r="C2" s="156"/>
      <c r="D2" s="156"/>
      <c r="E2" s="156"/>
      <c r="F2" s="156"/>
      <c r="G2" s="156"/>
    </row>
    <row r="3" spans="1:16361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61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194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8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2352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573</v>
      </c>
      <c r="F87" s="142">
        <v>2352</v>
      </c>
      <c r="G87" s="142">
        <v>107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52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54" t="s">
        <v>188</v>
      </c>
      <c r="C94" s="154"/>
      <c r="D94" s="154"/>
      <c r="E94" s="154"/>
      <c r="F94" s="154"/>
      <c r="G94" s="154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63" t="s">
        <v>262</v>
      </c>
      <c r="C101" s="163"/>
      <c r="D101" s="163"/>
      <c r="E101" s="163"/>
      <c r="F101" s="163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7" t="s">
        <v>197</v>
      </c>
      <c r="B104" s="177"/>
      <c r="C104" s="177"/>
      <c r="D104" s="177"/>
      <c r="E104" s="177"/>
      <c r="F104" s="177"/>
      <c r="G104" s="177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7" t="s">
        <v>299</v>
      </c>
      <c r="B121" s="177"/>
      <c r="C121" s="177"/>
      <c r="D121" s="177"/>
      <c r="E121" s="177"/>
      <c r="F121" s="177"/>
      <c r="G121" s="177"/>
    </row>
    <row r="122" spans="1:7" ht="22.5" customHeight="1" x14ac:dyDescent="0.25">
      <c r="A122" s="100" t="s">
        <v>345</v>
      </c>
      <c r="B122" s="174" t="s">
        <v>355</v>
      </c>
      <c r="C122" s="175"/>
      <c r="D122" s="175"/>
      <c r="E122" s="175"/>
      <c r="F122" s="175"/>
      <c r="G122" s="175"/>
    </row>
    <row r="123" spans="1:7" ht="14" x14ac:dyDescent="0.3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346</v>
      </c>
      <c r="B125" s="174" t="s">
        <v>304</v>
      </c>
      <c r="C125" s="175"/>
      <c r="D125" s="175"/>
      <c r="E125" s="175"/>
      <c r="F125" s="175"/>
      <c r="G125" s="176"/>
    </row>
    <row r="126" spans="1:7" ht="42.75" customHeight="1" x14ac:dyDescent="0.25">
      <c r="A126" s="100" t="s">
        <v>347</v>
      </c>
      <c r="B126" s="167" t="s">
        <v>306</v>
      </c>
      <c r="C126" s="168"/>
      <c r="D126" s="168"/>
      <c r="E126" s="168"/>
      <c r="F126" s="168"/>
      <c r="G126" s="169"/>
    </row>
    <row r="127" spans="1:7" ht="25.5" customHeight="1" x14ac:dyDescent="0.25">
      <c r="A127" s="100" t="s">
        <v>348</v>
      </c>
      <c r="B127" s="167" t="s">
        <v>308</v>
      </c>
      <c r="C127" s="168"/>
      <c r="D127" s="168"/>
      <c r="E127" s="168"/>
      <c r="F127" s="168"/>
      <c r="G127" s="169"/>
    </row>
    <row r="128" spans="1:7" ht="22.5" customHeight="1" x14ac:dyDescent="0.25">
      <c r="A128" s="100" t="s">
        <v>349</v>
      </c>
      <c r="B128" s="167" t="s">
        <v>310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4EB71-9F5D-4713-969B-AC86F36887DD}">
  <dimension ref="A1:XDT134"/>
  <sheetViews>
    <sheetView showGridLines="0" showWhiteSpace="0" topLeftCell="A4" zoomScaleNormal="100" workbookViewId="0">
      <selection activeCell="A39" sqref="A39:G39"/>
    </sheetView>
  </sheetViews>
  <sheetFormatPr baseColWidth="10" defaultColWidth="11.453125" defaultRowHeight="10.5" x14ac:dyDescent="0.25"/>
  <cols>
    <col min="1" max="1" width="3.81640625" style="2" bestFit="1" customWidth="1"/>
    <col min="2" max="2" width="30" style="2" customWidth="1"/>
    <col min="3" max="3" width="11.54296875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361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6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2355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6" x14ac:dyDescent="0.35">
      <c r="A71" s="51">
        <v>14</v>
      </c>
      <c r="B71" s="135" t="s">
        <v>142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572</v>
      </c>
      <c r="F86" s="142">
        <v>2355</v>
      </c>
      <c r="G86" s="142">
        <v>107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1" x14ac:dyDescent="0.5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13" x14ac:dyDescent="0.3">
      <c r="A92" s="6">
        <v>4</v>
      </c>
      <c r="B92" s="7" t="s">
        <v>125</v>
      </c>
      <c r="C92" s="8" t="s">
        <v>323</v>
      </c>
      <c r="D92" s="6" t="s">
        <v>21</v>
      </c>
      <c r="E92" s="33" t="s">
        <v>180</v>
      </c>
      <c r="F92" s="18"/>
      <c r="G92" s="18"/>
    </row>
    <row r="93" spans="1:7" ht="18.5" x14ac:dyDescent="0.45">
      <c r="A93" s="6"/>
      <c r="B93" s="154" t="s">
        <v>188</v>
      </c>
      <c r="C93" s="154"/>
      <c r="D93" s="154"/>
      <c r="E93" s="154"/>
      <c r="F93" s="154"/>
      <c r="G93" s="154"/>
    </row>
    <row r="94" spans="1:7" ht="21" x14ac:dyDescent="0.3">
      <c r="A94" s="129" t="s">
        <v>2</v>
      </c>
      <c r="B94" s="143" t="s">
        <v>189</v>
      </c>
      <c r="C94" s="144" t="s">
        <v>4</v>
      </c>
      <c r="D94" s="130" t="s">
        <v>5</v>
      </c>
      <c r="E94" s="130" t="s">
        <v>172</v>
      </c>
      <c r="F94" s="18"/>
      <c r="G94" s="18"/>
    </row>
    <row r="95" spans="1:7" ht="13" x14ac:dyDescent="0.3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3" x14ac:dyDescent="0.3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3" x14ac:dyDescent="0.3">
      <c r="A97" s="18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3" x14ac:dyDescent="0.3">
      <c r="A98" s="18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v>73</v>
      </c>
      <c r="B100" s="163" t="s">
        <v>262</v>
      </c>
      <c r="C100" s="163"/>
      <c r="D100" s="163"/>
      <c r="E100" s="163"/>
      <c r="F100" s="163"/>
      <c r="G100" s="45"/>
    </row>
    <row r="101" spans="1:7" customFormat="1" ht="28.5" customHeight="1" x14ac:dyDescent="0.35"/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177" t="s">
        <v>197</v>
      </c>
      <c r="B103" s="177"/>
      <c r="C103" s="177"/>
      <c r="D103" s="177"/>
      <c r="E103" s="177"/>
      <c r="F103" s="177"/>
      <c r="G103" s="177"/>
    </row>
    <row r="104" spans="1:7" ht="14" x14ac:dyDescent="0.3">
      <c r="A104" s="77"/>
      <c r="B104" s="78"/>
      <c r="C104" s="79"/>
      <c r="D104" s="77"/>
      <c r="E104" s="77"/>
      <c r="F104" s="77"/>
      <c r="G104" s="77"/>
    </row>
    <row r="105" spans="1:7" ht="14" x14ac:dyDescent="0.3">
      <c r="A105" s="80" t="s">
        <v>202</v>
      </c>
      <c r="B105" s="81" t="s">
        <v>287</v>
      </c>
      <c r="C105" s="82"/>
      <c r="D105" s="83"/>
      <c r="E105" s="84"/>
      <c r="F105" s="84"/>
      <c r="G105" s="85"/>
    </row>
    <row r="106" spans="1:7" ht="14" x14ac:dyDescent="0.3">
      <c r="A106" s="80" t="s">
        <v>204</v>
      </c>
      <c r="B106" s="81" t="s">
        <v>288</v>
      </c>
      <c r="C106" s="86"/>
      <c r="D106" s="83"/>
      <c r="E106" s="84"/>
      <c r="F106" s="84"/>
      <c r="G106" s="85"/>
    </row>
    <row r="107" spans="1:7" ht="14" x14ac:dyDescent="0.3">
      <c r="A107" s="80" t="s">
        <v>206</v>
      </c>
      <c r="B107" s="81" t="s">
        <v>289</v>
      </c>
      <c r="C107" s="87"/>
      <c r="D107" s="83"/>
      <c r="E107" s="84"/>
      <c r="F107" s="84"/>
      <c r="G107" s="85"/>
    </row>
    <row r="108" spans="1:7" ht="14" x14ac:dyDescent="0.3">
      <c r="A108" s="80" t="s">
        <v>208</v>
      </c>
      <c r="B108" s="81" t="s">
        <v>290</v>
      </c>
      <c r="C108" s="87"/>
      <c r="D108" s="83"/>
      <c r="E108" s="84"/>
      <c r="F108" s="84"/>
      <c r="G108" s="85"/>
    </row>
    <row r="109" spans="1:7" ht="14" x14ac:dyDescent="0.3">
      <c r="A109" s="80" t="s">
        <v>210</v>
      </c>
      <c r="B109" s="81" t="s">
        <v>291</v>
      </c>
      <c r="C109" s="88"/>
      <c r="D109" s="84"/>
      <c r="E109" s="89"/>
      <c r="F109" s="90"/>
      <c r="G109" s="85"/>
    </row>
    <row r="110" spans="1:7" ht="14" x14ac:dyDescent="0.3">
      <c r="A110" s="80" t="s">
        <v>212</v>
      </c>
      <c r="B110" s="81" t="s">
        <v>292</v>
      </c>
      <c r="C110" s="84"/>
      <c r="D110" s="84"/>
      <c r="E110" s="84"/>
      <c r="F110" s="89"/>
      <c r="G110" s="91"/>
    </row>
    <row r="111" spans="1:7" ht="14" x14ac:dyDescent="0.3">
      <c r="A111" s="80" t="s">
        <v>214</v>
      </c>
      <c r="B111" s="81" t="s">
        <v>293</v>
      </c>
      <c r="C111" s="92"/>
      <c r="D111" s="89"/>
      <c r="E111" s="89"/>
      <c r="F111" s="89"/>
      <c r="G111" s="91"/>
    </row>
    <row r="112" spans="1:7" x14ac:dyDescent="0.25">
      <c r="A112" s="80" t="s">
        <v>216</v>
      </c>
      <c r="B112" s="81" t="s">
        <v>294</v>
      </c>
      <c r="C112" s="86"/>
      <c r="D112" s="89"/>
      <c r="E112" s="89"/>
      <c r="F112" s="89"/>
      <c r="G112" s="91"/>
    </row>
    <row r="113" spans="1:10" ht="14" x14ac:dyDescent="0.3">
      <c r="A113" s="80" t="s">
        <v>218</v>
      </c>
      <c r="B113" s="81" t="s">
        <v>295</v>
      </c>
      <c r="C113" s="89"/>
      <c r="D113" s="89"/>
      <c r="E113" s="89"/>
      <c r="F113" s="89"/>
      <c r="G113" s="85"/>
    </row>
    <row r="114" spans="1:10" ht="14" x14ac:dyDescent="0.3">
      <c r="A114" s="93" t="s">
        <v>220</v>
      </c>
      <c r="B114" s="81" t="s">
        <v>221</v>
      </c>
      <c r="C114" s="84"/>
      <c r="D114" s="84"/>
      <c r="E114" s="84"/>
      <c r="F114" s="84"/>
      <c r="G114" s="85"/>
    </row>
    <row r="115" spans="1:10" ht="14" x14ac:dyDescent="0.3">
      <c r="A115" s="93" t="s">
        <v>222</v>
      </c>
      <c r="B115" s="81" t="s">
        <v>223</v>
      </c>
      <c r="C115" s="88"/>
      <c r="D115" s="84"/>
      <c r="E115" s="84"/>
      <c r="F115" s="84"/>
      <c r="G115" s="85"/>
    </row>
    <row r="116" spans="1:10" ht="14" x14ac:dyDescent="0.3">
      <c r="A116" s="80" t="s">
        <v>224</v>
      </c>
      <c r="B116" s="81" t="s">
        <v>296</v>
      </c>
      <c r="C116" s="88"/>
      <c r="D116" s="84"/>
      <c r="E116" s="84"/>
      <c r="F116" s="84"/>
      <c r="G116" s="85"/>
    </row>
    <row r="117" spans="1:10" ht="14" x14ac:dyDescent="0.3">
      <c r="A117" s="80" t="s">
        <v>226</v>
      </c>
      <c r="B117" s="81" t="s">
        <v>297</v>
      </c>
      <c r="C117" s="88"/>
      <c r="D117" s="84"/>
      <c r="E117" s="84"/>
      <c r="F117" s="84"/>
      <c r="G117" s="85"/>
    </row>
    <row r="118" spans="1:10" ht="14" x14ac:dyDescent="0.3">
      <c r="A118" s="80" t="s">
        <v>228</v>
      </c>
      <c r="B118" s="81" t="s">
        <v>298</v>
      </c>
      <c r="C118" s="88"/>
      <c r="D118" s="84"/>
      <c r="E118" s="84"/>
      <c r="F118" s="84"/>
      <c r="G118" s="85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4" x14ac:dyDescent="0.3">
      <c r="A120" s="94"/>
      <c r="B120" s="78"/>
      <c r="C120" s="78"/>
      <c r="D120" s="79"/>
      <c r="E120" s="79"/>
      <c r="F120" s="79"/>
      <c r="G120" s="79"/>
    </row>
    <row r="121" spans="1:10" ht="13" customHeight="1" x14ac:dyDescent="0.25">
      <c r="A121" s="184" t="s">
        <v>299</v>
      </c>
      <c r="B121" s="184"/>
      <c r="C121" s="184"/>
      <c r="D121" s="184"/>
      <c r="E121" s="184"/>
      <c r="F121" s="184"/>
      <c r="G121" s="184"/>
    </row>
    <row r="122" spans="1:10" ht="23.15" customHeight="1" x14ac:dyDescent="0.25">
      <c r="A122" s="100" t="s">
        <v>345</v>
      </c>
      <c r="B122" s="174" t="s">
        <v>365</v>
      </c>
      <c r="C122" s="175"/>
      <c r="D122" s="175"/>
      <c r="E122" s="175"/>
      <c r="F122" s="175"/>
      <c r="G122" s="175"/>
      <c r="H122" s="175"/>
      <c r="I122" s="175"/>
      <c r="J122" s="175"/>
    </row>
    <row r="123" spans="1:10" ht="22.5" customHeight="1" x14ac:dyDescent="0.25">
      <c r="A123" s="100" t="s">
        <v>343</v>
      </c>
      <c r="B123" s="174" t="s">
        <v>355</v>
      </c>
      <c r="C123" s="175"/>
      <c r="D123" s="175"/>
      <c r="E123" s="175"/>
      <c r="F123" s="175"/>
      <c r="G123" s="175"/>
    </row>
    <row r="124" spans="1:10" ht="14" x14ac:dyDescent="0.3">
      <c r="A124" s="95" t="s">
        <v>344</v>
      </c>
      <c r="B124" s="96" t="s">
        <v>342</v>
      </c>
      <c r="C124" s="97"/>
      <c r="D124" s="98"/>
      <c r="E124" s="98"/>
      <c r="F124" s="96"/>
      <c r="G124" s="97"/>
    </row>
    <row r="125" spans="1:10" ht="14" x14ac:dyDescent="0.3">
      <c r="A125" s="95" t="s">
        <v>346</v>
      </c>
      <c r="B125" s="96" t="s">
        <v>350</v>
      </c>
      <c r="C125" s="97"/>
      <c r="D125" s="98"/>
      <c r="E125" s="98"/>
      <c r="F125" s="98"/>
      <c r="G125" s="99"/>
    </row>
    <row r="126" spans="1:10" ht="30.65" customHeight="1" x14ac:dyDescent="0.25">
      <c r="A126" s="100" t="s">
        <v>347</v>
      </c>
      <c r="B126" s="174" t="s">
        <v>304</v>
      </c>
      <c r="C126" s="175"/>
      <c r="D126" s="175"/>
      <c r="E126" s="175"/>
      <c r="F126" s="175"/>
      <c r="G126" s="176"/>
    </row>
    <row r="127" spans="1:10" ht="62.15" customHeight="1" x14ac:dyDescent="0.25">
      <c r="A127" s="100" t="s">
        <v>348</v>
      </c>
      <c r="B127" s="167" t="s">
        <v>306</v>
      </c>
      <c r="C127" s="168"/>
      <c r="D127" s="168"/>
      <c r="E127" s="168"/>
      <c r="F127" s="168"/>
      <c r="G127" s="169"/>
    </row>
    <row r="128" spans="1:10" ht="24" customHeight="1" x14ac:dyDescent="0.25">
      <c r="A128" s="100" t="s">
        <v>349</v>
      </c>
      <c r="B128" s="167" t="s">
        <v>308</v>
      </c>
      <c r="C128" s="168"/>
      <c r="D128" s="168"/>
      <c r="E128" s="168"/>
      <c r="F128" s="168"/>
      <c r="G128" s="169"/>
    </row>
    <row r="129" spans="1:7" ht="22.5" customHeight="1" x14ac:dyDescent="0.25">
      <c r="A129" s="100" t="s">
        <v>360</v>
      </c>
      <c r="B129" s="167" t="s">
        <v>310</v>
      </c>
      <c r="C129" s="168"/>
      <c r="D129" s="168"/>
      <c r="E129" s="168"/>
      <c r="F129" s="168"/>
      <c r="G129" s="169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5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2">
    <mergeCell ref="A121:G121"/>
    <mergeCell ref="B1:G1"/>
    <mergeCell ref="B2:G2"/>
    <mergeCell ref="B3:G3"/>
    <mergeCell ref="A5:G5"/>
    <mergeCell ref="A9:G9"/>
    <mergeCell ref="A10:G10"/>
    <mergeCell ref="A39:G39"/>
    <mergeCell ref="B87:G87"/>
    <mergeCell ref="B93:G93"/>
    <mergeCell ref="B100:F100"/>
    <mergeCell ref="A103:G103"/>
    <mergeCell ref="B133:G133"/>
    <mergeCell ref="B134:G134"/>
    <mergeCell ref="H122:J122"/>
    <mergeCell ref="B122:G122"/>
    <mergeCell ref="B123:G123"/>
    <mergeCell ref="B126:G126"/>
    <mergeCell ref="B127:G127"/>
    <mergeCell ref="B128:G128"/>
    <mergeCell ref="B129:G129"/>
    <mergeCell ref="A131:G13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11AB7-6256-47EE-B288-3F409B0444CF}">
  <dimension ref="A1:XDT133"/>
  <sheetViews>
    <sheetView showGridLines="0" showWhiteSpace="0" topLeftCell="A31" zoomScaleNormal="100" workbookViewId="0">
      <selection activeCell="I95" sqref="I95"/>
    </sheetView>
  </sheetViews>
  <sheetFormatPr baseColWidth="10" defaultColWidth="11.453125" defaultRowHeight="10.5" x14ac:dyDescent="0.25"/>
  <cols>
    <col min="1" max="1" width="3.81640625" style="2" bestFit="1" customWidth="1"/>
    <col min="2" max="2" width="33.7265625" style="2" customWidth="1"/>
    <col min="3" max="3" width="14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366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546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14</v>
      </c>
      <c r="B71" s="135" t="s">
        <v>142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573</v>
      </c>
      <c r="F86" s="142">
        <v>2396</v>
      </c>
      <c r="G86" s="142">
        <v>107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1" x14ac:dyDescent="0.5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7" t="s">
        <v>125</v>
      </c>
      <c r="C91" s="8" t="s">
        <v>323</v>
      </c>
      <c r="D91" s="6" t="s">
        <v>21</v>
      </c>
      <c r="E91" s="33" t="s">
        <v>180</v>
      </c>
      <c r="F91" s="18"/>
      <c r="G91" s="18"/>
    </row>
    <row r="92" spans="1:7" ht="18.5" x14ac:dyDescent="0.45">
      <c r="A92" s="6"/>
      <c r="B92" s="154" t="s">
        <v>188</v>
      </c>
      <c r="C92" s="154"/>
      <c r="D92" s="154"/>
      <c r="E92" s="154"/>
      <c r="F92" s="154"/>
      <c r="G92" s="154"/>
    </row>
    <row r="93" spans="1:7" ht="21" x14ac:dyDescent="0.3">
      <c r="A93" s="129" t="s">
        <v>2</v>
      </c>
      <c r="B93" s="143" t="s">
        <v>189</v>
      </c>
      <c r="C93" s="144" t="s">
        <v>4</v>
      </c>
      <c r="D93" s="130" t="s">
        <v>5</v>
      </c>
      <c r="E93" s="130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163" t="s">
        <v>262</v>
      </c>
      <c r="C99" s="163"/>
      <c r="D99" s="163"/>
      <c r="E99" s="163"/>
      <c r="F99" s="163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77" t="s">
        <v>197</v>
      </c>
      <c r="B102" s="177"/>
      <c r="C102" s="177"/>
      <c r="D102" s="177"/>
      <c r="E102" s="177"/>
      <c r="F102" s="177"/>
      <c r="G102" s="177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10" ht="14" x14ac:dyDescent="0.3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10" ht="14" x14ac:dyDescent="0.3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184" t="s">
        <v>299</v>
      </c>
      <c r="B120" s="184"/>
      <c r="C120" s="184"/>
      <c r="D120" s="184"/>
      <c r="E120" s="184"/>
      <c r="F120" s="184"/>
      <c r="G120" s="184"/>
    </row>
    <row r="121" spans="1:10" ht="23.15" customHeight="1" x14ac:dyDescent="0.25">
      <c r="A121" s="100" t="s">
        <v>345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5">
      <c r="A122" s="100" t="s">
        <v>343</v>
      </c>
      <c r="B122" s="174" t="s">
        <v>355</v>
      </c>
      <c r="C122" s="175"/>
      <c r="D122" s="175"/>
      <c r="E122" s="175"/>
      <c r="F122" s="175"/>
      <c r="G122" s="175"/>
    </row>
    <row r="123" spans="1:10" ht="14" x14ac:dyDescent="0.3">
      <c r="A123" s="95" t="s">
        <v>344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346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347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25">
      <c r="A126" s="100" t="s">
        <v>348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5">
      <c r="A127" s="100" t="s">
        <v>349</v>
      </c>
      <c r="B127" s="167" t="s">
        <v>308</v>
      </c>
      <c r="C127" s="168"/>
      <c r="D127" s="168"/>
      <c r="E127" s="168"/>
      <c r="F127" s="168"/>
      <c r="G127" s="169"/>
    </row>
    <row r="128" spans="1:10" ht="22.5" customHeight="1" x14ac:dyDescent="0.25">
      <c r="A128" s="100" t="s">
        <v>360</v>
      </c>
      <c r="B128" s="167" t="s">
        <v>310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88016-1107-4053-8EFE-FC885BD54519}">
  <dimension ref="A1:XDT133"/>
  <sheetViews>
    <sheetView showGridLines="0" showWhiteSpace="0" topLeftCell="A34" zoomScaleNormal="100" workbookViewId="0">
      <selection activeCell="J11" sqref="J1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367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547</v>
      </c>
      <c r="F54" s="134">
        <v>2397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142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574</v>
      </c>
      <c r="F86" s="142">
        <v>2397</v>
      </c>
      <c r="G86" s="142">
        <v>107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1" x14ac:dyDescent="0.5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7" t="s">
        <v>125</v>
      </c>
      <c r="C91" s="8" t="s">
        <v>323</v>
      </c>
      <c r="D91" s="6" t="s">
        <v>21</v>
      </c>
      <c r="E91" s="33" t="s">
        <v>180</v>
      </c>
      <c r="F91" s="18"/>
      <c r="G91" s="18"/>
    </row>
    <row r="92" spans="1:7" ht="18.5" x14ac:dyDescent="0.45">
      <c r="A92" s="6"/>
      <c r="B92" s="154" t="s">
        <v>188</v>
      </c>
      <c r="C92" s="154"/>
      <c r="D92" s="154"/>
      <c r="E92" s="154"/>
      <c r="F92" s="154"/>
      <c r="G92" s="154"/>
    </row>
    <row r="93" spans="1:7" ht="21" x14ac:dyDescent="0.3">
      <c r="A93" s="129" t="s">
        <v>2</v>
      </c>
      <c r="B93" s="143" t="s">
        <v>189</v>
      </c>
      <c r="C93" s="144" t="s">
        <v>4</v>
      </c>
      <c r="D93" s="130" t="s">
        <v>5</v>
      </c>
      <c r="E93" s="130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163" t="s">
        <v>262</v>
      </c>
      <c r="C99" s="163"/>
      <c r="D99" s="163"/>
      <c r="E99" s="163"/>
      <c r="F99" s="163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77" t="s">
        <v>197</v>
      </c>
      <c r="B102" s="177"/>
      <c r="C102" s="177"/>
      <c r="D102" s="177"/>
      <c r="E102" s="177"/>
      <c r="F102" s="177"/>
      <c r="G102" s="177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10" ht="14" x14ac:dyDescent="0.3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10" ht="14" x14ac:dyDescent="0.3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184" t="s">
        <v>299</v>
      </c>
      <c r="B120" s="184"/>
      <c r="C120" s="184"/>
      <c r="D120" s="184"/>
      <c r="E120" s="184"/>
      <c r="F120" s="184"/>
      <c r="G120" s="184"/>
    </row>
    <row r="121" spans="1:10" ht="23.15" customHeight="1" x14ac:dyDescent="0.25">
      <c r="A121" s="100" t="s">
        <v>345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5">
      <c r="A122" s="100" t="s">
        <v>343</v>
      </c>
      <c r="B122" s="174" t="s">
        <v>355</v>
      </c>
      <c r="C122" s="175"/>
      <c r="D122" s="175"/>
      <c r="E122" s="175"/>
      <c r="F122" s="175"/>
      <c r="G122" s="175"/>
    </row>
    <row r="123" spans="1:10" ht="14" x14ac:dyDescent="0.3">
      <c r="A123" s="95" t="s">
        <v>344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346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347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25">
      <c r="A126" s="100" t="s">
        <v>348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5">
      <c r="A127" s="100" t="s">
        <v>349</v>
      </c>
      <c r="B127" s="167" t="s">
        <v>308</v>
      </c>
      <c r="C127" s="168"/>
      <c r="D127" s="168"/>
      <c r="E127" s="168"/>
      <c r="F127" s="168"/>
      <c r="G127" s="169"/>
    </row>
    <row r="128" spans="1:10" ht="22.5" customHeight="1" x14ac:dyDescent="0.25">
      <c r="A128" s="100" t="s">
        <v>360</v>
      </c>
      <c r="B128" s="167" t="s">
        <v>310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E767C-3CCE-4DF3-B696-2987EFA37428}">
  <dimension ref="A1:XDT133"/>
  <sheetViews>
    <sheetView showGridLines="0" showWhiteSpace="0" topLeftCell="A22" zoomScaleNormal="100" workbookViewId="0">
      <selection activeCell="D7" sqref="D7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368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157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547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142</v>
      </c>
      <c r="C71" s="136"/>
      <c r="D71" s="136"/>
      <c r="E71" s="137">
        <f>SUM(E57:E70)</f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574</v>
      </c>
      <c r="F86" s="142">
        <v>2396</v>
      </c>
      <c r="G86" s="142">
        <v>107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1" x14ac:dyDescent="0.5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7" t="s">
        <v>125</v>
      </c>
      <c r="C91" s="8" t="s">
        <v>323</v>
      </c>
      <c r="D91" s="6" t="s">
        <v>21</v>
      </c>
      <c r="E91" s="33" t="s">
        <v>180</v>
      </c>
      <c r="F91" s="18"/>
      <c r="G91" s="18"/>
    </row>
    <row r="92" spans="1:7" ht="18.5" x14ac:dyDescent="0.45">
      <c r="A92" s="6"/>
      <c r="B92" s="154" t="s">
        <v>188</v>
      </c>
      <c r="C92" s="154"/>
      <c r="D92" s="154"/>
      <c r="E92" s="154"/>
      <c r="F92" s="154"/>
      <c r="G92" s="154"/>
    </row>
    <row r="93" spans="1:7" ht="21" x14ac:dyDescent="0.3">
      <c r="A93" s="129" t="s">
        <v>2</v>
      </c>
      <c r="B93" s="143" t="s">
        <v>189</v>
      </c>
      <c r="C93" s="144" t="s">
        <v>4</v>
      </c>
      <c r="D93" s="130" t="s">
        <v>5</v>
      </c>
      <c r="E93" s="130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163" t="s">
        <v>262</v>
      </c>
      <c r="C99" s="163"/>
      <c r="D99" s="163"/>
      <c r="E99" s="163"/>
      <c r="F99" s="163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77" t="s">
        <v>197</v>
      </c>
      <c r="B102" s="177"/>
      <c r="C102" s="177"/>
      <c r="D102" s="177"/>
      <c r="E102" s="177"/>
      <c r="F102" s="177"/>
      <c r="G102" s="177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10" ht="14" x14ac:dyDescent="0.3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10" ht="14" x14ac:dyDescent="0.3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184" t="s">
        <v>299</v>
      </c>
      <c r="B120" s="184"/>
      <c r="C120" s="184"/>
      <c r="D120" s="184"/>
      <c r="E120" s="184"/>
      <c r="F120" s="184"/>
      <c r="G120" s="184"/>
    </row>
    <row r="121" spans="1:10" ht="23.15" customHeight="1" x14ac:dyDescent="0.25">
      <c r="A121" s="100" t="s">
        <v>345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5">
      <c r="A122" s="100" t="s">
        <v>343</v>
      </c>
      <c r="B122" s="174" t="s">
        <v>355</v>
      </c>
      <c r="C122" s="175"/>
      <c r="D122" s="175"/>
      <c r="E122" s="175"/>
      <c r="F122" s="175"/>
      <c r="G122" s="175"/>
    </row>
    <row r="123" spans="1:10" ht="14" x14ac:dyDescent="0.3">
      <c r="A123" s="95" t="s">
        <v>344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346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347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25">
      <c r="A126" s="100" t="s">
        <v>348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5">
      <c r="A127" s="100" t="s">
        <v>349</v>
      </c>
      <c r="B127" s="167" t="s">
        <v>308</v>
      </c>
      <c r="C127" s="168"/>
      <c r="D127" s="168"/>
      <c r="E127" s="168"/>
      <c r="F127" s="168"/>
      <c r="G127" s="169"/>
    </row>
    <row r="128" spans="1:10" ht="22.5" customHeight="1" x14ac:dyDescent="0.25">
      <c r="A128" s="100" t="s">
        <v>360</v>
      </c>
      <c r="B128" s="167" t="s">
        <v>310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B7E98-0035-4F60-905F-4CD917E1642B}">
  <dimension ref="A1:XDT133"/>
  <sheetViews>
    <sheetView showGridLines="0" showWhiteSpace="0" topLeftCell="A33" zoomScaleNormal="100" workbookViewId="0">
      <selection activeCell="B120" sqref="B120:G120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371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61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68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546</v>
      </c>
      <c r="F54" s="134">
        <v>2382</v>
      </c>
      <c r="G54" s="134"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142</v>
      </c>
      <c r="C71" s="136"/>
      <c r="D71" s="136"/>
      <c r="E71" s="149">
        <f>SUM(E57:E70)</f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573</v>
      </c>
      <c r="F86" s="142">
        <v>2382</v>
      </c>
      <c r="G86" s="142">
        <v>106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7" t="s">
        <v>125</v>
      </c>
      <c r="C90" s="8" t="s">
        <v>323</v>
      </c>
      <c r="D90" s="6" t="s">
        <v>21</v>
      </c>
      <c r="E90" s="33" t="s">
        <v>180</v>
      </c>
      <c r="F90" s="18"/>
      <c r="G90" s="18"/>
    </row>
    <row r="91" spans="1:7" ht="18.5" x14ac:dyDescent="0.45">
      <c r="A91" s="6"/>
      <c r="B91" s="154" t="s">
        <v>188</v>
      </c>
      <c r="C91" s="154"/>
      <c r="D91" s="154"/>
      <c r="E91" s="154"/>
      <c r="F91" s="154"/>
      <c r="G91" s="154"/>
    </row>
    <row r="92" spans="1:7" ht="21" x14ac:dyDescent="0.3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" x14ac:dyDescent="0.3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" x14ac:dyDescent="0.3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25">
      <c r="A120" s="100" t="s">
        <v>345</v>
      </c>
      <c r="B120" s="174" t="s">
        <v>365</v>
      </c>
      <c r="C120" s="175"/>
      <c r="D120" s="175"/>
      <c r="E120" s="175"/>
      <c r="F120" s="175"/>
      <c r="G120" s="175"/>
      <c r="H120" s="175"/>
      <c r="I120" s="175"/>
      <c r="J120" s="175"/>
    </row>
    <row r="121" spans="1:10" ht="22.5" customHeight="1" x14ac:dyDescent="0.25">
      <c r="A121" s="100" t="s">
        <v>343</v>
      </c>
      <c r="B121" s="174" t="s">
        <v>355</v>
      </c>
      <c r="C121" s="175"/>
      <c r="D121" s="175"/>
      <c r="E121" s="175"/>
      <c r="F121" s="175"/>
      <c r="G121" s="175"/>
    </row>
    <row r="122" spans="1:10" ht="14" x14ac:dyDescent="0.3">
      <c r="A122" s="95" t="s">
        <v>344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346</v>
      </c>
      <c r="B123" s="96" t="s">
        <v>350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347</v>
      </c>
      <c r="B124" s="174" t="s">
        <v>304</v>
      </c>
      <c r="C124" s="175"/>
      <c r="D124" s="175"/>
      <c r="E124" s="175"/>
      <c r="F124" s="175"/>
      <c r="G124" s="176"/>
    </row>
    <row r="125" spans="1:10" ht="62.15" customHeight="1" x14ac:dyDescent="0.25">
      <c r="A125" s="100" t="s">
        <v>348</v>
      </c>
      <c r="B125" s="167" t="s">
        <v>306</v>
      </c>
      <c r="C125" s="168"/>
      <c r="D125" s="168"/>
      <c r="E125" s="168"/>
      <c r="F125" s="168"/>
      <c r="G125" s="169"/>
    </row>
    <row r="126" spans="1:10" ht="24" customHeight="1" x14ac:dyDescent="0.25">
      <c r="A126" s="100" t="s">
        <v>349</v>
      </c>
      <c r="B126" s="167" t="s">
        <v>308</v>
      </c>
      <c r="C126" s="168"/>
      <c r="D126" s="168"/>
      <c r="E126" s="168"/>
      <c r="F126" s="168"/>
      <c r="G126" s="169"/>
    </row>
    <row r="127" spans="1:10" ht="22.5" customHeight="1" x14ac:dyDescent="0.25">
      <c r="A127" s="100" t="s">
        <v>360</v>
      </c>
      <c r="B127" s="167" t="s">
        <v>310</v>
      </c>
      <c r="C127" s="168"/>
      <c r="D127" s="168"/>
      <c r="E127" s="168"/>
      <c r="F127" s="168"/>
      <c r="G127" s="169"/>
    </row>
    <row r="128" spans="1:10" ht="22.5" customHeight="1" x14ac:dyDescent="0.25">
      <c r="A128" s="100" t="s">
        <v>369</v>
      </c>
      <c r="B128" s="167" t="s">
        <v>370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A130:G130"/>
    <mergeCell ref="B132:G132"/>
    <mergeCell ref="B133:G133"/>
    <mergeCell ref="B128:G128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C2BD8-3095-46C4-AB6B-58F3C60465A3}">
  <dimension ref="A1:XDT133"/>
  <sheetViews>
    <sheetView showGridLines="0" showWhiteSpace="0" topLeftCell="A29" zoomScaleNormal="100" workbookViewId="0">
      <selection activeCell="A39" sqref="A39:G39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372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311</v>
      </c>
      <c r="G7" s="113">
        <v>1</v>
      </c>
    </row>
    <row r="8" spans="1:16348" ht="14.5" x14ac:dyDescent="0.3">
      <c r="A8" s="6"/>
      <c r="B8" s="7"/>
      <c r="C8" s="8"/>
      <c r="D8" s="7"/>
      <c r="E8" s="147">
        <f>SUM(E6:E7)</f>
        <v>157</v>
      </c>
      <c r="F8" s="147">
        <f>SUM(F6:F7)</f>
        <v>656</v>
      </c>
      <c r="G8" s="147">
        <f>SUM(G6:G7)</f>
        <v>4</v>
      </c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66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>
        <f>SUM(E11:E37)</f>
        <v>216</v>
      </c>
      <c r="F38" s="62">
        <f>SUM(F11:F37)</f>
        <v>787</v>
      </c>
      <c r="G38" s="62">
        <f>SUM(G11:G37)</f>
        <v>25</v>
      </c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623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>
        <f>SUM(E40:E52)</f>
        <v>174</v>
      </c>
      <c r="F53" s="62">
        <f>SUM(F40:F52)</f>
        <v>929</v>
      </c>
      <c r="G53" s="62">
        <f>SUM(G40:G52)</f>
        <v>77</v>
      </c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f>E8+E38+E53</f>
        <v>547</v>
      </c>
      <c r="F54" s="134">
        <f t="shared" ref="F54:G54" si="0">F8+F38+F53</f>
        <v>2372</v>
      </c>
      <c r="G54" s="134">
        <f t="shared" si="0"/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142</v>
      </c>
      <c r="C71" s="136"/>
      <c r="D71" s="136"/>
      <c r="E71" s="149"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574</v>
      </c>
      <c r="F86" s="142">
        <v>2372</v>
      </c>
      <c r="G86" s="142">
        <v>106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7" t="s">
        <v>125</v>
      </c>
      <c r="C90" s="8" t="s">
        <v>323</v>
      </c>
      <c r="D90" s="6" t="s">
        <v>21</v>
      </c>
      <c r="E90" s="33" t="s">
        <v>180</v>
      </c>
      <c r="F90" s="18"/>
      <c r="G90" s="18"/>
    </row>
    <row r="91" spans="1:7" ht="18.5" x14ac:dyDescent="0.45">
      <c r="A91" s="6"/>
      <c r="B91" s="154" t="s">
        <v>188</v>
      </c>
      <c r="C91" s="154"/>
      <c r="D91" s="154"/>
      <c r="E91" s="154"/>
      <c r="F91" s="154"/>
      <c r="G91" s="154"/>
    </row>
    <row r="92" spans="1:7" ht="21" x14ac:dyDescent="0.3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" x14ac:dyDescent="0.3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" x14ac:dyDescent="0.3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25">
      <c r="A120" s="100" t="s">
        <v>345</v>
      </c>
      <c r="B120" s="174" t="s">
        <v>365</v>
      </c>
      <c r="C120" s="175"/>
      <c r="D120" s="175"/>
      <c r="E120" s="175"/>
      <c r="F120" s="175"/>
      <c r="G120" s="175"/>
      <c r="H120" s="175"/>
      <c r="I120" s="175"/>
      <c r="J120" s="175"/>
    </row>
    <row r="121" spans="1:10" ht="22.5" customHeight="1" x14ac:dyDescent="0.25">
      <c r="A121" s="100" t="s">
        <v>343</v>
      </c>
      <c r="B121" s="174" t="s">
        <v>355</v>
      </c>
      <c r="C121" s="175"/>
      <c r="D121" s="175"/>
      <c r="E121" s="175"/>
      <c r="F121" s="175"/>
      <c r="G121" s="175"/>
    </row>
    <row r="122" spans="1:10" ht="14" x14ac:dyDescent="0.3">
      <c r="A122" s="95" t="s">
        <v>344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346</v>
      </c>
      <c r="B123" s="96" t="s">
        <v>350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347</v>
      </c>
      <c r="B124" s="174" t="s">
        <v>304</v>
      </c>
      <c r="C124" s="175"/>
      <c r="D124" s="175"/>
      <c r="E124" s="175"/>
      <c r="F124" s="175"/>
      <c r="G124" s="176"/>
    </row>
    <row r="125" spans="1:10" ht="62.15" customHeight="1" x14ac:dyDescent="0.25">
      <c r="A125" s="100" t="s">
        <v>348</v>
      </c>
      <c r="B125" s="167" t="s">
        <v>306</v>
      </c>
      <c r="C125" s="168"/>
      <c r="D125" s="168"/>
      <c r="E125" s="168"/>
      <c r="F125" s="168"/>
      <c r="G125" s="169"/>
    </row>
    <row r="126" spans="1:10" ht="24" customHeight="1" x14ac:dyDescent="0.25">
      <c r="A126" s="100" t="s">
        <v>349</v>
      </c>
      <c r="B126" s="167" t="s">
        <v>308</v>
      </c>
      <c r="C126" s="168"/>
      <c r="D126" s="168"/>
      <c r="E126" s="168"/>
      <c r="F126" s="168"/>
      <c r="G126" s="169"/>
    </row>
    <row r="127" spans="1:10" ht="22.5" customHeight="1" x14ac:dyDescent="0.25">
      <c r="A127" s="100" t="s">
        <v>360</v>
      </c>
      <c r="B127" s="167" t="s">
        <v>310</v>
      </c>
      <c r="C127" s="168"/>
      <c r="D127" s="168"/>
      <c r="E127" s="168"/>
      <c r="F127" s="168"/>
      <c r="G127" s="169"/>
    </row>
    <row r="128" spans="1:10" ht="22.5" customHeight="1" x14ac:dyDescent="0.25">
      <c r="A128" s="100" t="s">
        <v>369</v>
      </c>
      <c r="B128" s="167" t="s">
        <v>370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3"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36D75-B749-4808-8961-0CE43A810D6F}">
  <dimension ref="A1:XDT133"/>
  <sheetViews>
    <sheetView showGridLines="0" showWhiteSpace="0" topLeftCell="A32" zoomScaleNormal="100" workbookViewId="0">
      <selection activeCell="A39" sqref="A39:G39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373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35</v>
      </c>
      <c r="F45" s="109">
        <v>152</v>
      </c>
      <c r="G45" s="109">
        <v>29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2361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142</v>
      </c>
      <c r="C71" s="136"/>
      <c r="D71" s="136"/>
      <c r="E71" s="149"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572</v>
      </c>
      <c r="F86" s="142">
        <v>2361</v>
      </c>
      <c r="G86" s="142">
        <v>101</v>
      </c>
    </row>
    <row r="87" spans="1:7" ht="18.5" x14ac:dyDescent="0.45">
      <c r="A87" s="31"/>
      <c r="B87" s="154" t="s">
        <v>170</v>
      </c>
      <c r="C87" s="154"/>
      <c r="D87" s="154"/>
      <c r="E87" s="154"/>
      <c r="F87" s="154"/>
      <c r="G87" s="154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7" t="s">
        <v>125</v>
      </c>
      <c r="C90" s="8" t="s">
        <v>323</v>
      </c>
      <c r="D90" s="6" t="s">
        <v>21</v>
      </c>
      <c r="E90" s="33" t="s">
        <v>180</v>
      </c>
      <c r="F90" s="18"/>
      <c r="G90" s="18"/>
    </row>
    <row r="91" spans="1:7" ht="18.5" x14ac:dyDescent="0.45">
      <c r="A91" s="6"/>
      <c r="B91" s="154" t="s">
        <v>188</v>
      </c>
      <c r="C91" s="154"/>
      <c r="D91" s="154"/>
      <c r="E91" s="154"/>
      <c r="F91" s="154"/>
      <c r="G91" s="154"/>
    </row>
    <row r="92" spans="1:7" ht="21" x14ac:dyDescent="0.3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" x14ac:dyDescent="0.3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" x14ac:dyDescent="0.3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25">
      <c r="A120" s="100" t="s">
        <v>345</v>
      </c>
      <c r="B120" s="174" t="s">
        <v>365</v>
      </c>
      <c r="C120" s="175"/>
      <c r="D120" s="175"/>
      <c r="E120" s="175"/>
      <c r="F120" s="175"/>
      <c r="G120" s="175"/>
      <c r="H120" s="175"/>
      <c r="I120" s="175"/>
      <c r="J120" s="175"/>
    </row>
    <row r="121" spans="1:10" ht="22.5" customHeight="1" x14ac:dyDescent="0.25">
      <c r="A121" s="100" t="s">
        <v>343</v>
      </c>
      <c r="B121" s="174" t="s">
        <v>355</v>
      </c>
      <c r="C121" s="175"/>
      <c r="D121" s="175"/>
      <c r="E121" s="175"/>
      <c r="F121" s="175"/>
      <c r="G121" s="175"/>
    </row>
    <row r="122" spans="1:10" ht="14" x14ac:dyDescent="0.3">
      <c r="A122" s="95" t="s">
        <v>344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346</v>
      </c>
      <c r="B123" s="96" t="s">
        <v>350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347</v>
      </c>
      <c r="B124" s="174" t="s">
        <v>304</v>
      </c>
      <c r="C124" s="175"/>
      <c r="D124" s="175"/>
      <c r="E124" s="175"/>
      <c r="F124" s="175"/>
      <c r="G124" s="176"/>
    </row>
    <row r="125" spans="1:10" ht="62.15" customHeight="1" x14ac:dyDescent="0.25">
      <c r="A125" s="100" t="s">
        <v>348</v>
      </c>
      <c r="B125" s="167" t="s">
        <v>306</v>
      </c>
      <c r="C125" s="168"/>
      <c r="D125" s="168"/>
      <c r="E125" s="168"/>
      <c r="F125" s="168"/>
      <c r="G125" s="169"/>
    </row>
    <row r="126" spans="1:10" ht="24" customHeight="1" x14ac:dyDescent="0.25">
      <c r="A126" s="100" t="s">
        <v>349</v>
      </c>
      <c r="B126" s="167" t="s">
        <v>308</v>
      </c>
      <c r="C126" s="168"/>
      <c r="D126" s="168"/>
      <c r="E126" s="168"/>
      <c r="F126" s="168"/>
      <c r="G126" s="169"/>
    </row>
    <row r="127" spans="1:10" ht="22.5" customHeight="1" x14ac:dyDescent="0.25">
      <c r="A127" s="100" t="s">
        <v>360</v>
      </c>
      <c r="B127" s="167" t="s">
        <v>310</v>
      </c>
      <c r="C127" s="168"/>
      <c r="D127" s="168"/>
      <c r="E127" s="168"/>
      <c r="F127" s="168"/>
      <c r="G127" s="169"/>
    </row>
    <row r="128" spans="1:10" ht="22.5" customHeight="1" x14ac:dyDescent="0.25">
      <c r="A128" s="100" t="s">
        <v>369</v>
      </c>
      <c r="B128" s="167" t="s">
        <v>370</v>
      </c>
      <c r="C128" s="168"/>
      <c r="D128" s="168"/>
      <c r="E128" s="168"/>
      <c r="F128" s="168"/>
      <c r="G128" s="169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7" t="s">
        <v>311</v>
      </c>
      <c r="B130" s="177"/>
      <c r="C130" s="177"/>
      <c r="D130" s="177"/>
      <c r="E130" s="177"/>
      <c r="F130" s="177"/>
      <c r="G130" s="177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81" t="s">
        <v>313</v>
      </c>
      <c r="C132" s="182"/>
      <c r="D132" s="182"/>
      <c r="E132" s="182"/>
      <c r="F132" s="182"/>
      <c r="G132" s="183"/>
    </row>
    <row r="133" spans="1:7" ht="59.25" customHeight="1" x14ac:dyDescent="0.25">
      <c r="A133" s="101" t="s">
        <v>314</v>
      </c>
      <c r="B133" s="171" t="s">
        <v>315</v>
      </c>
      <c r="C133" s="172"/>
      <c r="D133" s="172"/>
      <c r="E133" s="172"/>
      <c r="F133" s="172"/>
      <c r="G133" s="173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4C6F1-BBAF-4FE5-9105-0D6A064469E1}">
  <dimension ref="A1:XDT134"/>
  <sheetViews>
    <sheetView showGridLines="0" showWhiteSpace="0" topLeftCell="A34" zoomScaleNormal="100" workbookViewId="0">
      <selection activeCell="A39" sqref="A39:G39"/>
    </sheetView>
  </sheetViews>
  <sheetFormatPr baseColWidth="10" defaultColWidth="11.453125" defaultRowHeight="10.5" x14ac:dyDescent="0.25"/>
  <cols>
    <col min="1" max="1" width="3.81640625" style="2" bestFit="1" customWidth="1"/>
    <col min="2" max="2" width="32.36328125" style="2" customWidth="1"/>
    <col min="3" max="3" width="12.632812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374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630</v>
      </c>
      <c r="G40" s="109">
        <v>21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542</v>
      </c>
      <c r="F54" s="134">
        <v>2368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142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3" x14ac:dyDescent="0.3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169</v>
      </c>
      <c r="C85" s="140"/>
      <c r="D85" s="141"/>
      <c r="E85" s="142">
        <v>569</v>
      </c>
      <c r="F85" s="142">
        <v>2368</v>
      </c>
      <c r="G85" s="142">
        <v>99</v>
      </c>
    </row>
    <row r="86" spans="1:7" ht="18.5" x14ac:dyDescent="0.45">
      <c r="A86" s="31"/>
      <c r="B86" s="154" t="s">
        <v>170</v>
      </c>
      <c r="C86" s="154"/>
      <c r="D86" s="154"/>
      <c r="E86" s="154"/>
      <c r="F86" s="154"/>
      <c r="G86" s="154"/>
    </row>
    <row r="87" spans="1:7" ht="21" x14ac:dyDescent="0.5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3" x14ac:dyDescent="0.3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3" x14ac:dyDescent="0.3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3" x14ac:dyDescent="0.3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5" x14ac:dyDescent="0.45">
      <c r="A91" s="6"/>
      <c r="B91" s="154" t="s">
        <v>188</v>
      </c>
      <c r="C91" s="154"/>
      <c r="D91" s="154"/>
      <c r="E91" s="154"/>
      <c r="F91" s="154"/>
      <c r="G91" s="154"/>
    </row>
    <row r="92" spans="1:7" ht="21" x14ac:dyDescent="0.3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" x14ac:dyDescent="0.3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" x14ac:dyDescent="0.3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25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5" customHeight="1" x14ac:dyDescent="0.25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5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" x14ac:dyDescent="0.3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25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5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5" customHeight="1" x14ac:dyDescent="0.25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8" customHeight="1" x14ac:dyDescent="0.25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5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B129:G129"/>
    <mergeCell ref="A131:G131"/>
    <mergeCell ref="B133:G133"/>
    <mergeCell ref="B134:G134"/>
    <mergeCell ref="H121:J121"/>
    <mergeCell ref="B122:G122"/>
    <mergeCell ref="B125:G125"/>
    <mergeCell ref="B126:G126"/>
    <mergeCell ref="B128:G128"/>
    <mergeCell ref="B127:G127"/>
    <mergeCell ref="A119:G119"/>
    <mergeCell ref="B121:G121"/>
    <mergeCell ref="A10:G10"/>
    <mergeCell ref="B120:G120"/>
    <mergeCell ref="B1:G1"/>
    <mergeCell ref="B2:G2"/>
    <mergeCell ref="B3:G3"/>
    <mergeCell ref="A5:G5"/>
    <mergeCell ref="A9:G9"/>
    <mergeCell ref="A39:G39"/>
    <mergeCell ref="B86:G86"/>
    <mergeCell ref="B91:G91"/>
    <mergeCell ref="B98:F98"/>
    <mergeCell ref="A101:G10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29"/>
  <sheetViews>
    <sheetView topLeftCell="A77" zoomScale="124" zoomScaleNormal="124" workbookViewId="0">
      <selection activeCell="E88" sqref="E8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7" ht="18.5" x14ac:dyDescent="0.45">
      <c r="A2" s="1"/>
      <c r="B2" s="156" t="s">
        <v>250</v>
      </c>
      <c r="C2" s="156"/>
      <c r="D2" s="156"/>
      <c r="E2" s="156"/>
      <c r="F2" s="156"/>
      <c r="G2" s="156"/>
    </row>
    <row r="3" spans="1:7" s="3" customFormat="1" ht="18.5" x14ac:dyDescent="0.45">
      <c r="B3" s="154" t="s">
        <v>1</v>
      </c>
      <c r="C3" s="154"/>
      <c r="D3" s="154"/>
      <c r="E3" s="154"/>
      <c r="F3" s="154"/>
      <c r="G3" s="154"/>
    </row>
    <row r="4" spans="1:7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3" x14ac:dyDescent="0.25">
      <c r="B5" s="157" t="s">
        <v>9</v>
      </c>
      <c r="C5" s="157"/>
      <c r="D5" s="157"/>
      <c r="E5" s="157"/>
      <c r="F5" s="157"/>
      <c r="G5" s="157"/>
    </row>
    <row r="6" spans="1:7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262</v>
      </c>
      <c r="G7" s="6">
        <v>1</v>
      </c>
    </row>
    <row r="8" spans="1:7" ht="13" x14ac:dyDescent="0.3">
      <c r="A8" s="6"/>
      <c r="B8" s="158" t="s">
        <v>15</v>
      </c>
      <c r="C8" s="158"/>
      <c r="D8" s="158"/>
      <c r="E8" s="158"/>
      <c r="F8" s="158"/>
      <c r="G8" s="158"/>
    </row>
    <row r="9" spans="1:7" ht="13" x14ac:dyDescent="0.3">
      <c r="A9" s="6"/>
      <c r="B9" s="153" t="s">
        <v>16</v>
      </c>
      <c r="C9" s="153"/>
      <c r="D9" s="153"/>
      <c r="E9" s="153"/>
      <c r="F9" s="153"/>
      <c r="G9" s="153"/>
    </row>
    <row r="10" spans="1:7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7" ht="20.25" customHeight="1" x14ac:dyDescent="0.3">
      <c r="A11" s="6">
        <f>A10+1</f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7" ht="29.25" customHeight="1" x14ac:dyDescent="0.3">
      <c r="A12" s="6">
        <f t="shared" ref="A12:A34" si="0">A11+1</f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242</v>
      </c>
      <c r="C27" s="16" t="s">
        <v>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10" ht="13" x14ac:dyDescent="0.3">
      <c r="A33" s="6">
        <f t="shared" si="0"/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10" ht="13" x14ac:dyDescent="0.3">
      <c r="A34" s="6">
        <f t="shared" si="0"/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10" ht="13" x14ac:dyDescent="0.3">
      <c r="A35" s="6"/>
      <c r="B35" s="11"/>
      <c r="C35" s="8"/>
      <c r="D35" s="12"/>
      <c r="E35" s="10"/>
      <c r="F35" s="18"/>
      <c r="G35" s="18"/>
    </row>
    <row r="36" spans="1:10" ht="13" x14ac:dyDescent="0.3">
      <c r="A36" s="6"/>
      <c r="B36" s="153" t="s">
        <v>68</v>
      </c>
      <c r="C36" s="153"/>
      <c r="D36" s="153"/>
      <c r="E36" s="153"/>
      <c r="F36" s="153"/>
      <c r="G36" s="153"/>
    </row>
    <row r="37" spans="1:10" ht="14.5" x14ac:dyDescent="0.35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  <c r="H37" s="63"/>
      <c r="I37" s="63"/>
      <c r="J37" s="63"/>
    </row>
    <row r="38" spans="1:10" ht="13" x14ac:dyDescent="0.3">
      <c r="A38" s="6">
        <f>A37+1</f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10" ht="13" x14ac:dyDescent="0.3">
      <c r="A39" s="6">
        <f t="shared" ref="A39:A51" si="1">A38+1</f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10" ht="13" x14ac:dyDescent="0.3">
      <c r="A40" s="6">
        <f t="shared" si="1"/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10" ht="13" x14ac:dyDescent="0.3">
      <c r="A41" s="6">
        <f t="shared" si="1"/>
        <v>5</v>
      </c>
      <c r="B41" s="7" t="s">
        <v>77</v>
      </c>
      <c r="C41" s="8" t="s">
        <v>78</v>
      </c>
      <c r="D41" s="19" t="s">
        <v>12</v>
      </c>
      <c r="E41" s="10">
        <v>4</v>
      </c>
      <c r="F41" s="6">
        <v>2</v>
      </c>
      <c r="G41" s="6">
        <v>0</v>
      </c>
    </row>
    <row r="42" spans="1:10" ht="13" x14ac:dyDescent="0.3">
      <c r="A42" s="6">
        <f t="shared" si="1"/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10" ht="13" x14ac:dyDescent="0.3">
      <c r="A43" s="6">
        <f t="shared" si="1"/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10" ht="13" x14ac:dyDescent="0.3">
      <c r="A44" s="6">
        <f t="shared" si="1"/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10" ht="13" x14ac:dyDescent="0.3">
      <c r="A45" s="6">
        <f t="shared" si="1"/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10" ht="13" x14ac:dyDescent="0.3">
      <c r="A46" s="6">
        <f t="shared" si="1"/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10" ht="13" x14ac:dyDescent="0.3">
      <c r="A47" s="6">
        <f t="shared" si="1"/>
        <v>11</v>
      </c>
      <c r="B47" s="1" t="s">
        <v>89</v>
      </c>
      <c r="C47" s="8" t="s">
        <v>90</v>
      </c>
      <c r="D47" s="12" t="s">
        <v>12</v>
      </c>
      <c r="E47" s="6">
        <v>7</v>
      </c>
      <c r="F47" s="6">
        <v>7</v>
      </c>
      <c r="G47" s="6">
        <v>2</v>
      </c>
    </row>
    <row r="48" spans="1:10" ht="13" x14ac:dyDescent="0.3">
      <c r="A48" s="6">
        <f t="shared" si="1"/>
        <v>12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96</v>
      </c>
      <c r="C51" s="8" t="s">
        <v>97</v>
      </c>
      <c r="D51" s="12" t="s">
        <v>12</v>
      </c>
      <c r="E51" s="6">
        <v>8</v>
      </c>
      <c r="F51" s="6">
        <v>26</v>
      </c>
      <c r="G51" s="6">
        <v>2</v>
      </c>
    </row>
    <row r="52" spans="1:9" customFormat="1" ht="14.5" x14ac:dyDescent="0.35">
      <c r="A52" s="50">
        <v>42</v>
      </c>
      <c r="B52" s="21" t="s">
        <v>98</v>
      </c>
      <c r="C52" s="22"/>
      <c r="D52" s="23"/>
      <c r="E52" s="24">
        <f>SUM(E6:E51)</f>
        <v>557</v>
      </c>
      <c r="F52" s="24">
        <f>SUM(F6:F51)</f>
        <v>2285</v>
      </c>
      <c r="G52" s="24">
        <f>SUM(G6:G51)</f>
        <v>128</v>
      </c>
      <c r="H52" s="24"/>
      <c r="I52" s="24"/>
    </row>
    <row r="53" spans="1:9" ht="14.5" x14ac:dyDescent="0.35">
      <c r="A53"/>
      <c r="B53"/>
      <c r="C53"/>
      <c r="D53"/>
      <c r="E53" s="64"/>
      <c r="F53"/>
      <c r="G53"/>
    </row>
    <row r="54" spans="1:9" ht="42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9" ht="13" x14ac:dyDescent="0.3">
      <c r="A55" s="6">
        <f>1</f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110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113</v>
      </c>
      <c r="C60" s="8" t="s">
        <v>114</v>
      </c>
      <c r="D60" s="12" t="s">
        <v>35</v>
      </c>
      <c r="E60" s="6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133</v>
      </c>
      <c r="C69" s="8" t="s">
        <v>134</v>
      </c>
      <c r="D69" s="12" t="s">
        <v>116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135</v>
      </c>
      <c r="C70" s="8" t="s">
        <v>136</v>
      </c>
      <c r="D70" s="12" t="s">
        <v>137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138</v>
      </c>
      <c r="C71" s="8" t="s">
        <v>139</v>
      </c>
      <c r="D71" s="12" t="s">
        <v>21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140</v>
      </c>
      <c r="C72" s="8" t="s">
        <v>141</v>
      </c>
      <c r="D72" s="12" t="s">
        <v>109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142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2</v>
      </c>
      <c r="B75" s="25" t="s">
        <v>143</v>
      </c>
      <c r="C75" s="26" t="s">
        <v>4</v>
      </c>
      <c r="D75" s="26" t="s">
        <v>5</v>
      </c>
      <c r="E75" s="26" t="s">
        <v>6</v>
      </c>
      <c r="F75" s="26" t="s">
        <v>100</v>
      </c>
      <c r="G75" s="26" t="s">
        <v>8</v>
      </c>
    </row>
    <row r="76" spans="1:7" ht="13" x14ac:dyDescent="0.3">
      <c r="A76" s="6">
        <v>1</v>
      </c>
      <c r="B76" s="1" t="s">
        <v>144</v>
      </c>
      <c r="C76" s="16" t="s">
        <v>145</v>
      </c>
      <c r="D76" s="12" t="s">
        <v>12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146</v>
      </c>
      <c r="C77" s="16" t="s">
        <v>147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149</v>
      </c>
      <c r="C78" s="16" t="s">
        <v>150</v>
      </c>
      <c r="D78" s="12" t="s">
        <v>148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151</v>
      </c>
      <c r="C79" s="16" t="s">
        <v>152</v>
      </c>
      <c r="D79" s="12" t="s">
        <v>153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154</v>
      </c>
      <c r="C80" s="16" t="s">
        <v>155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156</v>
      </c>
      <c r="C81" s="16" t="s">
        <v>157</v>
      </c>
      <c r="D81" s="12" t="s">
        <v>19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158</v>
      </c>
      <c r="C82" s="33" t="s">
        <v>159</v>
      </c>
      <c r="D82" s="12" t="s">
        <v>160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161</v>
      </c>
      <c r="C83" s="16" t="s">
        <v>162</v>
      </c>
      <c r="D83" s="12" t="s">
        <v>148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163</v>
      </c>
      <c r="C84" s="16" t="s">
        <v>164</v>
      </c>
      <c r="D84" s="1" t="s">
        <v>165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166</v>
      </c>
      <c r="C85" s="16" t="s">
        <v>167</v>
      </c>
      <c r="D85" s="1" t="s">
        <v>148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168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 s="64"/>
      <c r="F87"/>
      <c r="G87"/>
    </row>
    <row r="88" spans="1:7" ht="13" x14ac:dyDescent="0.3">
      <c r="A88" s="50">
        <f>A52+A73+A86</f>
        <v>70</v>
      </c>
      <c r="B88" s="36" t="s">
        <v>169</v>
      </c>
      <c r="C88" s="37"/>
      <c r="D88" s="38"/>
      <c r="E88" s="39">
        <f>E52+E73+E86</f>
        <v>586</v>
      </c>
      <c r="F88" s="39">
        <f t="shared" ref="F88:G88" si="4">F52+F73+F86</f>
        <v>2285</v>
      </c>
      <c r="G88" s="39">
        <f t="shared" si="4"/>
        <v>128</v>
      </c>
    </row>
    <row r="89" spans="1:7" ht="18.5" x14ac:dyDescent="0.45">
      <c r="A89" s="31"/>
      <c r="B89" s="154" t="s">
        <v>170</v>
      </c>
      <c r="C89" s="154"/>
      <c r="D89" s="154"/>
      <c r="E89" s="154"/>
      <c r="F89" s="154"/>
      <c r="G89" s="154"/>
    </row>
    <row r="90" spans="1:7" ht="21" x14ac:dyDescent="0.5">
      <c r="A90" s="25" t="s">
        <v>2</v>
      </c>
      <c r="B90" s="40" t="s">
        <v>171</v>
      </c>
      <c r="C90" s="41" t="s">
        <v>4</v>
      </c>
      <c r="D90" s="26" t="s">
        <v>5</v>
      </c>
      <c r="E90" s="26" t="s">
        <v>172</v>
      </c>
      <c r="F90" s="52"/>
      <c r="G90" s="52"/>
    </row>
    <row r="91" spans="1:7" ht="13" x14ac:dyDescent="0.3">
      <c r="A91" s="18">
        <v>1</v>
      </c>
      <c r="B91" s="42" t="s">
        <v>173</v>
      </c>
      <c r="C91" s="8" t="s">
        <v>174</v>
      </c>
      <c r="D91" s="16" t="s">
        <v>175</v>
      </c>
      <c r="E91" s="33" t="s">
        <v>176</v>
      </c>
      <c r="F91" s="43"/>
      <c r="G91" s="43"/>
    </row>
    <row r="92" spans="1:7" ht="13" x14ac:dyDescent="0.3">
      <c r="A92" s="6">
        <v>2</v>
      </c>
      <c r="B92" s="42" t="s">
        <v>177</v>
      </c>
      <c r="C92" s="8" t="s">
        <v>178</v>
      </c>
      <c r="D92" s="16" t="s">
        <v>179</v>
      </c>
      <c r="E92" s="33" t="s">
        <v>180</v>
      </c>
      <c r="F92" s="18"/>
      <c r="G92" s="18"/>
    </row>
    <row r="93" spans="1:7" ht="13" x14ac:dyDescent="0.3">
      <c r="A93" s="6">
        <v>3</v>
      </c>
      <c r="B93" s="42" t="s">
        <v>181</v>
      </c>
      <c r="C93" s="8" t="s">
        <v>127</v>
      </c>
      <c r="D93" s="16" t="s">
        <v>118</v>
      </c>
      <c r="E93" s="33" t="s">
        <v>180</v>
      </c>
      <c r="F93" s="18"/>
      <c r="G93" s="18"/>
    </row>
    <row r="94" spans="1:7" ht="13" x14ac:dyDescent="0.3">
      <c r="A94" s="6">
        <v>4</v>
      </c>
      <c r="B94" s="15" t="s">
        <v>239</v>
      </c>
      <c r="C94" s="8" t="s">
        <v>182</v>
      </c>
      <c r="D94" s="16" t="s">
        <v>175</v>
      </c>
      <c r="E94" s="33" t="s">
        <v>176</v>
      </c>
      <c r="F94" s="18"/>
      <c r="G94" s="18"/>
    </row>
    <row r="95" spans="1:7" ht="13" x14ac:dyDescent="0.3">
      <c r="A95" s="6">
        <v>5</v>
      </c>
      <c r="B95" s="42" t="s">
        <v>183</v>
      </c>
      <c r="C95" s="8" t="s">
        <v>184</v>
      </c>
      <c r="D95" s="16" t="s">
        <v>132</v>
      </c>
      <c r="E95" s="33" t="s">
        <v>180</v>
      </c>
      <c r="F95" s="18"/>
      <c r="G95" s="18"/>
    </row>
    <row r="96" spans="1:7" ht="13" x14ac:dyDescent="0.3">
      <c r="A96" s="6">
        <v>6</v>
      </c>
      <c r="B96" s="42" t="s">
        <v>185</v>
      </c>
      <c r="C96" s="8" t="s">
        <v>186</v>
      </c>
      <c r="D96" s="16" t="s">
        <v>148</v>
      </c>
      <c r="E96" s="33" t="s">
        <v>187</v>
      </c>
      <c r="F96" s="18"/>
      <c r="G96" s="18"/>
    </row>
    <row r="97" spans="1:7" ht="13" x14ac:dyDescent="0.3">
      <c r="A97" s="6"/>
      <c r="B97" s="44"/>
      <c r="C97" s="18"/>
      <c r="D97" s="18"/>
      <c r="E97" s="6"/>
      <c r="F97" s="18"/>
      <c r="G97" s="18"/>
    </row>
    <row r="98" spans="1:7" ht="21" x14ac:dyDescent="0.5">
      <c r="A98" s="6"/>
      <c r="B98" s="155" t="s">
        <v>188</v>
      </c>
      <c r="C98" s="155"/>
      <c r="D98" s="155"/>
      <c r="E98" s="155"/>
      <c r="F98" s="155"/>
      <c r="G98" s="155"/>
    </row>
    <row r="99" spans="1:7" ht="21" x14ac:dyDescent="0.3">
      <c r="A99" s="25" t="s">
        <v>2</v>
      </c>
      <c r="B99" s="40" t="s">
        <v>189</v>
      </c>
      <c r="C99" s="41" t="s">
        <v>4</v>
      </c>
      <c r="D99" s="26" t="s">
        <v>5</v>
      </c>
      <c r="E99" s="26" t="s">
        <v>172</v>
      </c>
      <c r="F99" s="18"/>
      <c r="G99" s="18"/>
    </row>
    <row r="100" spans="1:7" ht="13" x14ac:dyDescent="0.3">
      <c r="A100" s="18">
        <v>1</v>
      </c>
      <c r="B100" s="42" t="s">
        <v>190</v>
      </c>
      <c r="C100" s="16" t="s">
        <v>191</v>
      </c>
      <c r="D100" s="16" t="s">
        <v>32</v>
      </c>
      <c r="E100" s="42" t="s">
        <v>176</v>
      </c>
      <c r="F100" s="18"/>
      <c r="G100" s="18"/>
    </row>
    <row r="101" spans="1:7" ht="13" x14ac:dyDescent="0.3">
      <c r="A101" s="6">
        <v>2</v>
      </c>
      <c r="B101" s="42" t="s">
        <v>192</v>
      </c>
      <c r="C101" s="16" t="s">
        <v>50</v>
      </c>
      <c r="D101" s="16" t="s">
        <v>118</v>
      </c>
      <c r="E101" s="42" t="s">
        <v>176</v>
      </c>
      <c r="F101" s="18"/>
      <c r="G101" s="18"/>
    </row>
    <row r="102" spans="1:7" ht="13" x14ac:dyDescent="0.3">
      <c r="A102" s="6">
        <v>3</v>
      </c>
      <c r="B102" s="60" t="s">
        <v>246</v>
      </c>
      <c r="C102" s="16" t="s">
        <v>193</v>
      </c>
      <c r="D102" s="16" t="s">
        <v>132</v>
      </c>
      <c r="E102" s="42" t="s">
        <v>180</v>
      </c>
      <c r="F102" s="18"/>
      <c r="G102" s="18"/>
    </row>
    <row r="103" spans="1:7" ht="13" x14ac:dyDescent="0.3">
      <c r="A103" s="6">
        <v>4</v>
      </c>
      <c r="B103" s="42" t="s">
        <v>194</v>
      </c>
      <c r="C103" s="16" t="s">
        <v>195</v>
      </c>
      <c r="D103" s="16" t="s">
        <v>196</v>
      </c>
      <c r="E103" s="42" t="s">
        <v>180</v>
      </c>
      <c r="F103" s="18"/>
      <c r="G103" s="18"/>
    </row>
    <row r="104" spans="1:7" ht="13" x14ac:dyDescent="0.3">
      <c r="C104" s="18"/>
      <c r="D104" s="18"/>
      <c r="E104" s="6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197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198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199</v>
      </c>
      <c r="C109"/>
      <c r="D109" s="45"/>
      <c r="E109" s="45"/>
      <c r="F109" s="45"/>
      <c r="G109" s="45"/>
    </row>
    <row r="110" spans="1:7" ht="14.5" x14ac:dyDescent="0.3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5" x14ac:dyDescent="0.35">
      <c r="A124"/>
      <c r="B124" s="59" t="s">
        <v>230</v>
      </c>
      <c r="C124"/>
      <c r="D124"/>
      <c r="E124" s="64"/>
      <c r="F124"/>
      <c r="G124"/>
    </row>
    <row r="125" spans="1:7" ht="14.5" x14ac:dyDescent="0.35">
      <c r="A125"/>
      <c r="B125" s="2" t="s">
        <v>231</v>
      </c>
      <c r="C125"/>
      <c r="D125"/>
      <c r="E125" s="64"/>
      <c r="F125"/>
      <c r="G125"/>
    </row>
    <row r="126" spans="1:7" ht="14.5" x14ac:dyDescent="0.35">
      <c r="A126"/>
      <c r="B126" s="2" t="s">
        <v>232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98C3A-7D06-4859-86D0-264D4F751F58}">
  <dimension ref="A1:XDT134"/>
  <sheetViews>
    <sheetView showGridLines="0" showWhiteSpace="0" topLeftCell="A28" zoomScaleNormal="100" workbookViewId="0">
      <selection activeCell="A39" sqref="A39:G39"/>
    </sheetView>
  </sheetViews>
  <sheetFormatPr baseColWidth="10" defaultColWidth="11.453125" defaultRowHeight="10.5" x14ac:dyDescent="0.25"/>
  <cols>
    <col min="1" max="1" width="3.81640625" style="2" bestFit="1" customWidth="1"/>
    <col min="2" max="2" width="33.90625" style="2" customWidth="1"/>
    <col min="3" max="3" width="12.632812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377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542</v>
      </c>
      <c r="F54" s="134">
        <v>2364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142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3" x14ac:dyDescent="0.3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169</v>
      </c>
      <c r="C85" s="140"/>
      <c r="D85" s="141"/>
      <c r="E85" s="142">
        <v>569</v>
      </c>
      <c r="F85" s="142">
        <v>2364</v>
      </c>
      <c r="G85" s="142">
        <v>99</v>
      </c>
    </row>
    <row r="86" spans="1:7" ht="18.5" x14ac:dyDescent="0.45">
      <c r="A86" s="31"/>
      <c r="B86" s="154" t="s">
        <v>170</v>
      </c>
      <c r="C86" s="154"/>
      <c r="D86" s="154"/>
      <c r="E86" s="154"/>
      <c r="F86" s="154"/>
      <c r="G86" s="154"/>
    </row>
    <row r="87" spans="1:7" ht="21" x14ac:dyDescent="0.5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3" x14ac:dyDescent="0.3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3" x14ac:dyDescent="0.3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3" x14ac:dyDescent="0.3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5" x14ac:dyDescent="0.45">
      <c r="A91" s="6"/>
      <c r="B91" s="154" t="s">
        <v>188</v>
      </c>
      <c r="C91" s="154"/>
      <c r="D91" s="154"/>
      <c r="E91" s="154"/>
      <c r="F91" s="154"/>
      <c r="G91" s="154"/>
    </row>
    <row r="92" spans="1:7" ht="21" x14ac:dyDescent="0.3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" x14ac:dyDescent="0.3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" x14ac:dyDescent="0.3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25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5" customHeight="1" x14ac:dyDescent="0.25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5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" x14ac:dyDescent="0.3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25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5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5" customHeight="1" x14ac:dyDescent="0.25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8" customHeight="1" x14ac:dyDescent="0.25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5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03E38-B7A1-4B07-A27C-4178214A5A50}">
  <dimension ref="A1:XDT134"/>
  <sheetViews>
    <sheetView showGridLines="0" showWhiteSpace="0" topLeftCell="A71" zoomScaleNormal="100" workbookViewId="0">
      <selection activeCell="A39" sqref="A39:G39"/>
    </sheetView>
  </sheetViews>
  <sheetFormatPr baseColWidth="10" defaultColWidth="11.453125" defaultRowHeight="10.5" x14ac:dyDescent="0.25"/>
  <cols>
    <col min="1" max="1" width="3.81640625" style="2" bestFit="1" customWidth="1"/>
    <col min="2" max="2" width="33.90625" style="2" customWidth="1"/>
    <col min="3" max="3" width="12.632812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378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538</v>
      </c>
      <c r="F54" s="134">
        <v>2376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142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3" x14ac:dyDescent="0.3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169</v>
      </c>
      <c r="C85" s="140"/>
      <c r="D85" s="141"/>
      <c r="E85" s="142">
        <v>561</v>
      </c>
      <c r="F85" s="142">
        <v>2376</v>
      </c>
      <c r="G85" s="142">
        <v>101</v>
      </c>
    </row>
    <row r="86" spans="1:7" ht="18.5" x14ac:dyDescent="0.45">
      <c r="A86" s="31"/>
      <c r="B86" s="154" t="s">
        <v>170</v>
      </c>
      <c r="C86" s="154"/>
      <c r="D86" s="154"/>
      <c r="E86" s="154"/>
      <c r="F86" s="154"/>
      <c r="G86" s="154"/>
    </row>
    <row r="87" spans="1:7" ht="21" x14ac:dyDescent="0.5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3" x14ac:dyDescent="0.3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3" x14ac:dyDescent="0.3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3" x14ac:dyDescent="0.3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5" x14ac:dyDescent="0.45">
      <c r="A91" s="6"/>
      <c r="B91" s="154" t="s">
        <v>188</v>
      </c>
      <c r="C91" s="154"/>
      <c r="D91" s="154"/>
      <c r="E91" s="154"/>
      <c r="F91" s="154"/>
      <c r="G91" s="154"/>
    </row>
    <row r="92" spans="1:7" ht="21" x14ac:dyDescent="0.3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" x14ac:dyDescent="0.3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" x14ac:dyDescent="0.3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25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5" customHeight="1" x14ac:dyDescent="0.25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5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" x14ac:dyDescent="0.3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25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5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5" customHeight="1" x14ac:dyDescent="0.25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8" customHeight="1" x14ac:dyDescent="0.25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5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3D74F-0EFE-4E66-B7D4-1ADA1F84A6DA}">
  <dimension ref="A1:XDT134"/>
  <sheetViews>
    <sheetView showGridLines="0" tabSelected="1" showWhiteSpace="0" topLeftCell="A36" zoomScaleNormal="100" workbookViewId="0">
      <selection activeCell="I49" sqref="I49"/>
    </sheetView>
  </sheetViews>
  <sheetFormatPr baseColWidth="10" defaultColWidth="11.453125" defaultRowHeight="10.5" x14ac:dyDescent="0.25"/>
  <cols>
    <col min="1" max="1" width="3.81640625" style="2" bestFit="1" customWidth="1"/>
    <col min="2" max="2" width="33.90625" style="2" customWidth="1"/>
    <col min="3" max="3" width="12.632812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48" ht="18.5" x14ac:dyDescent="0.45">
      <c r="A2" s="1"/>
      <c r="B2" s="156" t="s">
        <v>379</v>
      </c>
      <c r="C2" s="156"/>
      <c r="D2" s="156"/>
      <c r="E2" s="156"/>
      <c r="F2" s="156"/>
      <c r="G2" s="156"/>
    </row>
    <row r="3" spans="1:16348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8" t="s">
        <v>9</v>
      </c>
      <c r="B5" s="178"/>
      <c r="C5" s="178"/>
      <c r="D5" s="178"/>
      <c r="E5" s="178"/>
      <c r="F5" s="178"/>
      <c r="G5" s="178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91</v>
      </c>
      <c r="F6" s="113">
        <v>371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8" t="s">
        <v>15</v>
      </c>
      <c r="B9" s="178"/>
      <c r="C9" s="178"/>
      <c r="D9" s="178"/>
      <c r="E9" s="178"/>
      <c r="F9" s="178"/>
      <c r="G9" s="178"/>
    </row>
    <row r="10" spans="1:16348" ht="15" customHeight="1" x14ac:dyDescent="0.25">
      <c r="A10" s="179" t="s">
        <v>16</v>
      </c>
      <c r="B10" s="179"/>
      <c r="C10" s="179"/>
      <c r="D10" s="179"/>
      <c r="E10" s="179"/>
      <c r="F10" s="179"/>
      <c r="G10" s="179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12</v>
      </c>
      <c r="F14" s="109">
        <v>67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80" t="s">
        <v>68</v>
      </c>
      <c r="B39" s="180"/>
      <c r="C39" s="180"/>
      <c r="D39" s="180"/>
      <c r="E39" s="180"/>
      <c r="F39" s="180"/>
      <c r="G39" s="180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34</v>
      </c>
      <c r="F45" s="109">
        <v>152</v>
      </c>
      <c r="G45" s="109">
        <v>28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533</v>
      </c>
      <c r="F54" s="134">
        <v>2404</v>
      </c>
      <c r="G54" s="134">
        <v>102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142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2</v>
      </c>
      <c r="B72" s="129" t="s">
        <v>143</v>
      </c>
      <c r="C72" s="130" t="s">
        <v>4</v>
      </c>
      <c r="D72" s="130" t="s">
        <v>5</v>
      </c>
      <c r="E72" s="130" t="s">
        <v>6</v>
      </c>
      <c r="F72" s="130" t="s">
        <v>100</v>
      </c>
      <c r="G72" s="130" t="s">
        <v>8</v>
      </c>
    </row>
    <row r="73" spans="1:7" ht="13" x14ac:dyDescent="0.3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154</v>
      </c>
      <c r="C77" s="16" t="s">
        <v>320</v>
      </c>
      <c r="D77" s="12" t="s">
        <v>19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156</v>
      </c>
      <c r="C78" s="16" t="s">
        <v>319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158</v>
      </c>
      <c r="C79" s="16" t="s">
        <v>318</v>
      </c>
      <c r="D79" s="12" t="s">
        <v>160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166</v>
      </c>
      <c r="C82" s="16" t="s">
        <v>321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168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169</v>
      </c>
      <c r="C85" s="140"/>
      <c r="D85" s="141"/>
      <c r="E85" s="142">
        <v>556</v>
      </c>
      <c r="F85" s="142">
        <v>2404</v>
      </c>
      <c r="G85" s="142">
        <v>102</v>
      </c>
    </row>
    <row r="86" spans="1:7" ht="18.5" x14ac:dyDescent="0.45">
      <c r="A86" s="31"/>
      <c r="B86" s="154" t="s">
        <v>170</v>
      </c>
      <c r="C86" s="154"/>
      <c r="D86" s="154"/>
      <c r="E86" s="154"/>
      <c r="F86" s="154"/>
      <c r="G86" s="154"/>
    </row>
    <row r="87" spans="1:7" ht="21" x14ac:dyDescent="0.5">
      <c r="A87" s="129" t="s">
        <v>2</v>
      </c>
      <c r="B87" s="143" t="s">
        <v>171</v>
      </c>
      <c r="C87" s="144" t="s">
        <v>4</v>
      </c>
      <c r="D87" s="130" t="s">
        <v>5</v>
      </c>
      <c r="E87" s="130" t="s">
        <v>172</v>
      </c>
      <c r="F87" s="52"/>
      <c r="G87" s="52"/>
    </row>
    <row r="88" spans="1:7" ht="13" x14ac:dyDescent="0.3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3" x14ac:dyDescent="0.3">
      <c r="A89" s="6">
        <v>2</v>
      </c>
      <c r="B89" s="7" t="s">
        <v>125</v>
      </c>
      <c r="C89" s="8" t="s">
        <v>323</v>
      </c>
      <c r="D89" s="6" t="s">
        <v>21</v>
      </c>
      <c r="E89" s="33" t="s">
        <v>180</v>
      </c>
      <c r="F89" s="18"/>
      <c r="G89" s="18"/>
    </row>
    <row r="90" spans="1:7" ht="13" x14ac:dyDescent="0.3">
      <c r="A90" s="6">
        <v>3</v>
      </c>
      <c r="B90" s="12" t="s">
        <v>130</v>
      </c>
      <c r="C90" s="8" t="s">
        <v>131</v>
      </c>
      <c r="D90" s="6" t="s">
        <v>132</v>
      </c>
      <c r="E90" s="33" t="s">
        <v>180</v>
      </c>
      <c r="F90" s="18"/>
      <c r="G90" s="6"/>
    </row>
    <row r="91" spans="1:7" ht="18.5" x14ac:dyDescent="0.45">
      <c r="A91" s="6"/>
      <c r="B91" s="154" t="s">
        <v>188</v>
      </c>
      <c r="C91" s="154"/>
      <c r="D91" s="154"/>
      <c r="E91" s="154"/>
      <c r="F91" s="154"/>
      <c r="G91" s="154"/>
    </row>
    <row r="92" spans="1:7" ht="21" x14ac:dyDescent="0.3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63" t="s">
        <v>262</v>
      </c>
      <c r="C98" s="163"/>
      <c r="D98" s="163"/>
      <c r="E98" s="163"/>
      <c r="F98" s="163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7" t="s">
        <v>197</v>
      </c>
      <c r="B101" s="177"/>
      <c r="C101" s="177"/>
      <c r="D101" s="177"/>
      <c r="E101" s="177"/>
      <c r="F101" s="177"/>
      <c r="G101" s="177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" x14ac:dyDescent="0.3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" x14ac:dyDescent="0.3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84" t="s">
        <v>299</v>
      </c>
      <c r="B119" s="184"/>
      <c r="C119" s="184"/>
      <c r="D119" s="184"/>
      <c r="E119" s="184"/>
      <c r="F119" s="184"/>
      <c r="G119" s="184"/>
    </row>
    <row r="120" spans="1:10" ht="23.15" customHeight="1" x14ac:dyDescent="0.25">
      <c r="A120" s="150" t="s">
        <v>300</v>
      </c>
      <c r="B120" s="174" t="s">
        <v>376</v>
      </c>
      <c r="C120" s="175"/>
      <c r="D120" s="175"/>
      <c r="E120" s="175"/>
      <c r="F120" s="175"/>
      <c r="G120" s="175"/>
      <c r="H120" s="151"/>
      <c r="I120" s="151"/>
      <c r="J120" s="151"/>
    </row>
    <row r="121" spans="1:10" ht="23.15" customHeight="1" x14ac:dyDescent="0.25">
      <c r="A121" s="100" t="s">
        <v>343</v>
      </c>
      <c r="B121" s="174" t="s">
        <v>365</v>
      </c>
      <c r="C121" s="175"/>
      <c r="D121" s="175"/>
      <c r="E121" s="175"/>
      <c r="F121" s="175"/>
      <c r="G121" s="175"/>
      <c r="H121" s="175"/>
      <c r="I121" s="175"/>
      <c r="J121" s="175"/>
    </row>
    <row r="122" spans="1:10" ht="22.5" customHeight="1" x14ac:dyDescent="0.25">
      <c r="A122" s="100" t="s">
        <v>344</v>
      </c>
      <c r="B122" s="174" t="s">
        <v>355</v>
      </c>
      <c r="C122" s="175"/>
      <c r="D122" s="175"/>
      <c r="E122" s="175"/>
      <c r="F122" s="175"/>
      <c r="G122" s="175"/>
    </row>
    <row r="123" spans="1:10" ht="14" x14ac:dyDescent="0.3">
      <c r="A123" s="100" t="s">
        <v>346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347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348</v>
      </c>
      <c r="B125" s="174" t="s">
        <v>304</v>
      </c>
      <c r="C125" s="175"/>
      <c r="D125" s="175"/>
      <c r="E125" s="175"/>
      <c r="F125" s="175"/>
      <c r="G125" s="176"/>
    </row>
    <row r="126" spans="1:10" ht="62.15" customHeight="1" x14ac:dyDescent="0.25">
      <c r="A126" s="100" t="s">
        <v>349</v>
      </c>
      <c r="B126" s="167" t="s">
        <v>306</v>
      </c>
      <c r="C126" s="168"/>
      <c r="D126" s="168"/>
      <c r="E126" s="168"/>
      <c r="F126" s="168"/>
      <c r="G126" s="169"/>
    </row>
    <row r="127" spans="1:10" ht="24" customHeight="1" x14ac:dyDescent="0.25">
      <c r="A127" s="100" t="s">
        <v>360</v>
      </c>
      <c r="B127" s="167" t="s">
        <v>308</v>
      </c>
      <c r="C127" s="168"/>
      <c r="D127" s="168"/>
      <c r="E127" s="168"/>
      <c r="F127" s="168"/>
      <c r="G127" s="169"/>
    </row>
    <row r="128" spans="1:10" ht="26.5" customHeight="1" x14ac:dyDescent="0.25">
      <c r="A128" s="100" t="s">
        <v>369</v>
      </c>
      <c r="B128" s="167" t="s">
        <v>310</v>
      </c>
      <c r="C128" s="168"/>
      <c r="D128" s="168"/>
      <c r="E128" s="168"/>
      <c r="F128" s="168"/>
      <c r="G128" s="169"/>
    </row>
    <row r="129" spans="1:7" ht="28" customHeight="1" x14ac:dyDescent="0.25">
      <c r="A129" s="100" t="s">
        <v>375</v>
      </c>
      <c r="B129" s="167" t="s">
        <v>370</v>
      </c>
      <c r="C129" s="168"/>
      <c r="D129" s="168"/>
      <c r="E129" s="168"/>
      <c r="F129" s="168"/>
      <c r="G129" s="169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77" t="s">
        <v>311</v>
      </c>
      <c r="B131" s="177"/>
      <c r="C131" s="177"/>
      <c r="D131" s="177"/>
      <c r="E131" s="177"/>
      <c r="F131" s="177"/>
      <c r="G131" s="177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81" t="s">
        <v>313</v>
      </c>
      <c r="C133" s="182"/>
      <c r="D133" s="182"/>
      <c r="E133" s="182"/>
      <c r="F133" s="182"/>
      <c r="G133" s="183"/>
    </row>
    <row r="134" spans="1:7" ht="59.25" customHeight="1" x14ac:dyDescent="0.25">
      <c r="A134" s="101" t="s">
        <v>314</v>
      </c>
      <c r="B134" s="171" t="s">
        <v>315</v>
      </c>
      <c r="C134" s="172"/>
      <c r="D134" s="172"/>
      <c r="E134" s="172"/>
      <c r="F134" s="172"/>
      <c r="G134" s="173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Y128"/>
  <sheetViews>
    <sheetView topLeftCell="A79" zoomScale="112" zoomScaleNormal="112" workbookViewId="0">
      <selection activeCell="B95" sqref="B95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9" ht="18.5" x14ac:dyDescent="0.45">
      <c r="A2" s="1"/>
      <c r="B2" s="156" t="s">
        <v>251</v>
      </c>
      <c r="C2" s="156"/>
      <c r="D2" s="156"/>
      <c r="E2" s="156"/>
      <c r="F2" s="156"/>
      <c r="G2" s="156"/>
    </row>
    <row r="3" spans="1:16379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3" x14ac:dyDescent="0.25">
      <c r="B5" s="157" t="s">
        <v>9</v>
      </c>
      <c r="C5" s="157"/>
      <c r="D5" s="157"/>
      <c r="E5" s="157"/>
      <c r="F5" s="157"/>
      <c r="G5" s="157"/>
    </row>
    <row r="6" spans="1:16379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58" t="s">
        <v>15</v>
      </c>
      <c r="C8" s="158"/>
      <c r="D8" s="158"/>
      <c r="E8" s="158"/>
      <c r="F8" s="158"/>
      <c r="G8" s="158"/>
    </row>
    <row r="9" spans="1:16379" ht="13" x14ac:dyDescent="0.3">
      <c r="A9" s="6"/>
      <c r="B9" s="153" t="s">
        <v>16</v>
      </c>
      <c r="C9" s="153"/>
      <c r="D9" s="153"/>
      <c r="E9" s="153"/>
      <c r="F9" s="153"/>
      <c r="G9" s="153"/>
    </row>
    <row r="10" spans="1:16379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53" t="s">
        <v>68</v>
      </c>
      <c r="C36" s="153"/>
      <c r="D36" s="153"/>
      <c r="E36" s="153"/>
      <c r="F36" s="153"/>
      <c r="G36" s="153"/>
    </row>
    <row r="37" spans="1:7" ht="13" x14ac:dyDescent="0.3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3" x14ac:dyDescent="0.3">
      <c r="A94" s="6">
        <v>5</v>
      </c>
      <c r="B94" s="42" t="s">
        <v>183</v>
      </c>
      <c r="C94" s="8" t="s">
        <v>184</v>
      </c>
      <c r="D94" s="16" t="s">
        <v>132</v>
      </c>
      <c r="E94" s="33" t="s">
        <v>180</v>
      </c>
      <c r="F94" s="18"/>
      <c r="G94" s="18"/>
    </row>
    <row r="95" spans="1:7" ht="13" x14ac:dyDescent="0.3">
      <c r="A95" s="6">
        <v>6</v>
      </c>
      <c r="B95" s="42" t="s">
        <v>185</v>
      </c>
      <c r="C95" s="8" t="s">
        <v>186</v>
      </c>
      <c r="D95" s="16" t="s">
        <v>148</v>
      </c>
      <c r="E95" s="33" t="s">
        <v>187</v>
      </c>
      <c r="F95" s="18"/>
      <c r="G95" s="18"/>
    </row>
    <row r="96" spans="1:7" ht="13" x14ac:dyDescent="0.3">
      <c r="A96" s="6">
        <v>7</v>
      </c>
      <c r="B96" s="1" t="s">
        <v>89</v>
      </c>
      <c r="C96" s="8" t="s">
        <v>90</v>
      </c>
      <c r="D96" s="6" t="s">
        <v>12</v>
      </c>
      <c r="E96" s="33" t="s">
        <v>176</v>
      </c>
      <c r="F96" s="18"/>
      <c r="G96" s="18"/>
    </row>
    <row r="97" spans="1:7" ht="21" x14ac:dyDescent="0.5">
      <c r="A97" s="6"/>
      <c r="B97" s="155" t="s">
        <v>188</v>
      </c>
      <c r="C97" s="155"/>
      <c r="D97" s="155"/>
      <c r="E97" s="155"/>
      <c r="F97" s="155"/>
      <c r="G97" s="155"/>
    </row>
    <row r="98" spans="1:7" ht="21" x14ac:dyDescent="0.3">
      <c r="A98" s="25" t="s">
        <v>2</v>
      </c>
      <c r="B98" s="40" t="s">
        <v>189</v>
      </c>
      <c r="C98" s="41" t="s">
        <v>4</v>
      </c>
      <c r="D98" s="26" t="s">
        <v>5</v>
      </c>
      <c r="E98" s="26" t="s">
        <v>172</v>
      </c>
      <c r="F98" s="18"/>
      <c r="G98" s="18"/>
    </row>
    <row r="99" spans="1:7" ht="13" x14ac:dyDescent="0.3">
      <c r="A99" s="18">
        <v>1</v>
      </c>
      <c r="B99" s="42" t="s">
        <v>190</v>
      </c>
      <c r="C99" s="16" t="s">
        <v>191</v>
      </c>
      <c r="D99" s="16" t="s">
        <v>32</v>
      </c>
      <c r="E99" s="42" t="s">
        <v>176</v>
      </c>
      <c r="F99" s="18"/>
      <c r="G99" s="18"/>
    </row>
    <row r="100" spans="1:7" ht="13" x14ac:dyDescent="0.3">
      <c r="A100" s="6">
        <v>2</v>
      </c>
      <c r="B100" s="42" t="s">
        <v>192</v>
      </c>
      <c r="C100" s="16" t="s">
        <v>50</v>
      </c>
      <c r="D100" s="16" t="s">
        <v>118</v>
      </c>
      <c r="E100" s="42" t="s">
        <v>176</v>
      </c>
      <c r="F100" s="18"/>
      <c r="G100" s="18"/>
    </row>
    <row r="101" spans="1:7" ht="13" x14ac:dyDescent="0.3">
      <c r="A101" s="6">
        <v>3</v>
      </c>
      <c r="B101" s="60" t="s">
        <v>246</v>
      </c>
      <c r="C101" s="16" t="s">
        <v>193</v>
      </c>
      <c r="D101" s="16" t="s">
        <v>132</v>
      </c>
      <c r="E101" s="42" t="s">
        <v>180</v>
      </c>
      <c r="F101" s="18"/>
      <c r="G101" s="18"/>
    </row>
    <row r="102" spans="1:7" ht="13" x14ac:dyDescent="0.3">
      <c r="A102" s="6">
        <v>4</v>
      </c>
      <c r="B102" s="42" t="s">
        <v>194</v>
      </c>
      <c r="C102" s="16" t="s">
        <v>195</v>
      </c>
      <c r="D102" s="16" t="s">
        <v>196</v>
      </c>
      <c r="E102" s="42" t="s">
        <v>180</v>
      </c>
      <c r="F102" s="18"/>
      <c r="G102" s="18"/>
    </row>
    <row r="103" spans="1:7" ht="13" x14ac:dyDescent="0.3">
      <c r="C103" s="18"/>
      <c r="D103" s="18"/>
      <c r="E103" s="6"/>
      <c r="F103" s="18"/>
      <c r="G103" s="18"/>
    </row>
    <row r="104" spans="1:7" x14ac:dyDescent="0.25">
      <c r="C104" s="2"/>
      <c r="F104" s="45"/>
      <c r="G104" s="45"/>
    </row>
    <row r="105" spans="1:7" x14ac:dyDescent="0.25">
      <c r="A105" s="46"/>
      <c r="C105" s="47"/>
      <c r="D105" s="45"/>
      <c r="F105" s="45"/>
      <c r="G105" s="45"/>
    </row>
    <row r="106" spans="1:7" x14ac:dyDescent="0.25">
      <c r="A106" s="61" t="s">
        <v>197</v>
      </c>
      <c r="B106" s="61"/>
      <c r="C106" s="61"/>
      <c r="D106" s="61"/>
      <c r="E106" s="61"/>
      <c r="F106" s="61"/>
      <c r="G106" s="61"/>
    </row>
    <row r="107" spans="1:7" ht="14.5" x14ac:dyDescent="0.35">
      <c r="A107" s="46"/>
      <c r="B107" s="53" t="s">
        <v>198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199</v>
      </c>
      <c r="C108"/>
      <c r="D108" s="45"/>
      <c r="E108" s="45"/>
      <c r="F108" s="45"/>
      <c r="G108" s="45"/>
    </row>
    <row r="109" spans="1:7" ht="14.5" x14ac:dyDescent="0.35">
      <c r="A109" s="48" t="s">
        <v>202</v>
      </c>
      <c r="B109" s="2" t="s">
        <v>203</v>
      </c>
      <c r="C109" s="54"/>
      <c r="D109" s="46"/>
      <c r="E109" s="64"/>
      <c r="F109"/>
      <c r="G109"/>
    </row>
    <row r="110" spans="1:7" ht="14.5" x14ac:dyDescent="0.35">
      <c r="A110" s="48" t="s">
        <v>204</v>
      </c>
      <c r="B110" s="2" t="s">
        <v>205</v>
      </c>
      <c r="C110" s="55"/>
      <c r="D110" s="46"/>
      <c r="E110" s="64"/>
      <c r="F110"/>
      <c r="G110"/>
    </row>
    <row r="111" spans="1:7" ht="14.5" x14ac:dyDescent="0.35">
      <c r="A111" s="48" t="s">
        <v>206</v>
      </c>
      <c r="B111" s="2" t="s">
        <v>207</v>
      </c>
      <c r="C111" s="56"/>
      <c r="D111" s="46"/>
      <c r="E111" s="64"/>
      <c r="F111"/>
      <c r="G111"/>
    </row>
    <row r="112" spans="1:7" ht="14.5" x14ac:dyDescent="0.35">
      <c r="A112" s="48" t="s">
        <v>208</v>
      </c>
      <c r="B112" s="2" t="s">
        <v>209</v>
      </c>
      <c r="C112" s="56"/>
      <c r="D112" s="46"/>
      <c r="E112" s="64"/>
      <c r="F112"/>
      <c r="G112"/>
    </row>
    <row r="113" spans="1:7" ht="14.5" x14ac:dyDescent="0.35">
      <c r="A113" s="48" t="s">
        <v>210</v>
      </c>
      <c r="B113" s="2" t="s">
        <v>211</v>
      </c>
      <c r="C113" s="2"/>
      <c r="D113"/>
      <c r="E113" s="45"/>
      <c r="F113" s="1"/>
      <c r="G113"/>
    </row>
    <row r="114" spans="1:7" ht="14.5" x14ac:dyDescent="0.35">
      <c r="A114" s="48" t="s">
        <v>212</v>
      </c>
      <c r="B114" s="2" t="s">
        <v>213</v>
      </c>
      <c r="C114"/>
      <c r="D114"/>
      <c r="E114" s="64"/>
      <c r="F114" s="45"/>
      <c r="G114" s="45"/>
    </row>
    <row r="115" spans="1:7" ht="14.5" x14ac:dyDescent="0.35">
      <c r="A115" s="48" t="s">
        <v>214</v>
      </c>
      <c r="B115" s="2" t="s">
        <v>215</v>
      </c>
      <c r="C115" s="57"/>
      <c r="D115" s="45"/>
      <c r="E115" s="45"/>
      <c r="F115" s="45"/>
      <c r="G115" s="45"/>
    </row>
    <row r="116" spans="1:7" x14ac:dyDescent="0.25">
      <c r="A116" s="48" t="s">
        <v>216</v>
      </c>
      <c r="B116" s="2" t="s">
        <v>217</v>
      </c>
      <c r="C116" s="55"/>
      <c r="D116" s="45"/>
      <c r="E116" s="45"/>
      <c r="F116" s="45"/>
      <c r="G116" s="45"/>
    </row>
    <row r="117" spans="1:7" ht="14.5" x14ac:dyDescent="0.35">
      <c r="A117" s="48" t="s">
        <v>218</v>
      </c>
      <c r="B117" s="2" t="s">
        <v>219</v>
      </c>
      <c r="C117" s="45"/>
      <c r="D117" s="45"/>
      <c r="E117" s="45"/>
      <c r="F117" s="45"/>
      <c r="G117"/>
    </row>
    <row r="118" spans="1:7" ht="14.5" x14ac:dyDescent="0.35">
      <c r="A118" s="58" t="s">
        <v>220</v>
      </c>
      <c r="B118" s="2" t="s">
        <v>221</v>
      </c>
      <c r="C118"/>
      <c r="D118"/>
      <c r="E118" s="64"/>
      <c r="F118"/>
      <c r="G118"/>
    </row>
    <row r="119" spans="1:7" ht="14.5" x14ac:dyDescent="0.35">
      <c r="A119" s="58" t="s">
        <v>222</v>
      </c>
      <c r="B119" s="2" t="s">
        <v>223</v>
      </c>
      <c r="C119" s="2"/>
      <c r="D119"/>
      <c r="E119" s="64"/>
      <c r="F119"/>
      <c r="G119"/>
    </row>
    <row r="120" spans="1:7" ht="14.5" x14ac:dyDescent="0.35">
      <c r="A120" s="48" t="s">
        <v>224</v>
      </c>
      <c r="B120" s="2" t="s">
        <v>225</v>
      </c>
      <c r="C120" s="2"/>
      <c r="D120"/>
      <c r="E120" s="64"/>
      <c r="F120"/>
      <c r="G120"/>
    </row>
    <row r="121" spans="1:7" ht="14.5" x14ac:dyDescent="0.35">
      <c r="A121" s="48" t="s">
        <v>226</v>
      </c>
      <c r="B121" s="2" t="s">
        <v>227</v>
      </c>
      <c r="C121" s="2"/>
      <c r="D121"/>
      <c r="E121" s="64"/>
      <c r="F121"/>
      <c r="G121"/>
    </row>
    <row r="122" spans="1:7" ht="14.5" x14ac:dyDescent="0.35">
      <c r="A122" s="48" t="s">
        <v>228</v>
      </c>
      <c r="B122" s="2" t="s">
        <v>229</v>
      </c>
      <c r="C122" s="2"/>
      <c r="D122"/>
      <c r="E122" s="64"/>
      <c r="F122"/>
      <c r="G122"/>
    </row>
    <row r="123" spans="1:7" ht="14.5" x14ac:dyDescent="0.35">
      <c r="A123"/>
      <c r="B123" s="59" t="s">
        <v>230</v>
      </c>
      <c r="C123"/>
      <c r="D123"/>
      <c r="E123" s="64"/>
      <c r="F123"/>
      <c r="G123"/>
    </row>
    <row r="124" spans="1:7" ht="14.5" x14ac:dyDescent="0.35">
      <c r="A124"/>
      <c r="B124" s="2" t="s">
        <v>231</v>
      </c>
      <c r="C124"/>
      <c r="D124"/>
      <c r="E124" s="64"/>
      <c r="F124"/>
      <c r="G124"/>
    </row>
    <row r="125" spans="1:7" ht="14.5" x14ac:dyDescent="0.35">
      <c r="A125"/>
      <c r="B125" s="2" t="s">
        <v>232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7:G97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Y129"/>
  <sheetViews>
    <sheetView topLeftCell="A73" zoomScale="112" zoomScaleNormal="112" workbookViewId="0">
      <selection activeCell="B106" sqref="B106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9" ht="18.5" x14ac:dyDescent="0.45">
      <c r="A2" s="1"/>
      <c r="B2" s="156" t="s">
        <v>253</v>
      </c>
      <c r="C2" s="156"/>
      <c r="D2" s="156"/>
      <c r="E2" s="156"/>
      <c r="F2" s="156"/>
      <c r="G2" s="156"/>
    </row>
    <row r="3" spans="1:16379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3" x14ac:dyDescent="0.25">
      <c r="B5" s="157" t="s">
        <v>9</v>
      </c>
      <c r="C5" s="157"/>
      <c r="D5" s="157"/>
      <c r="E5" s="157"/>
      <c r="F5" s="157"/>
      <c r="G5" s="157"/>
    </row>
    <row r="6" spans="1:16379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58" t="s">
        <v>15</v>
      </c>
      <c r="C8" s="158"/>
      <c r="D8" s="158"/>
      <c r="E8" s="158"/>
      <c r="F8" s="158"/>
      <c r="G8" s="158"/>
    </row>
    <row r="9" spans="1:16379" ht="13" x14ac:dyDescent="0.3">
      <c r="A9" s="6"/>
      <c r="B9" s="153" t="s">
        <v>16</v>
      </c>
      <c r="C9" s="153"/>
      <c r="D9" s="153"/>
      <c r="E9" s="153"/>
      <c r="F9" s="153"/>
      <c r="G9" s="153"/>
    </row>
    <row r="10" spans="1:16379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53" t="s">
        <v>68</v>
      </c>
      <c r="C36" s="153"/>
      <c r="D36" s="153"/>
      <c r="E36" s="153"/>
      <c r="F36" s="153"/>
      <c r="G36" s="153"/>
    </row>
    <row r="37" spans="1:7" ht="13" x14ac:dyDescent="0.3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3" x14ac:dyDescent="0.3">
      <c r="A94" s="6">
        <v>5</v>
      </c>
      <c r="B94" s="42" t="s">
        <v>183</v>
      </c>
      <c r="C94" s="8" t="s">
        <v>184</v>
      </c>
      <c r="D94" s="16" t="s">
        <v>132</v>
      </c>
      <c r="E94" s="33" t="s">
        <v>180</v>
      </c>
      <c r="F94" s="18"/>
      <c r="G94" s="18"/>
    </row>
    <row r="95" spans="1:7" ht="13" x14ac:dyDescent="0.3">
      <c r="A95" s="6">
        <v>6</v>
      </c>
      <c r="B95" s="1" t="s">
        <v>89</v>
      </c>
      <c r="C95" s="8" t="s">
        <v>90</v>
      </c>
      <c r="D95" s="6" t="s">
        <v>12</v>
      </c>
      <c r="E95" s="33" t="s">
        <v>176</v>
      </c>
      <c r="F95" s="18"/>
      <c r="G95" s="18"/>
    </row>
    <row r="96" spans="1:7" ht="21" x14ac:dyDescent="0.5">
      <c r="A96" s="6"/>
      <c r="B96" s="155" t="s">
        <v>188</v>
      </c>
      <c r="C96" s="155"/>
      <c r="D96" s="155"/>
      <c r="E96" s="155"/>
      <c r="F96" s="155"/>
      <c r="G96" s="155"/>
    </row>
    <row r="97" spans="1:7" ht="21" x14ac:dyDescent="0.3">
      <c r="A97" s="25" t="s">
        <v>2</v>
      </c>
      <c r="B97" s="40" t="s">
        <v>189</v>
      </c>
      <c r="C97" s="41" t="s">
        <v>4</v>
      </c>
      <c r="D97" s="26" t="s">
        <v>5</v>
      </c>
      <c r="E97" s="26" t="s">
        <v>172</v>
      </c>
      <c r="F97" s="18"/>
      <c r="G97" s="18"/>
    </row>
    <row r="98" spans="1:7" ht="13" x14ac:dyDescent="0.3">
      <c r="A98" s="18">
        <v>1</v>
      </c>
      <c r="B98" s="42" t="s">
        <v>190</v>
      </c>
      <c r="C98" s="16" t="s">
        <v>191</v>
      </c>
      <c r="D98" s="16" t="s">
        <v>32</v>
      </c>
      <c r="E98" s="42" t="s">
        <v>176</v>
      </c>
      <c r="F98" s="18"/>
      <c r="G98" s="18"/>
    </row>
    <row r="99" spans="1:7" ht="13" x14ac:dyDescent="0.3">
      <c r="A99" s="6">
        <v>2</v>
      </c>
      <c r="B99" s="42" t="s">
        <v>192</v>
      </c>
      <c r="C99" s="16" t="s">
        <v>50</v>
      </c>
      <c r="D99" s="16" t="s">
        <v>118</v>
      </c>
      <c r="E99" s="42" t="s">
        <v>176</v>
      </c>
      <c r="F99" s="18"/>
      <c r="G99" s="18"/>
    </row>
    <row r="100" spans="1:7" ht="13" x14ac:dyDescent="0.3">
      <c r="A100" s="6">
        <v>3</v>
      </c>
      <c r="B100" s="60" t="s">
        <v>246</v>
      </c>
      <c r="C100" s="16" t="s">
        <v>193</v>
      </c>
      <c r="D100" s="16" t="s">
        <v>132</v>
      </c>
      <c r="E100" s="42" t="s">
        <v>180</v>
      </c>
      <c r="F100" s="18"/>
      <c r="G100" s="18"/>
    </row>
    <row r="101" spans="1:7" ht="13" x14ac:dyDescent="0.3">
      <c r="A101" s="6">
        <v>4</v>
      </c>
      <c r="B101" s="42" t="s">
        <v>194</v>
      </c>
      <c r="C101" s="16" t="s">
        <v>195</v>
      </c>
      <c r="D101" s="16" t="s">
        <v>196</v>
      </c>
      <c r="E101" s="42" t="s">
        <v>180</v>
      </c>
      <c r="F101" s="18"/>
      <c r="G101" s="18"/>
    </row>
    <row r="102" spans="1:7" ht="13" x14ac:dyDescent="0.3">
      <c r="C102" s="18"/>
      <c r="D102" s="18"/>
      <c r="E102" s="6"/>
      <c r="F102" s="18"/>
      <c r="G102" s="18"/>
    </row>
    <row r="103" spans="1:7" x14ac:dyDescent="0.25">
      <c r="C103" s="2"/>
      <c r="F103" s="45"/>
      <c r="G103" s="45"/>
    </row>
    <row r="104" spans="1:7" x14ac:dyDescent="0.25">
      <c r="A104" s="46"/>
      <c r="C104" s="47"/>
      <c r="D104" s="45"/>
      <c r="F104" s="45"/>
      <c r="G104" s="45"/>
    </row>
    <row r="105" spans="1:7" x14ac:dyDescent="0.25">
      <c r="A105" s="61" t="s">
        <v>197</v>
      </c>
      <c r="B105" s="61"/>
      <c r="C105" s="61"/>
      <c r="D105" s="61"/>
      <c r="E105" s="61"/>
      <c r="F105" s="61"/>
      <c r="G105" s="61"/>
    </row>
    <row r="106" spans="1:7" x14ac:dyDescent="0.25">
      <c r="A106" s="65"/>
      <c r="B106" s="56" t="s">
        <v>258</v>
      </c>
      <c r="C106" s="53"/>
      <c r="D106" s="53"/>
      <c r="E106" s="53"/>
      <c r="F106" s="53"/>
      <c r="G106" s="65"/>
    </row>
    <row r="107" spans="1:7" x14ac:dyDescent="0.25">
      <c r="A107" s="65"/>
      <c r="B107" s="49"/>
      <c r="C107" s="2"/>
      <c r="G107" s="65"/>
    </row>
    <row r="108" spans="1:7" ht="14.5" x14ac:dyDescent="0.35">
      <c r="A108" s="46"/>
      <c r="B108" s="53" t="s">
        <v>198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199</v>
      </c>
      <c r="C109"/>
      <c r="D109" s="45"/>
      <c r="E109" s="45"/>
      <c r="F109" s="45"/>
      <c r="G109" s="45"/>
    </row>
    <row r="110" spans="1:7" ht="14.5" x14ac:dyDescent="0.3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5" x14ac:dyDescent="0.35">
      <c r="A124"/>
      <c r="B124" s="59" t="s">
        <v>230</v>
      </c>
      <c r="C124"/>
      <c r="D124"/>
      <c r="E124" s="64"/>
      <c r="F124"/>
      <c r="G124"/>
    </row>
    <row r="125" spans="1:7" ht="14.5" x14ac:dyDescent="0.35">
      <c r="A125"/>
      <c r="B125" s="2" t="s">
        <v>231</v>
      </c>
      <c r="C125"/>
      <c r="D125"/>
      <c r="E125" s="64"/>
      <c r="F125"/>
      <c r="G125"/>
    </row>
    <row r="126" spans="1:7" ht="14.5" x14ac:dyDescent="0.35">
      <c r="A126"/>
      <c r="B126" s="2" t="s">
        <v>232</v>
      </c>
      <c r="C126"/>
      <c r="D126"/>
      <c r="E126" s="64"/>
      <c r="F126"/>
      <c r="G126"/>
    </row>
    <row r="127" spans="1:7" x14ac:dyDescent="0.25">
      <c r="A127" s="48"/>
      <c r="B127" s="49" t="s">
        <v>257</v>
      </c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8:G88"/>
    <mergeCell ref="B96:G96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Y128"/>
  <sheetViews>
    <sheetView topLeftCell="A103" zoomScale="112" zoomScaleNormal="112" workbookViewId="0">
      <selection activeCell="A94" sqref="A9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9" ht="18.5" x14ac:dyDescent="0.45">
      <c r="A2" s="1"/>
      <c r="B2" s="156" t="s">
        <v>254</v>
      </c>
      <c r="C2" s="156"/>
      <c r="D2" s="156"/>
      <c r="E2" s="156"/>
      <c r="F2" s="156"/>
      <c r="G2" s="156"/>
    </row>
    <row r="3" spans="1:16379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3" x14ac:dyDescent="0.25">
      <c r="B5" s="157" t="s">
        <v>9</v>
      </c>
      <c r="C5" s="157"/>
      <c r="D5" s="157"/>
      <c r="E5" s="157"/>
      <c r="F5" s="157"/>
      <c r="G5" s="157"/>
    </row>
    <row r="6" spans="1:16379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58" t="s">
        <v>15</v>
      </c>
      <c r="C8" s="158"/>
      <c r="D8" s="158"/>
      <c r="E8" s="158"/>
      <c r="F8" s="158"/>
      <c r="G8" s="158"/>
    </row>
    <row r="9" spans="1:16379" ht="13" x14ac:dyDescent="0.3">
      <c r="A9" s="6"/>
      <c r="B9" s="153" t="s">
        <v>16</v>
      </c>
      <c r="C9" s="153"/>
      <c r="D9" s="153"/>
      <c r="E9" s="153"/>
      <c r="F9" s="153"/>
      <c r="G9" s="153"/>
    </row>
    <row r="10" spans="1:16379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53" t="s">
        <v>68</v>
      </c>
      <c r="C36" s="153"/>
      <c r="D36" s="153"/>
      <c r="E36" s="153"/>
      <c r="F36" s="153"/>
      <c r="G36" s="153"/>
    </row>
    <row r="37" spans="1:7" ht="13" x14ac:dyDescent="0.3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3" x14ac:dyDescent="0.3">
      <c r="A94" s="6">
        <v>5</v>
      </c>
      <c r="B94" s="1" t="s">
        <v>89</v>
      </c>
      <c r="C94" s="8" t="s">
        <v>90</v>
      </c>
      <c r="D94" s="6" t="s">
        <v>12</v>
      </c>
      <c r="E94" s="33" t="s">
        <v>176</v>
      </c>
      <c r="F94" s="18"/>
      <c r="G94" s="18"/>
    </row>
    <row r="95" spans="1:7" ht="21" x14ac:dyDescent="0.5">
      <c r="A95" s="6"/>
      <c r="B95" s="155" t="s">
        <v>188</v>
      </c>
      <c r="C95" s="155"/>
      <c r="D95" s="155"/>
      <c r="E95" s="155"/>
      <c r="F95" s="155"/>
      <c r="G95" s="155"/>
    </row>
    <row r="96" spans="1:7" ht="21" x14ac:dyDescent="0.3">
      <c r="A96" s="25" t="s">
        <v>2</v>
      </c>
      <c r="B96" s="40" t="s">
        <v>189</v>
      </c>
      <c r="C96" s="41" t="s">
        <v>4</v>
      </c>
      <c r="D96" s="26" t="s">
        <v>5</v>
      </c>
      <c r="E96" s="26" t="s">
        <v>172</v>
      </c>
      <c r="F96" s="18"/>
      <c r="G96" s="18"/>
    </row>
    <row r="97" spans="1:7" ht="13" x14ac:dyDescent="0.3">
      <c r="A97" s="18">
        <v>1</v>
      </c>
      <c r="B97" s="42" t="s">
        <v>190</v>
      </c>
      <c r="C97" s="16" t="s">
        <v>191</v>
      </c>
      <c r="D97" s="16" t="s">
        <v>32</v>
      </c>
      <c r="E97" s="42" t="s">
        <v>176</v>
      </c>
      <c r="F97" s="18"/>
      <c r="G97" s="18"/>
    </row>
    <row r="98" spans="1:7" ht="13" x14ac:dyDescent="0.3">
      <c r="A98" s="6">
        <v>2</v>
      </c>
      <c r="B98" s="42" t="s">
        <v>192</v>
      </c>
      <c r="C98" s="16" t="s">
        <v>50</v>
      </c>
      <c r="D98" s="16" t="s">
        <v>118</v>
      </c>
      <c r="E98" s="42" t="s">
        <v>176</v>
      </c>
      <c r="F98" s="18"/>
      <c r="G98" s="18"/>
    </row>
    <row r="99" spans="1:7" ht="13" x14ac:dyDescent="0.3">
      <c r="A99" s="6">
        <v>3</v>
      </c>
      <c r="B99" s="60" t="s">
        <v>246</v>
      </c>
      <c r="C99" s="16" t="s">
        <v>193</v>
      </c>
      <c r="D99" s="16" t="s">
        <v>132</v>
      </c>
      <c r="E99" s="42" t="s">
        <v>180</v>
      </c>
      <c r="F99" s="18"/>
      <c r="G99" s="18"/>
    </row>
    <row r="100" spans="1:7" ht="13" x14ac:dyDescent="0.3">
      <c r="A100" s="6">
        <v>4</v>
      </c>
      <c r="B100" s="42" t="s">
        <v>194</v>
      </c>
      <c r="C100" s="16" t="s">
        <v>195</v>
      </c>
      <c r="D100" s="16" t="s">
        <v>196</v>
      </c>
      <c r="E100" s="42" t="s">
        <v>180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x14ac:dyDescent="0.25">
      <c r="C102" s="2"/>
      <c r="F102" s="45"/>
      <c r="G102" s="45"/>
    </row>
    <row r="103" spans="1:7" x14ac:dyDescent="0.25">
      <c r="A103" s="46"/>
      <c r="C103" s="47"/>
      <c r="D103" s="45"/>
      <c r="F103" s="45"/>
      <c r="G103" s="45"/>
    </row>
    <row r="104" spans="1:7" x14ac:dyDescent="0.25">
      <c r="A104" s="61" t="s">
        <v>197</v>
      </c>
      <c r="B104" s="61"/>
      <c r="C104" s="61"/>
      <c r="D104" s="61"/>
      <c r="E104" s="61"/>
      <c r="F104" s="61"/>
      <c r="G104" s="61"/>
    </row>
    <row r="105" spans="1:7" x14ac:dyDescent="0.25">
      <c r="A105" s="65"/>
      <c r="B105" s="56" t="s">
        <v>258</v>
      </c>
      <c r="C105" s="53"/>
      <c r="D105" s="53"/>
      <c r="E105" s="53"/>
      <c r="F105" s="53"/>
      <c r="G105" s="65"/>
    </row>
    <row r="106" spans="1:7" x14ac:dyDescent="0.25">
      <c r="A106" s="65"/>
      <c r="B106" s="49"/>
      <c r="C106" s="2"/>
      <c r="G106" s="65"/>
    </row>
    <row r="107" spans="1:7" ht="14.5" x14ac:dyDescent="0.35">
      <c r="A107" s="46"/>
      <c r="B107" s="53" t="s">
        <v>198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199</v>
      </c>
      <c r="C108"/>
      <c r="D108" s="45"/>
      <c r="E108" s="45"/>
      <c r="F108" s="45"/>
      <c r="G108" s="45"/>
    </row>
    <row r="109" spans="1:7" ht="14.5" x14ac:dyDescent="0.35">
      <c r="A109" s="48" t="s">
        <v>202</v>
      </c>
      <c r="B109" s="2" t="s">
        <v>203</v>
      </c>
      <c r="C109" s="54"/>
      <c r="D109" s="46"/>
      <c r="E109" s="64"/>
      <c r="F109"/>
      <c r="G109"/>
    </row>
    <row r="110" spans="1:7" ht="14.5" x14ac:dyDescent="0.35">
      <c r="A110" s="48" t="s">
        <v>204</v>
      </c>
      <c r="B110" s="2" t="s">
        <v>205</v>
      </c>
      <c r="C110" s="55"/>
      <c r="D110" s="46"/>
      <c r="E110" s="64"/>
      <c r="F110"/>
      <c r="G110"/>
    </row>
    <row r="111" spans="1:7" ht="14.5" x14ac:dyDescent="0.35">
      <c r="A111" s="48" t="s">
        <v>206</v>
      </c>
      <c r="B111" s="2" t="s">
        <v>207</v>
      </c>
      <c r="C111" s="56"/>
      <c r="D111" s="46"/>
      <c r="E111" s="64"/>
      <c r="F111"/>
      <c r="G111"/>
    </row>
    <row r="112" spans="1:7" ht="14.5" x14ac:dyDescent="0.35">
      <c r="A112" s="48" t="s">
        <v>208</v>
      </c>
      <c r="B112" s="2" t="s">
        <v>209</v>
      </c>
      <c r="C112" s="56"/>
      <c r="D112" s="46"/>
      <c r="E112" s="64"/>
      <c r="F112"/>
      <c r="G112"/>
    </row>
    <row r="113" spans="1:7" ht="14.5" x14ac:dyDescent="0.35">
      <c r="A113" s="48" t="s">
        <v>210</v>
      </c>
      <c r="B113" s="2" t="s">
        <v>211</v>
      </c>
      <c r="C113" s="2"/>
      <c r="D113"/>
      <c r="E113" s="45"/>
      <c r="F113" s="1"/>
      <c r="G113"/>
    </row>
    <row r="114" spans="1:7" ht="14.5" x14ac:dyDescent="0.35">
      <c r="A114" s="48" t="s">
        <v>212</v>
      </c>
      <c r="B114" s="2" t="s">
        <v>213</v>
      </c>
      <c r="C114"/>
      <c r="D114"/>
      <c r="E114" s="64"/>
      <c r="F114" s="45"/>
      <c r="G114" s="45"/>
    </row>
    <row r="115" spans="1:7" ht="14.5" x14ac:dyDescent="0.35">
      <c r="A115" s="48" t="s">
        <v>214</v>
      </c>
      <c r="B115" s="2" t="s">
        <v>215</v>
      </c>
      <c r="C115" s="57"/>
      <c r="D115" s="45"/>
      <c r="E115" s="45"/>
      <c r="F115" s="45"/>
      <c r="G115" s="45"/>
    </row>
    <row r="116" spans="1:7" x14ac:dyDescent="0.25">
      <c r="A116" s="48" t="s">
        <v>216</v>
      </c>
      <c r="B116" s="2" t="s">
        <v>217</v>
      </c>
      <c r="C116" s="55"/>
      <c r="D116" s="45"/>
      <c r="E116" s="45"/>
      <c r="F116" s="45"/>
      <c r="G116" s="45"/>
    </row>
    <row r="117" spans="1:7" ht="14.5" x14ac:dyDescent="0.35">
      <c r="A117" s="48" t="s">
        <v>218</v>
      </c>
      <c r="B117" s="2" t="s">
        <v>219</v>
      </c>
      <c r="C117" s="45"/>
      <c r="D117" s="45"/>
      <c r="E117" s="45"/>
      <c r="F117" s="45"/>
      <c r="G117"/>
    </row>
    <row r="118" spans="1:7" ht="14.5" x14ac:dyDescent="0.35">
      <c r="A118" s="58" t="s">
        <v>220</v>
      </c>
      <c r="B118" s="2" t="s">
        <v>221</v>
      </c>
      <c r="C118"/>
      <c r="D118"/>
      <c r="E118" s="64"/>
      <c r="F118"/>
      <c r="G118"/>
    </row>
    <row r="119" spans="1:7" ht="14.5" x14ac:dyDescent="0.35">
      <c r="A119" s="58" t="s">
        <v>222</v>
      </c>
      <c r="B119" s="2" t="s">
        <v>223</v>
      </c>
      <c r="C119" s="2"/>
      <c r="D119"/>
      <c r="E119" s="64"/>
      <c r="F119"/>
      <c r="G119"/>
    </row>
    <row r="120" spans="1:7" ht="14.5" x14ac:dyDescent="0.35">
      <c r="A120" s="48" t="s">
        <v>224</v>
      </c>
      <c r="B120" s="2" t="s">
        <v>225</v>
      </c>
      <c r="C120" s="2"/>
      <c r="D120"/>
      <c r="E120" s="64"/>
      <c r="F120"/>
      <c r="G120"/>
    </row>
    <row r="121" spans="1:7" ht="14.5" x14ac:dyDescent="0.35">
      <c r="A121" s="48" t="s">
        <v>226</v>
      </c>
      <c r="B121" s="2" t="s">
        <v>227</v>
      </c>
      <c r="C121" s="2"/>
      <c r="D121"/>
      <c r="E121" s="64"/>
      <c r="F121"/>
      <c r="G121"/>
    </row>
    <row r="122" spans="1:7" ht="14.5" x14ac:dyDescent="0.35">
      <c r="A122" s="48" t="s">
        <v>228</v>
      </c>
      <c r="B122" s="2" t="s">
        <v>229</v>
      </c>
      <c r="C122" s="2"/>
      <c r="D122"/>
      <c r="E122" s="64"/>
      <c r="F122"/>
      <c r="G122"/>
    </row>
    <row r="123" spans="1:7" ht="14.5" x14ac:dyDescent="0.35">
      <c r="A123"/>
      <c r="B123" s="59" t="s">
        <v>230</v>
      </c>
      <c r="C123"/>
      <c r="D123"/>
      <c r="E123" s="64"/>
      <c r="F123"/>
      <c r="G123"/>
    </row>
    <row r="124" spans="1:7" ht="14.5" x14ac:dyDescent="0.35">
      <c r="A124"/>
      <c r="B124" s="2" t="s">
        <v>231</v>
      </c>
      <c r="C124"/>
      <c r="D124"/>
      <c r="E124" s="64"/>
      <c r="F124"/>
      <c r="G124"/>
    </row>
    <row r="125" spans="1:7" ht="14.5" x14ac:dyDescent="0.35">
      <c r="A125"/>
      <c r="B125" s="2" t="s">
        <v>232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5:G95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Y127"/>
  <sheetViews>
    <sheetView topLeftCell="A79" zoomScale="112" zoomScaleNormal="112" workbookViewId="0">
      <selection activeCell="E51" sqref="E51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9" ht="18.5" x14ac:dyDescent="0.45">
      <c r="A2" s="1"/>
      <c r="B2" s="156" t="s">
        <v>255</v>
      </c>
      <c r="C2" s="156"/>
      <c r="D2" s="156"/>
      <c r="E2" s="156"/>
      <c r="F2" s="156"/>
      <c r="G2" s="156"/>
    </row>
    <row r="3" spans="1:16379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3" x14ac:dyDescent="0.25">
      <c r="B5" s="157" t="s">
        <v>9</v>
      </c>
      <c r="C5" s="157"/>
      <c r="D5" s="157"/>
      <c r="E5" s="157"/>
      <c r="F5" s="157"/>
      <c r="G5" s="157"/>
    </row>
    <row r="6" spans="1:16379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58" t="s">
        <v>15</v>
      </c>
      <c r="C8" s="158"/>
      <c r="D8" s="158"/>
      <c r="E8" s="158"/>
      <c r="F8" s="158"/>
      <c r="G8" s="158"/>
    </row>
    <row r="9" spans="1:16379" ht="13" x14ac:dyDescent="0.3">
      <c r="A9" s="6"/>
      <c r="B9" s="153" t="s">
        <v>16</v>
      </c>
      <c r="C9" s="153"/>
      <c r="D9" s="153"/>
      <c r="E9" s="153"/>
      <c r="F9" s="153"/>
      <c r="G9" s="153"/>
    </row>
    <row r="10" spans="1:16379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153" t="s">
        <v>68</v>
      </c>
      <c r="C37" s="153"/>
      <c r="D37" s="153"/>
      <c r="E37" s="153"/>
      <c r="F37" s="153"/>
      <c r="G37" s="153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21" x14ac:dyDescent="0.5">
      <c r="A94" s="6"/>
      <c r="B94" s="155" t="s">
        <v>188</v>
      </c>
      <c r="C94" s="155"/>
      <c r="D94" s="155"/>
      <c r="E94" s="155"/>
      <c r="F94" s="155"/>
      <c r="G94" s="155"/>
    </row>
    <row r="95" spans="1:7" ht="21" x14ac:dyDescent="0.3">
      <c r="A95" s="25" t="s">
        <v>2</v>
      </c>
      <c r="B95" s="40" t="s">
        <v>189</v>
      </c>
      <c r="C95" s="41" t="s">
        <v>4</v>
      </c>
      <c r="D95" s="26" t="s">
        <v>5</v>
      </c>
      <c r="E95" s="26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6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6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197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258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259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198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199</v>
      </c>
      <c r="C107"/>
      <c r="D107" s="45"/>
      <c r="E107" s="45"/>
      <c r="F107" s="45"/>
      <c r="G107" s="45"/>
    </row>
    <row r="108" spans="1:7" ht="14.5" x14ac:dyDescent="0.35">
      <c r="A108" s="48" t="s">
        <v>202</v>
      </c>
      <c r="B108" s="2" t="s">
        <v>203</v>
      </c>
      <c r="C108" s="54"/>
      <c r="D108" s="46"/>
      <c r="E108" s="64"/>
      <c r="F108"/>
      <c r="G108"/>
    </row>
    <row r="109" spans="1:7" ht="14.5" x14ac:dyDescent="0.35">
      <c r="A109" s="48" t="s">
        <v>204</v>
      </c>
      <c r="B109" s="2" t="s">
        <v>205</v>
      </c>
      <c r="C109" s="55"/>
      <c r="D109" s="46"/>
      <c r="E109" s="64"/>
      <c r="F109"/>
      <c r="G109"/>
    </row>
    <row r="110" spans="1:7" ht="14.5" x14ac:dyDescent="0.35">
      <c r="A110" s="48" t="s">
        <v>206</v>
      </c>
      <c r="B110" s="2" t="s">
        <v>207</v>
      </c>
      <c r="C110" s="56"/>
      <c r="D110" s="46"/>
      <c r="E110" s="64"/>
      <c r="F110"/>
      <c r="G110"/>
    </row>
    <row r="111" spans="1:7" ht="14.5" x14ac:dyDescent="0.35">
      <c r="A111" s="48" t="s">
        <v>208</v>
      </c>
      <c r="B111" s="2" t="s">
        <v>209</v>
      </c>
      <c r="C111" s="56"/>
      <c r="D111" s="46"/>
      <c r="E111" s="64"/>
      <c r="F111"/>
      <c r="G111"/>
    </row>
    <row r="112" spans="1:7" ht="14.5" x14ac:dyDescent="0.35">
      <c r="A112" s="48" t="s">
        <v>210</v>
      </c>
      <c r="B112" s="2" t="s">
        <v>211</v>
      </c>
      <c r="C112" s="2"/>
      <c r="D112"/>
      <c r="E112" s="45"/>
      <c r="F112" s="1"/>
      <c r="G112"/>
    </row>
    <row r="113" spans="1:7" ht="14.5" x14ac:dyDescent="0.35">
      <c r="A113" s="48" t="s">
        <v>212</v>
      </c>
      <c r="B113" s="2" t="s">
        <v>213</v>
      </c>
      <c r="C113"/>
      <c r="D113"/>
      <c r="E113" s="64"/>
      <c r="F113" s="45"/>
      <c r="G113" s="45"/>
    </row>
    <row r="114" spans="1:7" ht="14.5" x14ac:dyDescent="0.35">
      <c r="A114" s="48" t="s">
        <v>214</v>
      </c>
      <c r="B114" s="2" t="s">
        <v>215</v>
      </c>
      <c r="C114" s="57"/>
      <c r="D114" s="45"/>
      <c r="E114" s="45"/>
      <c r="F114" s="45"/>
      <c r="G114" s="45"/>
    </row>
    <row r="115" spans="1:7" x14ac:dyDescent="0.25">
      <c r="A115" s="48" t="s">
        <v>216</v>
      </c>
      <c r="B115" s="2" t="s">
        <v>217</v>
      </c>
      <c r="C115" s="55"/>
      <c r="D115" s="45"/>
      <c r="E115" s="45"/>
      <c r="F115" s="45"/>
      <c r="G115" s="45"/>
    </row>
    <row r="116" spans="1:7" ht="14.5" x14ac:dyDescent="0.35">
      <c r="A116" s="48" t="s">
        <v>218</v>
      </c>
      <c r="B116" s="2" t="s">
        <v>219</v>
      </c>
      <c r="C116" s="45"/>
      <c r="D116" s="45"/>
      <c r="E116" s="45"/>
      <c r="F116" s="45"/>
      <c r="G116"/>
    </row>
    <row r="117" spans="1:7" ht="14.5" x14ac:dyDescent="0.35">
      <c r="A117" s="58" t="s">
        <v>220</v>
      </c>
      <c r="B117" s="2" t="s">
        <v>221</v>
      </c>
      <c r="C117"/>
      <c r="D117"/>
      <c r="E117" s="64"/>
      <c r="F117"/>
      <c r="G117"/>
    </row>
    <row r="118" spans="1:7" ht="14.5" x14ac:dyDescent="0.35">
      <c r="A118" s="58" t="s">
        <v>222</v>
      </c>
      <c r="B118" s="2" t="s">
        <v>223</v>
      </c>
      <c r="C118" s="2"/>
      <c r="D118"/>
      <c r="E118" s="64"/>
      <c r="F118"/>
      <c r="G118"/>
    </row>
    <row r="119" spans="1:7" ht="14.5" x14ac:dyDescent="0.35">
      <c r="A119" s="48" t="s">
        <v>224</v>
      </c>
      <c r="B119" s="2" t="s">
        <v>225</v>
      </c>
      <c r="C119" s="2"/>
      <c r="D119"/>
      <c r="E119" s="64"/>
      <c r="F119"/>
      <c r="G119"/>
    </row>
    <row r="120" spans="1:7" ht="14.5" x14ac:dyDescent="0.35">
      <c r="A120" s="48" t="s">
        <v>226</v>
      </c>
      <c r="B120" s="2" t="s">
        <v>227</v>
      </c>
      <c r="C120" s="2"/>
      <c r="D120"/>
      <c r="E120" s="64"/>
      <c r="F120"/>
      <c r="G120"/>
    </row>
    <row r="121" spans="1:7" ht="14.5" x14ac:dyDescent="0.35">
      <c r="A121" s="48" t="s">
        <v>228</v>
      </c>
      <c r="B121" s="2" t="s">
        <v>229</v>
      </c>
      <c r="C121" s="2"/>
      <c r="D121"/>
      <c r="E121" s="64"/>
      <c r="F121"/>
      <c r="G121"/>
    </row>
    <row r="122" spans="1:7" ht="14.5" x14ac:dyDescent="0.35">
      <c r="A122"/>
      <c r="B122" s="59" t="s">
        <v>230</v>
      </c>
      <c r="C122"/>
      <c r="D122"/>
      <c r="E122" s="64"/>
      <c r="F122"/>
      <c r="G122"/>
    </row>
    <row r="123" spans="1:7" ht="14.5" x14ac:dyDescent="0.35">
      <c r="A123"/>
      <c r="B123" s="2" t="s">
        <v>231</v>
      </c>
      <c r="C123"/>
      <c r="D123"/>
      <c r="E123" s="64"/>
      <c r="F123"/>
      <c r="G123"/>
    </row>
    <row r="124" spans="1:7" ht="14.5" x14ac:dyDescent="0.35">
      <c r="A124"/>
      <c r="B124" s="2" t="s">
        <v>232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T127"/>
  <sheetViews>
    <sheetView zoomScale="112" zoomScaleNormal="112" workbookViewId="0">
      <pane ySplit="4" topLeftCell="A5" activePane="bottomLeft" state="frozen"/>
      <selection pane="bottomLeft" activeCell="B4" sqref="B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54296875" style="2" customWidth="1"/>
    <col min="7" max="7" width="9.1796875" style="2" customWidth="1"/>
    <col min="8" max="16384" width="11.453125" style="2"/>
  </cols>
  <sheetData>
    <row r="1" spans="1:16374" ht="18.5" x14ac:dyDescent="0.45">
      <c r="A1" s="1"/>
      <c r="B1" s="154" t="s">
        <v>0</v>
      </c>
      <c r="C1" s="154"/>
      <c r="D1" s="154"/>
      <c r="E1" s="154"/>
      <c r="F1" s="154"/>
      <c r="G1" s="154"/>
    </row>
    <row r="2" spans="1:16374" ht="18.5" x14ac:dyDescent="0.45">
      <c r="A2" s="1"/>
      <c r="B2" s="156" t="s">
        <v>256</v>
      </c>
      <c r="C2" s="156"/>
      <c r="D2" s="156"/>
      <c r="E2" s="156"/>
      <c r="F2" s="156"/>
      <c r="G2" s="156"/>
    </row>
    <row r="3" spans="1:16374" ht="18.5" x14ac:dyDescent="0.45">
      <c r="A3" s="3"/>
      <c r="B3" s="154" t="s">
        <v>1</v>
      </c>
      <c r="C3" s="154"/>
      <c r="D3" s="154"/>
      <c r="E3" s="154"/>
      <c r="F3" s="154"/>
      <c r="G3" s="15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7" t="s">
        <v>9</v>
      </c>
      <c r="C5" s="157"/>
      <c r="D5" s="157"/>
      <c r="E5" s="157"/>
      <c r="F5" s="157"/>
      <c r="G5" s="157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267</v>
      </c>
      <c r="G7" s="6">
        <v>1</v>
      </c>
    </row>
    <row r="8" spans="1:16374" ht="13" x14ac:dyDescent="0.3">
      <c r="A8" s="6"/>
      <c r="B8" s="158" t="s">
        <v>15</v>
      </c>
      <c r="C8" s="158"/>
      <c r="D8" s="158"/>
      <c r="E8" s="158"/>
      <c r="F8" s="158"/>
      <c r="G8" s="158"/>
    </row>
    <row r="9" spans="1:16374" ht="13" x14ac:dyDescent="0.3">
      <c r="A9" s="6"/>
      <c r="B9" s="153" t="s">
        <v>16</v>
      </c>
      <c r="C9" s="153"/>
      <c r="D9" s="153"/>
      <c r="E9" s="153"/>
      <c r="F9" s="153"/>
      <c r="G9" s="153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20.2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29.2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7.149999999999999" customHeight="1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12</v>
      </c>
      <c r="F13" s="6">
        <v>82</v>
      </c>
      <c r="G13" s="6">
        <v>1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4" customHeight="1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232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153" t="s">
        <v>68</v>
      </c>
      <c r="C37" s="153"/>
      <c r="D37" s="153"/>
      <c r="E37" s="153"/>
      <c r="F37" s="153"/>
      <c r="G37" s="153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24">
        <v>547</v>
      </c>
      <c r="F51" s="24">
        <v>2287</v>
      </c>
      <c r="G51" s="24">
        <v>123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169</v>
      </c>
      <c r="C87" s="37"/>
      <c r="D87" s="38"/>
      <c r="E87" s="39">
        <v>576</v>
      </c>
      <c r="F87" s="39">
        <v>2287</v>
      </c>
      <c r="G87" s="39">
        <v>123</v>
      </c>
    </row>
    <row r="88" spans="1:7" ht="18.5" x14ac:dyDescent="0.45">
      <c r="A88" s="31"/>
      <c r="B88" s="154" t="s">
        <v>170</v>
      </c>
      <c r="C88" s="154"/>
      <c r="D88" s="154"/>
      <c r="E88" s="154"/>
      <c r="F88" s="154"/>
      <c r="G88" s="154"/>
    </row>
    <row r="89" spans="1:7" ht="2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21" x14ac:dyDescent="0.5">
      <c r="A94" s="6"/>
      <c r="B94" s="155" t="s">
        <v>188</v>
      </c>
      <c r="C94" s="155"/>
      <c r="D94" s="155"/>
      <c r="E94" s="155"/>
      <c r="F94" s="155"/>
      <c r="G94" s="155"/>
    </row>
    <row r="95" spans="1:7" ht="21" x14ac:dyDescent="0.3">
      <c r="A95" s="25" t="s">
        <v>2</v>
      </c>
      <c r="B95" s="40" t="s">
        <v>189</v>
      </c>
      <c r="C95" s="41" t="s">
        <v>4</v>
      </c>
      <c r="D95" s="26" t="s">
        <v>5</v>
      </c>
      <c r="E95" s="26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6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6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197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258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259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198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199</v>
      </c>
      <c r="C107"/>
      <c r="D107" s="45"/>
      <c r="E107" s="45"/>
      <c r="F107" s="45"/>
      <c r="G107" s="45"/>
    </row>
    <row r="108" spans="1:7" ht="14.5" x14ac:dyDescent="0.35">
      <c r="A108" s="48" t="s">
        <v>202</v>
      </c>
      <c r="B108" s="2" t="s">
        <v>203</v>
      </c>
      <c r="C108" s="54"/>
      <c r="D108" s="46"/>
      <c r="E108" s="64"/>
      <c r="F108"/>
      <c r="G108"/>
    </row>
    <row r="109" spans="1:7" ht="14.5" x14ac:dyDescent="0.35">
      <c r="A109" s="48" t="s">
        <v>204</v>
      </c>
      <c r="B109" s="2" t="s">
        <v>205</v>
      </c>
      <c r="C109" s="55"/>
      <c r="D109" s="46"/>
      <c r="E109" s="64"/>
      <c r="F109"/>
      <c r="G109"/>
    </row>
    <row r="110" spans="1:7" ht="14.5" x14ac:dyDescent="0.35">
      <c r="A110" s="48" t="s">
        <v>206</v>
      </c>
      <c r="B110" s="2" t="s">
        <v>207</v>
      </c>
      <c r="C110" s="56"/>
      <c r="D110" s="46"/>
      <c r="E110" s="64"/>
      <c r="F110"/>
      <c r="G110"/>
    </row>
    <row r="111" spans="1:7" ht="14.5" x14ac:dyDescent="0.35">
      <c r="A111" s="48" t="s">
        <v>208</v>
      </c>
      <c r="B111" s="2" t="s">
        <v>209</v>
      </c>
      <c r="C111" s="56"/>
      <c r="D111" s="46"/>
      <c r="E111" s="64"/>
      <c r="F111"/>
      <c r="G111"/>
    </row>
    <row r="112" spans="1:7" ht="14.5" x14ac:dyDescent="0.35">
      <c r="A112" s="48" t="s">
        <v>210</v>
      </c>
      <c r="B112" s="2" t="s">
        <v>211</v>
      </c>
      <c r="C112" s="2"/>
      <c r="D112"/>
      <c r="E112" s="45"/>
      <c r="F112" s="1"/>
      <c r="G112"/>
    </row>
    <row r="113" spans="1:7" ht="14.5" x14ac:dyDescent="0.35">
      <c r="A113" s="48" t="s">
        <v>212</v>
      </c>
      <c r="B113" s="2" t="s">
        <v>213</v>
      </c>
      <c r="C113"/>
      <c r="D113"/>
      <c r="E113" s="64"/>
      <c r="F113" s="45"/>
      <c r="G113" s="45"/>
    </row>
    <row r="114" spans="1:7" ht="14.5" x14ac:dyDescent="0.35">
      <c r="A114" s="48" t="s">
        <v>214</v>
      </c>
      <c r="B114" s="2" t="s">
        <v>215</v>
      </c>
      <c r="C114" s="57"/>
      <c r="D114" s="45"/>
      <c r="E114" s="45"/>
      <c r="F114" s="45"/>
      <c r="G114" s="45"/>
    </row>
    <row r="115" spans="1:7" x14ac:dyDescent="0.25">
      <c r="A115" s="48" t="s">
        <v>216</v>
      </c>
      <c r="B115" s="2" t="s">
        <v>217</v>
      </c>
      <c r="C115" s="55"/>
      <c r="D115" s="45"/>
      <c r="E115" s="45"/>
      <c r="F115" s="45"/>
      <c r="G115" s="45"/>
    </row>
    <row r="116" spans="1:7" ht="14.5" x14ac:dyDescent="0.35">
      <c r="A116" s="48" t="s">
        <v>218</v>
      </c>
      <c r="B116" s="2" t="s">
        <v>219</v>
      </c>
      <c r="C116" s="45"/>
      <c r="D116" s="45"/>
      <c r="E116" s="45"/>
      <c r="F116" s="45"/>
      <c r="G116"/>
    </row>
    <row r="117" spans="1:7" ht="14.5" x14ac:dyDescent="0.35">
      <c r="A117" s="58" t="s">
        <v>220</v>
      </c>
      <c r="B117" s="2" t="s">
        <v>221</v>
      </c>
      <c r="C117"/>
      <c r="D117"/>
      <c r="E117" s="64"/>
      <c r="F117"/>
      <c r="G117"/>
    </row>
    <row r="118" spans="1:7" ht="14.5" x14ac:dyDescent="0.35">
      <c r="A118" s="58" t="s">
        <v>222</v>
      </c>
      <c r="B118" s="2" t="s">
        <v>223</v>
      </c>
      <c r="C118" s="2"/>
      <c r="D118"/>
      <c r="E118" s="64"/>
      <c r="F118"/>
      <c r="G118"/>
    </row>
    <row r="119" spans="1:7" ht="14.5" x14ac:dyDescent="0.35">
      <c r="A119" s="48" t="s">
        <v>224</v>
      </c>
      <c r="B119" s="2" t="s">
        <v>225</v>
      </c>
      <c r="C119" s="2"/>
      <c r="D119"/>
      <c r="E119" s="64"/>
      <c r="F119"/>
      <c r="G119"/>
    </row>
    <row r="120" spans="1:7" ht="14.5" x14ac:dyDescent="0.35">
      <c r="A120" s="48" t="s">
        <v>226</v>
      </c>
      <c r="B120" s="2" t="s">
        <v>227</v>
      </c>
      <c r="C120" s="2"/>
      <c r="D120"/>
      <c r="E120" s="64"/>
      <c r="F120"/>
      <c r="G120"/>
    </row>
    <row r="121" spans="1:7" ht="14.5" x14ac:dyDescent="0.35">
      <c r="A121" s="48" t="s">
        <v>228</v>
      </c>
      <c r="B121" s="2" t="s">
        <v>229</v>
      </c>
      <c r="C121" s="2"/>
      <c r="D121"/>
      <c r="E121" s="64"/>
      <c r="F121"/>
      <c r="G121"/>
    </row>
    <row r="122" spans="1:7" ht="14.5" x14ac:dyDescent="0.35">
      <c r="A122"/>
      <c r="B122" s="59" t="s">
        <v>230</v>
      </c>
      <c r="C122"/>
      <c r="D122"/>
      <c r="E122" s="64"/>
      <c r="F122"/>
      <c r="G122"/>
    </row>
    <row r="123" spans="1:7" ht="14.5" x14ac:dyDescent="0.35">
      <c r="A123"/>
      <c r="B123" s="2" t="s">
        <v>231</v>
      </c>
      <c r="C123"/>
      <c r="D123"/>
      <c r="E123" s="64"/>
      <c r="F123"/>
      <c r="G123"/>
    </row>
    <row r="124" spans="1:7" ht="14.5" x14ac:dyDescent="0.35">
      <c r="A124"/>
      <c r="B124" s="2" t="s">
        <v>232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15</vt:i4>
      </vt:variant>
    </vt:vector>
  </HeadingPairs>
  <TitlesOfParts>
    <vt:vector size="57" baseType="lpstr">
      <vt:lpstr>noviembre 2019</vt:lpstr>
      <vt:lpstr>Diciembre 2019</vt:lpstr>
      <vt:lpstr>Enero  2020</vt:lpstr>
      <vt:lpstr>febrero  2020</vt:lpstr>
      <vt:lpstr>marzo 2020</vt:lpstr>
      <vt:lpstr>abril (2020)</vt:lpstr>
      <vt:lpstr>mayo 2020</vt:lpstr>
      <vt:lpstr>junio 2020</vt:lpstr>
      <vt:lpstr>julio 2020  </vt:lpstr>
      <vt:lpstr>agosto 2020 </vt:lpstr>
      <vt:lpstr>septiembre 2020</vt:lpstr>
      <vt:lpstr>octubre 2020</vt:lpstr>
      <vt:lpstr>noviembre 2020</vt:lpstr>
      <vt:lpstr>diciembre 2020</vt:lpstr>
      <vt:lpstr>enero 2021</vt:lpstr>
      <vt:lpstr>febrero 2021</vt:lpstr>
      <vt:lpstr>Marzo 2021</vt:lpstr>
      <vt:lpstr>abril  2021</vt:lpstr>
      <vt:lpstr>mayo 2021</vt:lpstr>
      <vt:lpstr>junio 2021</vt:lpstr>
      <vt:lpstr>julio 2021 </vt:lpstr>
      <vt:lpstr>agosto 2021</vt:lpstr>
      <vt:lpstr>septiembre 2021</vt:lpstr>
      <vt:lpstr>octubre 2021</vt:lpstr>
      <vt:lpstr>NOVIEMBRE 2021</vt:lpstr>
      <vt:lpstr>diciembre 2021</vt:lpstr>
      <vt:lpstr>enero 2022</vt:lpstr>
      <vt:lpstr>FEBRERO 2022 </vt:lpstr>
      <vt:lpstr>MARZO 2022  </vt:lpstr>
      <vt:lpstr>abril 2022</vt:lpstr>
      <vt:lpstr>mayo 2022</vt:lpstr>
      <vt:lpstr>junio 2022</vt:lpstr>
      <vt:lpstr>julio 2022 </vt:lpstr>
      <vt:lpstr> agosto 2022 </vt:lpstr>
      <vt:lpstr>septiembre 2022</vt:lpstr>
      <vt:lpstr>octubre 2022</vt:lpstr>
      <vt:lpstr> noviembre 2022 </vt:lpstr>
      <vt:lpstr> diciembre 2022</vt:lpstr>
      <vt:lpstr> enero 2023</vt:lpstr>
      <vt:lpstr>FEBRERO 2023</vt:lpstr>
      <vt:lpstr>Marzo2023</vt:lpstr>
      <vt:lpstr>Abril 2023</vt:lpstr>
      <vt:lpstr>' agosto 2022 '!Área_de_impresión</vt:lpstr>
      <vt:lpstr>' diciembre 2022'!Área_de_impresión</vt:lpstr>
      <vt:lpstr>' enero 2023'!Área_de_impresión</vt:lpstr>
      <vt:lpstr>' noviembre 2022 '!Área_de_impresión</vt:lpstr>
      <vt:lpstr>'Abril 2023'!Área_de_impresión</vt:lpstr>
      <vt:lpstr>'agosto 2020 '!Área_de_impresión</vt:lpstr>
      <vt:lpstr>'Enero  2020'!Área_de_impresión</vt:lpstr>
      <vt:lpstr>'febrero  2020'!Área_de_impresión</vt:lpstr>
      <vt:lpstr>'FEBRERO 2023'!Área_de_impresión</vt:lpstr>
      <vt:lpstr>'julio 2022 '!Área_de_impresión</vt:lpstr>
      <vt:lpstr>'junio 2022'!Área_de_impresión</vt:lpstr>
      <vt:lpstr>Marzo2023!Área_de_impresión</vt:lpstr>
      <vt:lpstr>'octubre 2022'!Área_de_impresión</vt:lpstr>
      <vt:lpstr>'septiembre 2020'!Área_de_impresión</vt:lpstr>
      <vt:lpstr>'septiembre 2022'!Área_de_impresión</vt:lpstr>
    </vt:vector>
  </TitlesOfParts>
  <Company>SUPERINTENDENCIA DE BANCOS DE PANAMA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LOPEZ, KATHIA DE</dc:creator>
  <cp:lastModifiedBy>LOPEZ, KATHIA DE</cp:lastModifiedBy>
  <cp:lastPrinted>2023-03-27T15:21:29Z</cp:lastPrinted>
  <dcterms:created xsi:type="dcterms:W3CDTF">2020-02-21T21:05:14Z</dcterms:created>
  <dcterms:modified xsi:type="dcterms:W3CDTF">2023-05-24T19:46:52Z</dcterms:modified>
</cp:coreProperties>
</file>