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12" windowWidth="14112" windowHeight="7536" activeTab="0"/>
  </bookViews>
  <sheets>
    <sheet name="diciembre" sheetId="1" r:id="rId1"/>
  </sheets>
  <definedNames>
    <definedName name="_xlnm.Print_Area" localSheetId="0">'diciembre'!$A$1:$G$38</definedName>
  </definedNames>
  <calcPr fullCalcOnLoad="1"/>
</workbook>
</file>

<file path=xl/sharedStrings.xml><?xml version="1.0" encoding="utf-8"?>
<sst xmlns="http://schemas.openxmlformats.org/spreadsheetml/2006/main" count="43" uniqueCount="33">
  <si>
    <t>TOTAL FUENTES</t>
  </si>
  <si>
    <t>Sub-total Externas</t>
  </si>
  <si>
    <t>Otros Pasivos</t>
  </si>
  <si>
    <t>Obligaciones</t>
  </si>
  <si>
    <t>Dep. de Bancos</t>
  </si>
  <si>
    <t>Dep. Particulares</t>
  </si>
  <si>
    <t>Dep. Oficiales</t>
  </si>
  <si>
    <t>Externas</t>
  </si>
  <si>
    <t>Sub-total Internas</t>
  </si>
  <si>
    <t>Patrimonio</t>
  </si>
  <si>
    <t>Internas</t>
  </si>
  <si>
    <t>FUENTES</t>
  </si>
  <si>
    <t>TOTAL USOS</t>
  </si>
  <si>
    <t>Sub-total Externos</t>
  </si>
  <si>
    <t>Provisiones</t>
  </si>
  <si>
    <t>Otros Activos</t>
  </si>
  <si>
    <t>Inversión en Valores</t>
  </si>
  <si>
    <t>Cartera Crediticia</t>
  </si>
  <si>
    <t>Activo Líquido</t>
  </si>
  <si>
    <t>Externos</t>
  </si>
  <si>
    <t>Sub-total Internos</t>
  </si>
  <si>
    <t>Otros Activos Líquidos</t>
  </si>
  <si>
    <t>Internos</t>
  </si>
  <si>
    <t>USOS</t>
  </si>
  <si>
    <t>BANCA PRIV. PANAMEÑA</t>
  </si>
  <si>
    <t>BANCA 
OFICIAL</t>
  </si>
  <si>
    <t>BANCA INTERNACIONAL</t>
  </si>
  <si>
    <t>SISTEMA BANCARIO</t>
  </si>
  <si>
    <t>CENTRO BANCARIO</t>
  </si>
  <si>
    <t>(En millones de balboas)</t>
  </si>
  <si>
    <t>USOS Y FUENTES DEL CENTRO Y SISTEMA BANCARIO, BANCA INTERNACIONAL, OFICIAL,  PRIVADA Y BANCA PRIVADA PANAMEÑA</t>
  </si>
  <si>
    <t>BANCA 
PRIVADA</t>
  </si>
  <si>
    <t>PERIODO COMPARATIVO: Diciembre 2022 / Diciembre 2021</t>
  </si>
</sst>
</file>

<file path=xl/styles.xml><?xml version="1.0" encoding="utf-8"?>
<styleSheet xmlns="http://schemas.openxmlformats.org/spreadsheetml/2006/main">
  <numFmts count="20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_ * #,##0.00_ ;_ * \-#,##0.00_ ;_ * &quot;-&quot;??_ ;_ @_ "/>
    <numFmt numFmtId="173" formatCode="0_);[Red]\(0\)"/>
    <numFmt numFmtId="174" formatCode="#,##0.0_);[Red]\(#,##0.0\)"/>
    <numFmt numFmtId="175" formatCode="#,##0.0;[Red]\-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2" fillId="0" borderId="0" xfId="53" applyFill="1">
      <alignment/>
      <protection/>
    </xf>
    <xf numFmtId="0" fontId="2" fillId="0" borderId="0" xfId="53" applyFill="1" applyAlignment="1">
      <alignment horizontal="center"/>
      <protection/>
    </xf>
    <xf numFmtId="38" fontId="2" fillId="0" borderId="0" xfId="53" applyNumberFormat="1" applyFill="1">
      <alignment/>
      <protection/>
    </xf>
    <xf numFmtId="38" fontId="3" fillId="0" borderId="10" xfId="49" applyNumberFormat="1" applyFont="1" applyFill="1" applyBorder="1" applyAlignment="1">
      <alignment horizontal="center"/>
    </xf>
    <xf numFmtId="38" fontId="5" fillId="0" borderId="11" xfId="49" applyNumberFormat="1" applyFont="1" applyFill="1" applyBorder="1" applyAlignment="1">
      <alignment horizontal="center"/>
    </xf>
    <xf numFmtId="38" fontId="5" fillId="0" borderId="12" xfId="49" applyNumberFormat="1" applyFont="1" applyFill="1" applyBorder="1" applyAlignment="1">
      <alignment horizontal="center"/>
    </xf>
    <xf numFmtId="38" fontId="5" fillId="0" borderId="10" xfId="49" applyNumberFormat="1" applyFont="1" applyFill="1" applyBorder="1" applyAlignment="1">
      <alignment horizontal="center"/>
    </xf>
    <xf numFmtId="0" fontId="5" fillId="0" borderId="11" xfId="53" applyFont="1" applyFill="1" applyBorder="1" applyAlignment="1">
      <alignment horizontal="left" indent="2"/>
      <protection/>
    </xf>
    <xf numFmtId="173" fontId="5" fillId="0" borderId="11" xfId="49" applyNumberFormat="1" applyFont="1" applyFill="1" applyBorder="1" applyAlignment="1">
      <alignment horizontal="center"/>
    </xf>
    <xf numFmtId="173" fontId="5" fillId="0" borderId="12" xfId="53" applyNumberFormat="1" applyFont="1" applyFill="1" applyBorder="1" applyAlignment="1">
      <alignment horizontal="center"/>
      <protection/>
    </xf>
    <xf numFmtId="0" fontId="3" fillId="0" borderId="13" xfId="53" applyFont="1" applyFill="1" applyBorder="1" applyAlignment="1">
      <alignment horizontal="center" wrapText="1"/>
      <protection/>
    </xf>
    <xf numFmtId="38" fontId="4" fillId="0" borderId="11" xfId="49" applyNumberFormat="1" applyFont="1" applyFill="1" applyBorder="1" applyAlignment="1">
      <alignment horizontal="center"/>
    </xf>
    <xf numFmtId="0" fontId="3" fillId="0" borderId="13" xfId="53" applyFont="1" applyFill="1" applyBorder="1" applyAlignment="1">
      <alignment horizontal="center"/>
      <protection/>
    </xf>
    <xf numFmtId="0" fontId="3" fillId="0" borderId="12" xfId="53" applyFont="1" applyFill="1" applyBorder="1">
      <alignment/>
      <protection/>
    </xf>
    <xf numFmtId="0" fontId="3" fillId="0" borderId="11" xfId="53" applyFont="1" applyFill="1" applyBorder="1">
      <alignment/>
      <protection/>
    </xf>
    <xf numFmtId="0" fontId="5" fillId="0" borderId="10" xfId="53" applyFont="1" applyFill="1" applyBorder="1" applyAlignment="1">
      <alignment horizontal="left" indent="2"/>
      <protection/>
    </xf>
    <xf numFmtId="0" fontId="3" fillId="0" borderId="10" xfId="53" applyFont="1" applyFill="1" applyBorder="1" applyAlignment="1">
      <alignment horizontal="left" indent="2"/>
      <protection/>
    </xf>
    <xf numFmtId="0" fontId="3" fillId="0" borderId="0" xfId="53" applyFont="1" applyFill="1" applyAlignment="1">
      <alignment horizontal="center"/>
      <protection/>
    </xf>
    <xf numFmtId="0" fontId="3" fillId="0" borderId="0" xfId="53" applyFont="1" applyFill="1" applyBorder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pane xSplit="1" ySplit="4" topLeftCell="B5" activePane="bottomRight" state="frozen"/>
      <selection pane="topLeft" activeCell="L29" sqref="L29"/>
      <selection pane="topRight" activeCell="L29" sqref="L29"/>
      <selection pane="bottomLeft" activeCell="L29" sqref="L29"/>
      <selection pane="bottomRight" activeCell="L36" sqref="L36"/>
    </sheetView>
  </sheetViews>
  <sheetFormatPr defaultColWidth="11.421875" defaultRowHeight="15"/>
  <cols>
    <col min="1" max="1" width="20.8515625" style="1" customWidth="1"/>
    <col min="2" max="5" width="14.140625" style="2" customWidth="1"/>
    <col min="6" max="6" width="13.140625" style="2" customWidth="1"/>
    <col min="7" max="7" width="14.140625" style="2" customWidth="1"/>
    <col min="8" max="16384" width="11.57421875" style="1" customWidth="1"/>
  </cols>
  <sheetData>
    <row r="1" spans="1:7" ht="17.25" customHeight="1">
      <c r="A1" s="18" t="s">
        <v>30</v>
      </c>
      <c r="B1" s="18"/>
      <c r="C1" s="18"/>
      <c r="D1" s="18"/>
      <c r="E1" s="18"/>
      <c r="F1" s="18"/>
      <c r="G1" s="18"/>
    </row>
    <row r="2" spans="1:7" ht="15.75" customHeight="1">
      <c r="A2" s="18" t="s">
        <v>32</v>
      </c>
      <c r="B2" s="18"/>
      <c r="C2" s="18"/>
      <c r="D2" s="18"/>
      <c r="E2" s="18"/>
      <c r="F2" s="18"/>
      <c r="G2" s="18"/>
    </row>
    <row r="3" spans="1:7" ht="15.75" customHeight="1">
      <c r="A3" s="19" t="s">
        <v>29</v>
      </c>
      <c r="B3" s="19"/>
      <c r="C3" s="19"/>
      <c r="D3" s="19"/>
      <c r="E3" s="19"/>
      <c r="F3" s="19"/>
      <c r="G3" s="19"/>
    </row>
    <row r="4" spans="1:7" ht="27.75" customHeight="1">
      <c r="A4" s="13"/>
      <c r="B4" s="11" t="s">
        <v>28</v>
      </c>
      <c r="C4" s="11" t="s">
        <v>27</v>
      </c>
      <c r="D4" s="11" t="s">
        <v>26</v>
      </c>
      <c r="E4" s="11" t="s">
        <v>25</v>
      </c>
      <c r="F4" s="11" t="s">
        <v>31</v>
      </c>
      <c r="G4" s="11" t="s">
        <v>24</v>
      </c>
    </row>
    <row r="5" spans="1:7" ht="12.75">
      <c r="A5" s="14" t="s">
        <v>23</v>
      </c>
      <c r="B5" s="10"/>
      <c r="C5" s="10"/>
      <c r="D5" s="10"/>
      <c r="E5" s="10"/>
      <c r="F5" s="10"/>
      <c r="G5" s="10"/>
    </row>
    <row r="6" spans="1:7" ht="12.75">
      <c r="A6" s="15" t="s">
        <v>22</v>
      </c>
      <c r="B6" s="9"/>
      <c r="C6" s="9"/>
      <c r="D6" s="9"/>
      <c r="E6" s="9"/>
      <c r="F6" s="9"/>
      <c r="G6" s="9"/>
    </row>
    <row r="7" spans="1:7" ht="12.75">
      <c r="A7" s="8" t="s">
        <v>18</v>
      </c>
      <c r="B7" s="5">
        <f aca="true" t="shared" si="0" ref="B7:B13">C7+D7</f>
        <v>-48.05045968000002</v>
      </c>
      <c r="C7" s="5">
        <f aca="true" t="shared" si="1" ref="C7:C13">E7+F7</f>
        <v>-24.89826111000002</v>
      </c>
      <c r="D7" s="5">
        <v>-23.152198569999996</v>
      </c>
      <c r="E7" s="5">
        <v>5.914845190000051</v>
      </c>
      <c r="F7" s="5">
        <v>-30.813106300000072</v>
      </c>
      <c r="G7" s="5">
        <v>-259.74986390000015</v>
      </c>
    </row>
    <row r="8" spans="1:7" ht="12.75">
      <c r="A8" s="8" t="s">
        <v>21</v>
      </c>
      <c r="B8" s="5">
        <f t="shared" si="0"/>
        <v>191.64508136999996</v>
      </c>
      <c r="C8" s="5">
        <f t="shared" si="1"/>
        <v>191.77044765999995</v>
      </c>
      <c r="D8" s="5">
        <v>-0.1253662900000001</v>
      </c>
      <c r="E8" s="5">
        <v>115.57353870999998</v>
      </c>
      <c r="F8" s="5">
        <v>76.19690894999997</v>
      </c>
      <c r="G8" s="5">
        <v>46.21463682000001</v>
      </c>
    </row>
    <row r="9" spans="1:7" ht="12.75">
      <c r="A9" s="8" t="s">
        <v>17</v>
      </c>
      <c r="B9" s="5">
        <f t="shared" si="0"/>
        <v>3459.985959499996</v>
      </c>
      <c r="C9" s="5">
        <f t="shared" si="1"/>
        <v>3459.985959499996</v>
      </c>
      <c r="D9" s="5">
        <v>0</v>
      </c>
      <c r="E9" s="5">
        <v>1246.1457719400005</v>
      </c>
      <c r="F9" s="5">
        <v>2213.8401875599957</v>
      </c>
      <c r="G9" s="5">
        <v>709.3263581799947</v>
      </c>
    </row>
    <row r="10" spans="1:7" ht="12.75">
      <c r="A10" s="8" t="s">
        <v>16</v>
      </c>
      <c r="B10" s="5">
        <f t="shared" si="0"/>
        <v>312.6209036900004</v>
      </c>
      <c r="C10" s="5">
        <f t="shared" si="1"/>
        <v>338.3203856500004</v>
      </c>
      <c r="D10" s="5">
        <v>-25.699481960000014</v>
      </c>
      <c r="E10" s="5">
        <v>160.3301826500001</v>
      </c>
      <c r="F10" s="5">
        <v>177.9902030000003</v>
      </c>
      <c r="G10" s="5">
        <v>-108.36204945999998</v>
      </c>
    </row>
    <row r="11" spans="1:7" ht="12.75">
      <c r="A11" s="8" t="s">
        <v>15</v>
      </c>
      <c r="B11" s="5">
        <f t="shared" si="0"/>
        <v>475.9095347000019</v>
      </c>
      <c r="C11" s="5">
        <f t="shared" si="1"/>
        <v>449.4975288400019</v>
      </c>
      <c r="D11" s="5">
        <v>26.412005859999994</v>
      </c>
      <c r="E11" s="5">
        <v>344.8649696100001</v>
      </c>
      <c r="F11" s="5">
        <v>104.63255923000179</v>
      </c>
      <c r="G11" s="5">
        <v>111.04700347000107</v>
      </c>
    </row>
    <row r="12" spans="1:7" ht="12.75">
      <c r="A12" s="8" t="s">
        <v>14</v>
      </c>
      <c r="B12" s="5">
        <f t="shared" si="0"/>
        <v>-16.669999999999995</v>
      </c>
      <c r="C12" s="5">
        <f t="shared" si="1"/>
        <v>-16.629999999999995</v>
      </c>
      <c r="D12" s="12">
        <v>-0.04</v>
      </c>
      <c r="E12" s="12">
        <v>-32.12</v>
      </c>
      <c r="F12" s="12">
        <v>15.49</v>
      </c>
      <c r="G12" s="12">
        <v>-6.12</v>
      </c>
    </row>
    <row r="13" spans="1:7" ht="12.75">
      <c r="A13" s="16" t="s">
        <v>20</v>
      </c>
      <c r="B13" s="5">
        <f t="shared" si="0"/>
        <v>4375.441019579998</v>
      </c>
      <c r="C13" s="5">
        <f t="shared" si="1"/>
        <v>4398.0460605399985</v>
      </c>
      <c r="D13" s="7">
        <f>SUM(D7:D12)</f>
        <v>-22.605040960000018</v>
      </c>
      <c r="E13" s="7">
        <f>SUM(E7:E12)</f>
        <v>1840.7093081000007</v>
      </c>
      <c r="F13" s="7">
        <f>SUM(F7:F12)</f>
        <v>2557.3367524399973</v>
      </c>
      <c r="G13" s="7">
        <f>SUM(G7:G12)</f>
        <v>492.35608510999566</v>
      </c>
    </row>
    <row r="14" spans="1:7" ht="12.75">
      <c r="A14" s="15" t="s">
        <v>19</v>
      </c>
      <c r="B14" s="6"/>
      <c r="C14" s="6"/>
      <c r="D14" s="5"/>
      <c r="E14" s="5"/>
      <c r="F14" s="5"/>
      <c r="G14" s="5"/>
    </row>
    <row r="15" spans="1:7" ht="12.75">
      <c r="A15" s="8" t="s">
        <v>18</v>
      </c>
      <c r="B15" s="5">
        <f aca="true" t="shared" si="2" ref="B15:B21">C15+D15</f>
        <v>-4465.739386249999</v>
      </c>
      <c r="C15" s="5">
        <f aca="true" t="shared" si="3" ref="C15:C21">E15+F15</f>
        <v>-3813.656715359999</v>
      </c>
      <c r="D15" s="5">
        <v>-652.0826708900004</v>
      </c>
      <c r="E15" s="5">
        <v>-2678.9499998699994</v>
      </c>
      <c r="F15" s="5">
        <v>-1134.7067154899996</v>
      </c>
      <c r="G15" s="5">
        <v>100.24083184999972</v>
      </c>
    </row>
    <row r="16" spans="1:7" ht="12.75">
      <c r="A16" s="8" t="s">
        <v>17</v>
      </c>
      <c r="B16" s="5">
        <f t="shared" si="2"/>
        <v>5382.300424019996</v>
      </c>
      <c r="C16" s="5">
        <f t="shared" si="3"/>
        <v>4297.740744669996</v>
      </c>
      <c r="D16" s="5">
        <v>1084.55967935</v>
      </c>
      <c r="E16" s="5">
        <v>0</v>
      </c>
      <c r="F16" s="5">
        <v>4297.740744669996</v>
      </c>
      <c r="G16" s="5">
        <v>420.1199731099998</v>
      </c>
    </row>
    <row r="17" spans="1:7" ht="16.5" customHeight="1">
      <c r="A17" s="8" t="s">
        <v>16</v>
      </c>
      <c r="B17" s="5">
        <f t="shared" si="2"/>
        <v>1275.6094088100017</v>
      </c>
      <c r="C17" s="5">
        <f t="shared" si="3"/>
        <v>1477.5256972000016</v>
      </c>
      <c r="D17" s="5">
        <v>-201.91628838999986</v>
      </c>
      <c r="E17" s="5">
        <v>1166.5293291799999</v>
      </c>
      <c r="F17" s="5">
        <v>310.9963680200017</v>
      </c>
      <c r="G17" s="5">
        <v>-572.7250356200002</v>
      </c>
    </row>
    <row r="18" spans="1:7" ht="12.75">
      <c r="A18" s="8" t="s">
        <v>15</v>
      </c>
      <c r="B18" s="5">
        <f t="shared" si="2"/>
        <v>128.26873214999995</v>
      </c>
      <c r="C18" s="5">
        <f t="shared" si="3"/>
        <v>75.19460530999991</v>
      </c>
      <c r="D18" s="5">
        <v>53.07412684000002</v>
      </c>
      <c r="E18" s="5">
        <v>9.87450918</v>
      </c>
      <c r="F18" s="5">
        <v>65.32009612999991</v>
      </c>
      <c r="G18" s="5">
        <v>-20.943819020000063</v>
      </c>
    </row>
    <row r="19" spans="1:7" ht="12.75">
      <c r="A19" s="8" t="s">
        <v>14</v>
      </c>
      <c r="B19" s="5">
        <f t="shared" si="2"/>
        <v>-21.76</v>
      </c>
      <c r="C19" s="5">
        <f t="shared" si="3"/>
        <v>-21.89</v>
      </c>
      <c r="D19" s="12">
        <v>0.13</v>
      </c>
      <c r="E19" s="12">
        <v>-0.12</v>
      </c>
      <c r="F19" s="12">
        <v>-21.77</v>
      </c>
      <c r="G19" s="12">
        <v>-2.61</v>
      </c>
    </row>
    <row r="20" spans="1:7" ht="12.75">
      <c r="A20" s="8" t="s">
        <v>13</v>
      </c>
      <c r="B20" s="5">
        <f t="shared" si="2"/>
        <v>2298.6791787299985</v>
      </c>
      <c r="C20" s="5">
        <f t="shared" si="3"/>
        <v>2014.9143318199988</v>
      </c>
      <c r="D20" s="12">
        <f>SUM(D15:D19)</f>
        <v>283.7648469099997</v>
      </c>
      <c r="E20" s="12">
        <f>SUM(E15:E19)</f>
        <v>-1502.6661615099995</v>
      </c>
      <c r="F20" s="12">
        <f>SUM(F15:F19)</f>
        <v>3517.5804933299983</v>
      </c>
      <c r="G20" s="12">
        <f>SUM(G15:G19)</f>
        <v>-75.91804968000072</v>
      </c>
    </row>
    <row r="21" spans="1:7" ht="12.75">
      <c r="A21" s="17" t="s">
        <v>12</v>
      </c>
      <c r="B21" s="4">
        <f t="shared" si="2"/>
        <v>6674.120198309995</v>
      </c>
      <c r="C21" s="4">
        <f t="shared" si="3"/>
        <v>6412.960392359996</v>
      </c>
      <c r="D21" s="4">
        <f>D20+D13</f>
        <v>261.1598059499997</v>
      </c>
      <c r="E21" s="4">
        <f>E20+E13</f>
        <v>338.04314659000124</v>
      </c>
      <c r="F21" s="4">
        <f>F20+F13</f>
        <v>6074.917245769995</v>
      </c>
      <c r="G21" s="4">
        <f>G20+G13</f>
        <v>416.43803542999495</v>
      </c>
    </row>
    <row r="22" spans="1:7" ht="12.75">
      <c r="A22" s="15" t="s">
        <v>11</v>
      </c>
      <c r="B22" s="6"/>
      <c r="C22" s="6"/>
      <c r="D22" s="5"/>
      <c r="E22" s="5"/>
      <c r="F22" s="5"/>
      <c r="G22" s="5"/>
    </row>
    <row r="23" spans="1:7" ht="12.75">
      <c r="A23" s="15" t="s">
        <v>10</v>
      </c>
      <c r="B23" s="5"/>
      <c r="C23" s="5"/>
      <c r="D23" s="5"/>
      <c r="E23" s="5"/>
      <c r="F23" s="5"/>
      <c r="G23" s="5"/>
    </row>
    <row r="24" spans="1:7" ht="12.75">
      <c r="A24" s="8" t="s">
        <v>6</v>
      </c>
      <c r="B24" s="5">
        <f aca="true" t="shared" si="4" ref="B24:B30">C24+D24</f>
        <v>486.9952266599993</v>
      </c>
      <c r="C24" s="5">
        <f aca="true" t="shared" si="5" ref="C24:C30">E24+F24</f>
        <v>486.9952266599993</v>
      </c>
      <c r="D24" s="5">
        <v>0</v>
      </c>
      <c r="E24" s="5">
        <v>220.12209710999923</v>
      </c>
      <c r="F24" s="5">
        <v>266.87312955000004</v>
      </c>
      <c r="G24" s="5">
        <v>44.629429500000015</v>
      </c>
    </row>
    <row r="25" spans="1:7" ht="12.75">
      <c r="A25" s="8" t="s">
        <v>5</v>
      </c>
      <c r="B25" s="5">
        <f t="shared" si="4"/>
        <v>-1076.3056807500027</v>
      </c>
      <c r="C25" s="5">
        <f t="shared" si="5"/>
        <v>-1076.3855757500028</v>
      </c>
      <c r="D25" s="5">
        <v>0.079895</v>
      </c>
      <c r="E25" s="5">
        <v>35.55742880999924</v>
      </c>
      <c r="F25" s="5">
        <v>-1111.943004560002</v>
      </c>
      <c r="G25" s="5">
        <v>-510.16843119999976</v>
      </c>
    </row>
    <row r="26" spans="1:7" ht="12.75">
      <c r="A26" s="8" t="s">
        <v>4</v>
      </c>
      <c r="B26" s="5">
        <f t="shared" si="4"/>
        <v>209.6297920700004</v>
      </c>
      <c r="C26" s="5">
        <f t="shared" si="5"/>
        <v>84.38863862000039</v>
      </c>
      <c r="D26" s="5">
        <v>125.24115345</v>
      </c>
      <c r="E26" s="5">
        <v>37.681611530000055</v>
      </c>
      <c r="F26" s="5">
        <v>46.70702709000034</v>
      </c>
      <c r="G26" s="5">
        <v>11.308241290000012</v>
      </c>
    </row>
    <row r="27" spans="1:7" ht="12.75">
      <c r="A27" s="8" t="s">
        <v>3</v>
      </c>
      <c r="B27" s="5">
        <f t="shared" si="4"/>
        <v>1012.2714194000005</v>
      </c>
      <c r="C27" s="5">
        <f t="shared" si="5"/>
        <v>1012.3114194000004</v>
      </c>
      <c r="D27" s="5">
        <v>-0.04</v>
      </c>
      <c r="E27" s="5">
        <v>77.81444564999998</v>
      </c>
      <c r="F27" s="5">
        <v>934.4969737500005</v>
      </c>
      <c r="G27" s="5">
        <v>218.36647458000027</v>
      </c>
    </row>
    <row r="28" spans="1:7" ht="12.75">
      <c r="A28" s="8" t="s">
        <v>2</v>
      </c>
      <c r="B28" s="5">
        <f t="shared" si="4"/>
        <v>472.22393003</v>
      </c>
      <c r="C28" s="5">
        <f t="shared" si="5"/>
        <v>469.39617682000005</v>
      </c>
      <c r="D28" s="5">
        <v>2.8277532099999974</v>
      </c>
      <c r="E28" s="5">
        <v>57.35405432999994</v>
      </c>
      <c r="F28" s="5">
        <v>412.0421224900001</v>
      </c>
      <c r="G28" s="5">
        <v>326.86498901999994</v>
      </c>
    </row>
    <row r="29" spans="1:7" ht="12.75">
      <c r="A29" s="8" t="s">
        <v>9</v>
      </c>
      <c r="B29" s="5">
        <f t="shared" si="4"/>
        <v>292.1724138999998</v>
      </c>
      <c r="C29" s="5">
        <f t="shared" si="5"/>
        <v>395.98032942000054</v>
      </c>
      <c r="D29" s="12">
        <v>-103.80791552000073</v>
      </c>
      <c r="E29" s="12">
        <v>70.10308236999981</v>
      </c>
      <c r="F29" s="12">
        <v>325.87724705000073</v>
      </c>
      <c r="G29" s="12">
        <v>2.454113490000509</v>
      </c>
    </row>
    <row r="30" spans="1:7" ht="12.75">
      <c r="A30" s="16" t="s">
        <v>8</v>
      </c>
      <c r="B30" s="7">
        <f t="shared" si="4"/>
        <v>1396.9871013099971</v>
      </c>
      <c r="C30" s="7">
        <f t="shared" si="5"/>
        <v>1372.686215169998</v>
      </c>
      <c r="D30" s="7">
        <f>SUM(D24:D29)</f>
        <v>24.30088613999925</v>
      </c>
      <c r="E30" s="7">
        <f>SUM(E24:E29)</f>
        <v>498.63271979999826</v>
      </c>
      <c r="F30" s="7">
        <f>SUM(F24:F29)</f>
        <v>874.0534953699997</v>
      </c>
      <c r="G30" s="7">
        <f>SUM(G24:G29)</f>
        <v>93.45481668000099</v>
      </c>
    </row>
    <row r="31" spans="1:7" ht="12.75">
      <c r="A31" s="15" t="s">
        <v>7</v>
      </c>
      <c r="B31" s="6"/>
      <c r="C31" s="6"/>
      <c r="D31" s="5"/>
      <c r="E31" s="5"/>
      <c r="F31" s="5"/>
      <c r="G31" s="5"/>
    </row>
    <row r="32" spans="1:7" ht="12.75">
      <c r="A32" s="8" t="s">
        <v>6</v>
      </c>
      <c r="B32" s="5">
        <f aca="true" t="shared" si="6" ref="B32:B38">C32+D32</f>
        <v>-105.10176357999994</v>
      </c>
      <c r="C32" s="5">
        <f aca="true" t="shared" si="7" ref="C32:C38">E32+F32</f>
        <v>-166.81285798999994</v>
      </c>
      <c r="D32" s="5">
        <v>61.71109441</v>
      </c>
      <c r="E32" s="5">
        <v>0</v>
      </c>
      <c r="F32" s="5">
        <v>-166.81285798999994</v>
      </c>
      <c r="G32" s="5">
        <v>0</v>
      </c>
    </row>
    <row r="33" spans="1:7" ht="12.75">
      <c r="A33" s="8" t="s">
        <v>5</v>
      </c>
      <c r="B33" s="5">
        <f t="shared" si="6"/>
        <v>1813.7713825900016</v>
      </c>
      <c r="C33" s="5">
        <f t="shared" si="7"/>
        <v>1577.7940715599987</v>
      </c>
      <c r="D33" s="5">
        <v>235.97731103000297</v>
      </c>
      <c r="E33" s="5">
        <v>0.05729356000000152</v>
      </c>
      <c r="F33" s="5">
        <v>1577.7367779999986</v>
      </c>
      <c r="G33" s="5">
        <v>-58.76820156000008</v>
      </c>
    </row>
    <row r="34" spans="1:7" ht="12.75">
      <c r="A34" s="8" t="s">
        <v>4</v>
      </c>
      <c r="B34" s="5">
        <f t="shared" si="6"/>
        <v>35.76968394999932</v>
      </c>
      <c r="C34" s="5">
        <f t="shared" si="7"/>
        <v>22.039358409999295</v>
      </c>
      <c r="D34" s="5">
        <v>13.730325540000024</v>
      </c>
      <c r="E34" s="5">
        <v>0</v>
      </c>
      <c r="F34" s="5">
        <v>22.039358409999295</v>
      </c>
      <c r="G34" s="5">
        <v>9.621457179999993</v>
      </c>
    </row>
    <row r="35" spans="1:7" ht="12.75">
      <c r="A35" s="8" t="s">
        <v>3</v>
      </c>
      <c r="B35" s="5">
        <f t="shared" si="6"/>
        <v>3651.5069803300003</v>
      </c>
      <c r="C35" s="5">
        <f t="shared" si="7"/>
        <v>3630.52517513</v>
      </c>
      <c r="D35" s="5">
        <v>20.98180519999994</v>
      </c>
      <c r="E35" s="5">
        <v>-160.2598574199999</v>
      </c>
      <c r="F35" s="5">
        <v>3790.7850325500003</v>
      </c>
      <c r="G35" s="5">
        <v>412.69940693000035</v>
      </c>
    </row>
    <row r="36" spans="1:7" ht="12.75">
      <c r="A36" s="8" t="s">
        <v>2</v>
      </c>
      <c r="B36" s="5">
        <f t="shared" si="6"/>
        <v>-118.80895555000001</v>
      </c>
      <c r="C36" s="5">
        <f t="shared" si="7"/>
        <v>-23.27114769000002</v>
      </c>
      <c r="D36" s="12">
        <v>-95.53780785999999</v>
      </c>
      <c r="E36" s="12">
        <v>-0.3826684699999987</v>
      </c>
      <c r="F36" s="12">
        <v>-22.888479220000022</v>
      </c>
      <c r="G36" s="12">
        <v>-40.57184563000001</v>
      </c>
    </row>
    <row r="37" spans="1:7" ht="12.75">
      <c r="A37" s="8" t="s">
        <v>1</v>
      </c>
      <c r="B37" s="5">
        <f t="shared" si="6"/>
        <v>5277.137327740003</v>
      </c>
      <c r="C37" s="5">
        <f t="shared" si="7"/>
        <v>5040.2745994199995</v>
      </c>
      <c r="D37" s="12">
        <f>SUM(D32:D36)</f>
        <v>236.86272832000293</v>
      </c>
      <c r="E37" s="12">
        <f>SUM(E32:E36)</f>
        <v>-160.58523232999988</v>
      </c>
      <c r="F37" s="12">
        <f>SUM(F32:F36)</f>
        <v>5200.859831749999</v>
      </c>
      <c r="G37" s="12">
        <f>SUM(G32:G36)</f>
        <v>322.9808169200003</v>
      </c>
    </row>
    <row r="38" spans="1:8" ht="12.75">
      <c r="A38" s="17" t="s">
        <v>0</v>
      </c>
      <c r="B38" s="4">
        <f t="shared" si="6"/>
        <v>6674.12442905</v>
      </c>
      <c r="C38" s="4">
        <f t="shared" si="7"/>
        <v>6412.960814589997</v>
      </c>
      <c r="D38" s="4">
        <f>D37+D30</f>
        <v>261.1636144600022</v>
      </c>
      <c r="E38" s="4">
        <f>E37+E30</f>
        <v>338.0474874699984</v>
      </c>
      <c r="F38" s="4">
        <f>F37+F30</f>
        <v>6074.913327119999</v>
      </c>
      <c r="G38" s="4">
        <f>G37+G30</f>
        <v>416.43563360000127</v>
      </c>
      <c r="H38" s="3"/>
    </row>
    <row r="39" ht="12" customHeight="1"/>
  </sheetData>
  <sheetProtection/>
  <mergeCells count="3">
    <mergeCell ref="A1:G1"/>
    <mergeCell ref="A2:G2"/>
    <mergeCell ref="A3:G3"/>
  </mergeCells>
  <printOptions horizontalCentered="1"/>
  <pageMargins left="0.7874015748031497" right="0.5905511811023623" top="0.984251968503937" bottom="0.984251968503937" header="0" footer="0"/>
  <pageSetup horizontalDpi="400" verticalDpi="4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grivera</dc:creator>
  <cp:keywords/>
  <dc:description/>
  <cp:lastModifiedBy>RIVERA, GERMAN</cp:lastModifiedBy>
  <cp:lastPrinted>2017-11-22T14:29:50Z</cp:lastPrinted>
  <dcterms:created xsi:type="dcterms:W3CDTF">2014-03-31T15:54:06Z</dcterms:created>
  <dcterms:modified xsi:type="dcterms:W3CDTF">2023-02-23T19:36:45Z</dcterms:modified>
  <cp:category/>
  <cp:version/>
  <cp:contentType/>
  <cp:contentStatus/>
</cp:coreProperties>
</file>