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2, st\"/>
    </mc:Choice>
  </mc:AlternateContent>
  <xr:revisionPtr revIDLastSave="0" documentId="13_ncr:1_{6A60C771-EE54-4476-9AAC-15EF8F346423}" xr6:coauthVersionLast="47" xr6:coauthVersionMax="47" xr10:uidLastSave="{00000000-0000-0000-0000-000000000000}"/>
  <bookViews>
    <workbookView xWindow="-108" yWindow="-108" windowWidth="20376" windowHeight="12216" tabRatio="728" firstSheet="65" activeTab="7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75" l="1"/>
  <c r="E52" i="76"/>
  <c r="D52" i="76"/>
  <c r="C53" i="76"/>
  <c r="C53" i="75"/>
  <c r="E16" i="76"/>
  <c r="E17" i="76"/>
  <c r="E20" i="76"/>
  <c r="E21" i="76"/>
  <c r="E25" i="76"/>
  <c r="E28" i="76"/>
  <c r="E29" i="76"/>
  <c r="E32" i="76"/>
  <c r="E33" i="76"/>
  <c r="E36" i="76"/>
  <c r="E37" i="76"/>
  <c r="E40" i="76"/>
  <c r="E41" i="76"/>
  <c r="E48" i="76"/>
  <c r="E49" i="76"/>
  <c r="D28" i="76"/>
  <c r="D10" i="76"/>
  <c r="E10" i="76" s="1"/>
  <c r="D33" i="76"/>
  <c r="D23" i="76"/>
  <c r="E23" i="76" s="1"/>
  <c r="D15" i="76"/>
  <c r="E15" i="76" s="1"/>
  <c r="D18" i="76"/>
  <c r="E18" i="76" s="1"/>
  <c r="D37" i="76"/>
  <c r="D9" i="76"/>
  <c r="E9" i="76" s="1"/>
  <c r="D16" i="76"/>
  <c r="D30" i="76"/>
  <c r="E30" i="76" s="1"/>
  <c r="D42" i="76"/>
  <c r="E42" i="76" s="1"/>
  <c r="D26" i="76"/>
  <c r="E26" i="76" s="1"/>
  <c r="D22" i="76"/>
  <c r="E22" i="76" s="1"/>
  <c r="D36" i="76"/>
  <c r="D12" i="76"/>
  <c r="E12" i="76" s="1"/>
  <c r="D14" i="76"/>
  <c r="E14" i="76" s="1"/>
  <c r="D38" i="76"/>
  <c r="E38" i="76" s="1"/>
  <c r="D11" i="76"/>
  <c r="E11" i="76" s="1"/>
  <c r="D27" i="76"/>
  <c r="E27" i="76" s="1"/>
  <c r="D45" i="76"/>
  <c r="E45" i="76" s="1"/>
  <c r="D35" i="76"/>
  <c r="E35" i="76" s="1"/>
  <c r="D41" i="76"/>
  <c r="D17" i="76"/>
  <c r="D44" i="76"/>
  <c r="E44" i="76" s="1"/>
  <c r="D20" i="76"/>
  <c r="D19" i="76"/>
  <c r="E19" i="76" s="1"/>
  <c r="D24" i="76"/>
  <c r="E24" i="76" s="1"/>
  <c r="D46" i="76"/>
  <c r="E46" i="76" s="1"/>
  <c r="D32" i="76"/>
  <c r="D39" i="76"/>
  <c r="E39" i="76" s="1"/>
  <c r="D47" i="76"/>
  <c r="E47" i="76" s="1"/>
  <c r="D34" i="76"/>
  <c r="E34" i="76" s="1"/>
  <c r="D48" i="76"/>
  <c r="D49" i="76"/>
  <c r="D43" i="76"/>
  <c r="E43" i="76" s="1"/>
  <c r="D31" i="76"/>
  <c r="E31" i="76" s="1"/>
  <c r="D50" i="76"/>
  <c r="E50" i="76" s="1"/>
  <c r="D40" i="76"/>
  <c r="D25" i="76"/>
  <c r="D51" i="76"/>
  <c r="E51" i="76" s="1"/>
  <c r="D21" i="76"/>
  <c r="D29" i="76"/>
  <c r="D53" i="76"/>
  <c r="E53" i="76" s="1"/>
  <c r="D13" i="76"/>
  <c r="E13" i="76" s="1"/>
  <c r="E22" i="75"/>
  <c r="E23" i="75"/>
  <c r="E31" i="75"/>
  <c r="E34" i="75"/>
  <c r="E43" i="75"/>
  <c r="E46" i="75"/>
  <c r="D28" i="75"/>
  <c r="E28" i="75" s="1"/>
  <c r="D10" i="75"/>
  <c r="E10" i="75" s="1"/>
  <c r="D31" i="75"/>
  <c r="D22" i="75"/>
  <c r="D17" i="75"/>
  <c r="E17" i="75" s="1"/>
  <c r="D19" i="75"/>
  <c r="E19" i="75" s="1"/>
  <c r="D37" i="75"/>
  <c r="E37" i="75" s="1"/>
  <c r="D9" i="75"/>
  <c r="E9" i="75" s="1"/>
  <c r="D15" i="75"/>
  <c r="E15" i="75" s="1"/>
  <c r="D29" i="75"/>
  <c r="E29" i="75" s="1"/>
  <c r="D42" i="75"/>
  <c r="E42" i="75" s="1"/>
  <c r="D27" i="75"/>
  <c r="E27" i="75" s="1"/>
  <c r="D23" i="75"/>
  <c r="D36" i="75"/>
  <c r="E36" i="75" s="1"/>
  <c r="D12" i="75"/>
  <c r="E12" i="75" s="1"/>
  <c r="D13" i="75"/>
  <c r="E13" i="75" s="1"/>
  <c r="D38" i="75"/>
  <c r="E38" i="75" s="1"/>
  <c r="D11" i="75"/>
  <c r="E11" i="75" s="1"/>
  <c r="D25" i="75"/>
  <c r="E25" i="75" s="1"/>
  <c r="D45" i="75"/>
  <c r="E45" i="75" s="1"/>
  <c r="D35" i="75"/>
  <c r="E35" i="75" s="1"/>
  <c r="D41" i="75"/>
  <c r="E41" i="75" s="1"/>
  <c r="D16" i="75"/>
  <c r="E16" i="75" s="1"/>
  <c r="D44" i="75"/>
  <c r="E44" i="75" s="1"/>
  <c r="D18" i="75"/>
  <c r="E18" i="75" s="1"/>
  <c r="D20" i="75"/>
  <c r="E20" i="75" s="1"/>
  <c r="D24" i="75"/>
  <c r="E24" i="75" s="1"/>
  <c r="D46" i="75"/>
  <c r="D32" i="75"/>
  <c r="E32" i="75" s="1"/>
  <c r="D40" i="75"/>
  <c r="E40" i="75" s="1"/>
  <c r="D47" i="75"/>
  <c r="E47" i="75" s="1"/>
  <c r="D34" i="75"/>
  <c r="D48" i="75"/>
  <c r="E48" i="75" s="1"/>
  <c r="D49" i="75"/>
  <c r="E49" i="75" s="1"/>
  <c r="D43" i="75"/>
  <c r="D33" i="75"/>
  <c r="E33" i="75" s="1"/>
  <c r="D50" i="75"/>
  <c r="E50" i="75" s="1"/>
  <c r="D39" i="75"/>
  <c r="E39" i="75" s="1"/>
  <c r="D26" i="75"/>
  <c r="E26" i="75" s="1"/>
  <c r="D51" i="75"/>
  <c r="E51" i="75" s="1"/>
  <c r="D21" i="75"/>
  <c r="E21" i="75" s="1"/>
  <c r="D30" i="75"/>
  <c r="E30" i="75" s="1"/>
  <c r="D53" i="75"/>
  <c r="E53" i="75" s="1"/>
  <c r="D14" i="75"/>
  <c r="E14" i="75" s="1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 l="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 l="1"/>
  <c r="D32" i="70"/>
  <c r="E32" i="70" s="1"/>
  <c r="D10" i="70"/>
  <c r="E10" i="70" s="1"/>
  <c r="D30" i="70"/>
  <c r="E30" i="70" s="1"/>
  <c r="D24" i="70"/>
  <c r="E24" i="70" s="1"/>
  <c r="D15" i="70"/>
  <c r="E15" i="70" s="1"/>
  <c r="D17" i="70"/>
  <c r="E17" i="70" s="1"/>
  <c r="D36" i="70"/>
  <c r="E36" i="70" s="1"/>
  <c r="D9" i="70"/>
  <c r="E9" i="70" s="1"/>
  <c r="D16" i="70"/>
  <c r="E16" i="70" s="1"/>
  <c r="D31" i="70"/>
  <c r="E31" i="70" s="1"/>
  <c r="D42" i="70"/>
  <c r="E42" i="70" s="1"/>
  <c r="D29" i="70"/>
  <c r="E29" i="70" s="1"/>
  <c r="D23" i="70"/>
  <c r="E23" i="70" s="1"/>
  <c r="D35" i="70"/>
  <c r="E35" i="70" s="1"/>
  <c r="D12" i="70"/>
  <c r="E12" i="70" s="1"/>
  <c r="D13" i="70"/>
  <c r="E13" i="70" s="1"/>
  <c r="D37" i="70"/>
  <c r="E37" i="70" s="1"/>
  <c r="D11" i="70"/>
  <c r="E11" i="70" s="1"/>
  <c r="D25" i="70"/>
  <c r="E25" i="70" s="1"/>
  <c r="D44" i="70"/>
  <c r="E44" i="70" s="1"/>
  <c r="D40" i="70"/>
  <c r="E40" i="70" s="1"/>
  <c r="D39" i="70"/>
  <c r="E39" i="70" s="1"/>
  <c r="D18" i="70"/>
  <c r="E18" i="70" s="1"/>
  <c r="D43" i="70"/>
  <c r="E43" i="70" s="1"/>
  <c r="D21" i="70"/>
  <c r="E21" i="70" s="1"/>
  <c r="D19" i="70"/>
  <c r="E19" i="70" s="1"/>
  <c r="D22" i="70"/>
  <c r="E22" i="70" s="1"/>
  <c r="D45" i="70"/>
  <c r="E45" i="70" s="1"/>
  <c r="D27" i="70"/>
  <c r="E27" i="70" s="1"/>
  <c r="D41" i="70"/>
  <c r="E41" i="70" s="1"/>
  <c r="D46" i="70"/>
  <c r="E46" i="70" s="1"/>
  <c r="D34" i="70"/>
  <c r="E34" i="70" s="1"/>
  <c r="D47" i="70"/>
  <c r="E47" i="70" s="1"/>
  <c r="D48" i="70"/>
  <c r="E48" i="70" s="1"/>
  <c r="D49" i="70"/>
  <c r="E49" i="70" s="1"/>
  <c r="D50" i="70"/>
  <c r="E50" i="70" s="1"/>
  <c r="D28" i="70"/>
  <c r="E28" i="70" s="1"/>
  <c r="D51" i="70"/>
  <c r="E51" i="70" s="1"/>
  <c r="D38" i="70"/>
  <c r="E38" i="70" s="1"/>
  <c r="D26" i="70"/>
  <c r="E26" i="70" s="1"/>
  <c r="D20" i="70"/>
  <c r="E20" i="70" s="1"/>
  <c r="D33" i="70"/>
  <c r="E33" i="70" s="1"/>
  <c r="D52" i="70"/>
  <c r="E52" i="70" s="1"/>
  <c r="D14" i="70"/>
  <c r="E14" i="70" s="1"/>
  <c r="D20" i="69"/>
  <c r="E20" i="69" s="1"/>
  <c r="D34" i="69"/>
  <c r="E34" i="69" s="1"/>
  <c r="D52" i="69"/>
  <c r="E52" i="69" s="1"/>
  <c r="E46" i="68"/>
  <c r="E50" i="68"/>
  <c r="D43" i="68"/>
  <c r="E43" i="68" s="1"/>
  <c r="D44" i="68"/>
  <c r="E44" i="68" s="1"/>
  <c r="D45" i="68"/>
  <c r="E45" i="68" s="1"/>
  <c r="D46" i="68"/>
  <c r="D47" i="68"/>
  <c r="E47" i="68" s="1"/>
  <c r="D48" i="68"/>
  <c r="E48" i="68" s="1"/>
  <c r="D49" i="68"/>
  <c r="E49" i="68" s="1"/>
  <c r="D50" i="68"/>
  <c r="D51" i="68"/>
  <c r="E51" i="68" s="1"/>
  <c r="D52" i="68"/>
  <c r="E52" i="68" s="1"/>
  <c r="D43" i="69" l="1"/>
  <c r="E43" i="69" s="1"/>
  <c r="D33" i="69"/>
  <c r="E33" i="69" s="1"/>
  <c r="D44" i="69"/>
  <c r="E44" i="69" s="1"/>
  <c r="D37" i="69"/>
  <c r="E37" i="69" s="1"/>
  <c r="D17" i="69"/>
  <c r="E17" i="69" s="1"/>
  <c r="D9" i="69"/>
  <c r="E9" i="69" s="1"/>
  <c r="D19" i="69"/>
  <c r="E19" i="69" s="1"/>
  <c r="D14" i="69"/>
  <c r="E14" i="69" s="1"/>
  <c r="D35" i="69"/>
  <c r="E35" i="69" s="1"/>
  <c r="D18" i="69"/>
  <c r="E18" i="69" s="1"/>
  <c r="D47" i="69"/>
  <c r="E47" i="69" s="1"/>
  <c r="D41" i="69"/>
  <c r="E41" i="69" s="1"/>
  <c r="D11" i="69"/>
  <c r="E11" i="69" s="1"/>
  <c r="D45" i="69"/>
  <c r="E45" i="69" s="1"/>
  <c r="D10" i="69"/>
  <c r="E10" i="69" s="1"/>
  <c r="D23" i="69"/>
  <c r="E23" i="69" s="1"/>
  <c r="D38" i="69"/>
  <c r="E38" i="69" s="1"/>
  <c r="D29" i="69"/>
  <c r="E29" i="69" s="1"/>
  <c r="D13" i="69"/>
  <c r="E13" i="69" s="1"/>
  <c r="D49" i="69"/>
  <c r="E49" i="69" s="1"/>
  <c r="D31" i="69"/>
  <c r="E31" i="69" s="1"/>
  <c r="D46" i="69"/>
  <c r="E46" i="69" s="1"/>
  <c r="D16" i="69"/>
  <c r="E16" i="69" s="1"/>
  <c r="D48" i="69"/>
  <c r="E48" i="69" s="1"/>
  <c r="D30" i="69"/>
  <c r="E30" i="69" s="1"/>
  <c r="D32" i="69"/>
  <c r="E32" i="69" s="1"/>
  <c r="D24" i="69"/>
  <c r="E24" i="69" s="1"/>
  <c r="D50" i="69"/>
  <c r="E50" i="69" s="1"/>
  <c r="D12" i="69"/>
  <c r="E12" i="69" s="1"/>
  <c r="D27" i="69"/>
  <c r="E27" i="69" s="1"/>
  <c r="D28" i="69"/>
  <c r="E28" i="69" s="1"/>
  <c r="D40" i="69"/>
  <c r="E40" i="69" s="1"/>
  <c r="D51" i="69"/>
  <c r="E51" i="69" s="1"/>
  <c r="D36" i="69"/>
  <c r="E36" i="69" s="1"/>
  <c r="D26" i="69"/>
  <c r="E26" i="69" s="1"/>
  <c r="D25" i="69"/>
  <c r="E25" i="69" s="1"/>
  <c r="D22" i="69"/>
  <c r="E22" i="69" s="1"/>
  <c r="D39" i="69"/>
  <c r="E39" i="69" s="1"/>
  <c r="D42" i="69"/>
  <c r="E42" i="69" s="1"/>
  <c r="D21" i="69"/>
  <c r="E21" i="69" s="1"/>
  <c r="D15" i="69"/>
  <c r="E15" i="69" s="1"/>
  <c r="D18" i="68"/>
  <c r="E18" i="68" s="1"/>
  <c r="D32" i="68"/>
  <c r="E32" i="68" s="1"/>
  <c r="D12" i="68"/>
  <c r="E12" i="68" s="1"/>
  <c r="D36" i="68"/>
  <c r="E36" i="68" s="1"/>
  <c r="D17" i="68"/>
  <c r="E17" i="68" s="1"/>
  <c r="D9" i="68"/>
  <c r="E9" i="68" s="1"/>
  <c r="D19" i="68"/>
  <c r="E19" i="68" s="1"/>
  <c r="D14" i="68"/>
  <c r="E14" i="68" s="1"/>
  <c r="D34" i="68"/>
  <c r="E34" i="68" s="1"/>
  <c r="D42" i="68"/>
  <c r="E42" i="68" s="1"/>
  <c r="D40" i="68"/>
  <c r="E40" i="68" s="1"/>
  <c r="D11" i="68"/>
  <c r="E11" i="68" s="1"/>
  <c r="D10" i="68"/>
  <c r="E10" i="68" s="1"/>
  <c r="D23" i="68"/>
  <c r="E23" i="68" s="1"/>
  <c r="D37" i="68"/>
  <c r="E37" i="68" s="1"/>
  <c r="D27" i="68"/>
  <c r="E27" i="68" s="1"/>
  <c r="D13" i="68"/>
  <c r="E13" i="68" s="1"/>
  <c r="D29" i="68"/>
  <c r="E29" i="68" s="1"/>
  <c r="D16" i="68"/>
  <c r="E16" i="68" s="1"/>
  <c r="D30" i="68"/>
  <c r="E30" i="68" s="1"/>
  <c r="D33" i="68"/>
  <c r="E33" i="68" s="1"/>
  <c r="D24" i="68"/>
  <c r="E24" i="68" s="1"/>
  <c r="D38" i="68"/>
  <c r="E38" i="68" s="1"/>
  <c r="D26" i="68"/>
  <c r="E26" i="68" s="1"/>
  <c r="D28" i="68"/>
  <c r="E28" i="68" s="1"/>
  <c r="D35" i="68"/>
  <c r="E35" i="68" s="1"/>
  <c r="D31" i="68"/>
  <c r="E31" i="68" s="1"/>
  <c r="D25" i="68"/>
  <c r="E25" i="68" s="1"/>
  <c r="D22" i="68"/>
  <c r="E22" i="68" s="1"/>
  <c r="D39" i="68"/>
  <c r="E39" i="68" s="1"/>
  <c r="D41" i="68"/>
  <c r="E41" i="68" s="1"/>
  <c r="D21" i="68"/>
  <c r="E21" i="68" s="1"/>
  <c r="D20" i="68"/>
  <c r="E20" i="68" s="1"/>
  <c r="D15" i="68"/>
  <c r="E15" i="68" s="1"/>
  <c r="E17" i="67"/>
  <c r="E32" i="67"/>
  <c r="E37" i="67"/>
  <c r="E41" i="67"/>
  <c r="E48" i="67"/>
  <c r="D34" i="67"/>
  <c r="E34" i="67" s="1"/>
  <c r="D10" i="67"/>
  <c r="E10" i="67" s="1"/>
  <c r="D28" i="67"/>
  <c r="E28" i="67" s="1"/>
  <c r="D23" i="67"/>
  <c r="E23" i="67" s="1"/>
  <c r="D15" i="67"/>
  <c r="E15" i="67" s="1"/>
  <c r="D17" i="67"/>
  <c r="D35" i="67"/>
  <c r="E35" i="67" s="1"/>
  <c r="D9" i="67"/>
  <c r="E9" i="67" s="1"/>
  <c r="D16" i="67"/>
  <c r="E16" i="67" s="1"/>
  <c r="D32" i="67"/>
  <c r="D42" i="67"/>
  <c r="E42" i="67" s="1"/>
  <c r="D31" i="67"/>
  <c r="E31" i="67" s="1"/>
  <c r="D24" i="67"/>
  <c r="E24" i="67" s="1"/>
  <c r="D38" i="67"/>
  <c r="E38" i="67" s="1"/>
  <c r="D12" i="67"/>
  <c r="E12" i="67" s="1"/>
  <c r="D13" i="67"/>
  <c r="E13" i="67" s="1"/>
  <c r="D41" i="67"/>
  <c r="D11" i="67"/>
  <c r="E11" i="67" s="1"/>
  <c r="D25" i="67"/>
  <c r="E25" i="67" s="1"/>
  <c r="D44" i="67"/>
  <c r="E44" i="67" s="1"/>
  <c r="D40" i="67"/>
  <c r="E40" i="67" s="1"/>
  <c r="D39" i="67"/>
  <c r="E39" i="67" s="1"/>
  <c r="D18" i="67"/>
  <c r="E18" i="67" s="1"/>
  <c r="D43" i="67"/>
  <c r="E43" i="67" s="1"/>
  <c r="D21" i="67"/>
  <c r="E21" i="67" s="1"/>
  <c r="D19" i="67"/>
  <c r="E19" i="67" s="1"/>
  <c r="D22" i="67"/>
  <c r="E22" i="67" s="1"/>
  <c r="D45" i="67"/>
  <c r="E45" i="67" s="1"/>
  <c r="D26" i="67"/>
  <c r="E26" i="67" s="1"/>
  <c r="D37" i="67"/>
  <c r="D46" i="67"/>
  <c r="E46" i="67" s="1"/>
  <c r="D29" i="67"/>
  <c r="E29" i="67" s="1"/>
  <c r="D47" i="67"/>
  <c r="E47" i="67" s="1"/>
  <c r="D48" i="67"/>
  <c r="D49" i="67"/>
  <c r="E49" i="67" s="1"/>
  <c r="D50" i="67"/>
  <c r="E50" i="67" s="1"/>
  <c r="D27" i="67"/>
  <c r="E27" i="67" s="1"/>
  <c r="D51" i="67"/>
  <c r="E51" i="67" s="1"/>
  <c r="D36" i="67"/>
  <c r="E36" i="67" s="1"/>
  <c r="D30" i="67"/>
  <c r="E30" i="67" s="1"/>
  <c r="D20" i="67"/>
  <c r="E20" i="67" s="1"/>
  <c r="D33" i="67"/>
  <c r="E33" i="67" s="1"/>
  <c r="D52" i="67"/>
  <c r="E52" i="67" s="1"/>
  <c r="D14" i="67"/>
  <c r="E14" i="67" s="1"/>
  <c r="E12" i="66"/>
  <c r="E16" i="66"/>
  <c r="E25" i="66"/>
  <c r="E28" i="66"/>
  <c r="E36" i="66"/>
  <c r="E37" i="66"/>
  <c r="E46" i="66"/>
  <c r="E49" i="66"/>
  <c r="D33" i="66"/>
  <c r="E33" i="66" s="1"/>
  <c r="D10" i="66"/>
  <c r="E10" i="66" s="1"/>
  <c r="D28" i="66"/>
  <c r="D22" i="66"/>
  <c r="E22" i="66" s="1"/>
  <c r="D15" i="66"/>
  <c r="E15" i="66" s="1"/>
  <c r="D16" i="66"/>
  <c r="D34" i="66"/>
  <c r="E34" i="66" s="1"/>
  <c r="D9" i="66"/>
  <c r="E9" i="66" s="1"/>
  <c r="D17" i="66"/>
  <c r="E17" i="66" s="1"/>
  <c r="D36" i="66"/>
  <c r="D42" i="66"/>
  <c r="E42" i="66" s="1"/>
  <c r="D31" i="66"/>
  <c r="E31" i="66" s="1"/>
  <c r="D24" i="66"/>
  <c r="E24" i="66" s="1"/>
  <c r="D38" i="66"/>
  <c r="E38" i="66" s="1"/>
  <c r="D12" i="66"/>
  <c r="D13" i="66"/>
  <c r="E13" i="66" s="1"/>
  <c r="D41" i="66"/>
  <c r="E41" i="66" s="1"/>
  <c r="D11" i="66"/>
  <c r="E11" i="66" s="1"/>
  <c r="D25" i="66"/>
  <c r="D44" i="66"/>
  <c r="E44" i="66" s="1"/>
  <c r="D40" i="66"/>
  <c r="E40" i="66" s="1"/>
  <c r="D39" i="66"/>
  <c r="E39" i="66" s="1"/>
  <c r="D18" i="66"/>
  <c r="E18" i="66" s="1"/>
  <c r="D43" i="66"/>
  <c r="E43" i="66" s="1"/>
  <c r="D21" i="66"/>
  <c r="E21" i="66" s="1"/>
  <c r="D19" i="66"/>
  <c r="E19" i="66" s="1"/>
  <c r="D23" i="66"/>
  <c r="E23" i="66" s="1"/>
  <c r="D45" i="66"/>
  <c r="E45" i="66" s="1"/>
  <c r="D26" i="66"/>
  <c r="E26" i="66" s="1"/>
  <c r="D37" i="66"/>
  <c r="D46" i="66"/>
  <c r="D29" i="66"/>
  <c r="E29" i="66" s="1"/>
  <c r="D47" i="66"/>
  <c r="E47" i="66" s="1"/>
  <c r="D48" i="66"/>
  <c r="E48" i="66" s="1"/>
  <c r="D49" i="66"/>
  <c r="D50" i="66"/>
  <c r="E50" i="66" s="1"/>
  <c r="D27" i="66"/>
  <c r="E27" i="66" s="1"/>
  <c r="D51" i="66"/>
  <c r="E51" i="66" s="1"/>
  <c r="D35" i="66"/>
  <c r="E35" i="66" s="1"/>
  <c r="D30" i="66"/>
  <c r="E30" i="66" s="1"/>
  <c r="D20" i="66"/>
  <c r="E20" i="66" s="1"/>
  <c r="D32" i="66"/>
  <c r="E32" i="66" s="1"/>
  <c r="D52" i="66"/>
  <c r="E52" i="66" s="1"/>
  <c r="D14" i="66"/>
  <c r="E14" i="66" s="1"/>
  <c r="H43" i="65"/>
  <c r="D43" i="65" s="1"/>
  <c r="E43" i="65" s="1"/>
  <c r="D33" i="65"/>
  <c r="E33" i="65" s="1"/>
  <c r="D9" i="65"/>
  <c r="E9" i="65" s="1"/>
  <c r="D27" i="65"/>
  <c r="E27" i="65" s="1"/>
  <c r="D24" i="65"/>
  <c r="E24" i="65" s="1"/>
  <c r="D15" i="65"/>
  <c r="E15" i="65" s="1"/>
  <c r="D16" i="65"/>
  <c r="E16" i="65" s="1"/>
  <c r="D34" i="65"/>
  <c r="E34" i="65" s="1"/>
  <c r="D10" i="65"/>
  <c r="E10" i="65" s="1"/>
  <c r="D17" i="65"/>
  <c r="E17" i="65" s="1"/>
  <c r="D37" i="65"/>
  <c r="E37" i="65" s="1"/>
  <c r="D31" i="65"/>
  <c r="E31" i="65" s="1"/>
  <c r="D22" i="65"/>
  <c r="E22" i="65" s="1"/>
  <c r="D38" i="65"/>
  <c r="E38" i="65" s="1"/>
  <c r="D12" i="65"/>
  <c r="E12" i="65" s="1"/>
  <c r="D13" i="65"/>
  <c r="E13" i="65" s="1"/>
  <c r="D42" i="65"/>
  <c r="E42" i="65" s="1"/>
  <c r="D11" i="65"/>
  <c r="E11" i="65" s="1"/>
  <c r="D25" i="65"/>
  <c r="E25" i="65" s="1"/>
  <c r="D45" i="65"/>
  <c r="E45" i="65" s="1"/>
  <c r="D40" i="65"/>
  <c r="E40" i="65" s="1"/>
  <c r="D39" i="65"/>
  <c r="E39" i="65" s="1"/>
  <c r="D18" i="65"/>
  <c r="E18" i="65" s="1"/>
  <c r="D44" i="65"/>
  <c r="E44" i="65" s="1"/>
  <c r="D21" i="65"/>
  <c r="E21" i="65" s="1"/>
  <c r="D19" i="65"/>
  <c r="E19" i="65" s="1"/>
  <c r="D23" i="65"/>
  <c r="E23" i="65" s="1"/>
  <c r="D46" i="65"/>
  <c r="E46" i="65" s="1"/>
  <c r="D26" i="65"/>
  <c r="E26" i="65" s="1"/>
  <c r="D36" i="65"/>
  <c r="E36" i="65" s="1"/>
  <c r="D47" i="65"/>
  <c r="E47" i="65" s="1"/>
  <c r="D29" i="65"/>
  <c r="E29" i="65" s="1"/>
  <c r="D48" i="65"/>
  <c r="E48" i="65" s="1"/>
  <c r="D49" i="65"/>
  <c r="E49" i="65" s="1"/>
  <c r="D50" i="65"/>
  <c r="E50" i="65" s="1"/>
  <c r="D51" i="65"/>
  <c r="E51" i="65" s="1"/>
  <c r="D28" i="65"/>
  <c r="E28" i="65" s="1"/>
  <c r="D41" i="65"/>
  <c r="E41" i="65" s="1"/>
  <c r="D35" i="65"/>
  <c r="E35" i="65" s="1"/>
  <c r="D30" i="65"/>
  <c r="E30" i="65" s="1"/>
  <c r="D20" i="65"/>
  <c r="E20" i="65" s="1"/>
  <c r="D32" i="65"/>
  <c r="E32" i="65" s="1"/>
  <c r="D52" i="65"/>
  <c r="E52" i="65" s="1"/>
  <c r="D14" i="65"/>
  <c r="E14" i="65" s="1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 s="1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<sst xmlns="http://schemas.openxmlformats.org/spreadsheetml/2006/main" count="5948" uniqueCount="298">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</sst>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9" fillId="0" borderId="0" xfId="0" applyFont="1"/>
    <xf numFmtId="43" fontId="18" fillId="0" borderId="11" xfId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1" applyNumberFormat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0" applyNumberFormat="1" applyFont="1" applyBorder="1" applyAlignment="1"/>
    <xf numFmtId="165" fontId="21" fillId="0" borderId="11" xfId="1" applyNumberFormat="1" applyFont="1" applyFill="1" applyBorder="1" applyAlignment="1"/>
    <xf numFmtId="0" fontId="18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169" fontId="19" fillId="0" borderId="11" xfId="1" applyNumberFormat="1" applyFont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9" fillId="0" borderId="0" xfId="0" applyFont="1"/>
    <xf numFmtId="165" fontId="18" fillId="0" borderId="11" xfId="1" applyNumberFormat="1" applyFont="1" applyBorder="1"/>
    <xf numFmtId="0" fontId="19" fillId="0" borderId="11" xfId="0" applyFont="1" applyBorder="1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200" t="s">
        <v>106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202" t="s">
        <v>0</v>
      </c>
      <c r="B8" s="20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4" t="s">
        <v>104</v>
      </c>
      <c r="B56" s="205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200" t="s">
        <v>118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5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5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5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5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5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200" t="s">
        <v>120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200" t="s">
        <v>121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200" t="s">
        <v>122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200" t="s">
        <v>124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200" t="s">
        <v>127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200" t="s">
        <v>128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200" t="s">
        <v>129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200" t="s">
        <v>130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200" t="s">
        <v>131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200" t="s">
        <v>107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202" t="s">
        <v>0</v>
      </c>
      <c r="B8" s="20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4" t="s">
        <v>104</v>
      </c>
      <c r="B56" s="205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200" t="s">
        <v>132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200" t="s">
        <v>133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200" t="s">
        <v>135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200" t="s">
        <v>136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200" t="s">
        <v>140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200" t="s">
        <v>139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200" t="s">
        <v>141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200" t="s">
        <v>142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200" t="s">
        <v>143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200" t="s">
        <v>144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00" t="s">
        <v>109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202" t="s">
        <v>0</v>
      </c>
      <c r="B8" s="203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4" t="s">
        <v>104</v>
      </c>
      <c r="B56" s="205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200" t="s">
        <v>145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200" t="s">
        <v>146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200" t="s">
        <v>147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200" t="s">
        <v>148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200" t="s">
        <v>149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200" t="s">
        <v>150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200" t="s">
        <v>151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200" t="s">
        <v>152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200" t="s">
        <v>153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200" t="s">
        <v>154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200" t="s">
        <v>110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4" t="s">
        <v>104</v>
      </c>
      <c r="B56" s="205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200" t="s">
        <v>155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200" t="s">
        <v>157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200" t="s">
        <v>158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200" t="s">
        <v>161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200" t="s">
        <v>162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200" t="s">
        <v>164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200" t="s">
        <v>165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200" t="s">
        <v>166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200" t="s">
        <v>167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200" t="s">
        <v>168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200" t="s">
        <v>111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04" t="s">
        <v>104</v>
      </c>
      <c r="B56" s="205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200" t="s">
        <v>169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200" t="s">
        <v>170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664062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206" t="s">
        <v>171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4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4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4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4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4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33203125" style="147" bestFit="1" customWidth="1"/>
    <col min="2" max="2" width="34.33203125" style="147" customWidth="1"/>
    <col min="3" max="3" width="9" style="147" bestFit="1" customWidth="1"/>
    <col min="4" max="4" width="9.6640625" style="147" bestFit="1" customWidth="1"/>
    <col min="5" max="5" width="8.6640625" style="147" bestFit="1" customWidth="1"/>
    <col min="6" max="6" width="20.664062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206" t="s">
        <v>182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4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4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4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4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4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200" t="s">
        <v>183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6640625" style="151" bestFit="1" customWidth="1"/>
    <col min="5" max="5" width="8.664062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664062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206" t="s">
        <v>184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4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4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4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4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4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200" t="s">
        <v>185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4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4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4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4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4" x14ac:dyDescent="0.3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206" t="s">
        <v>186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3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3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3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3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3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6640625" style="136" bestFit="1" customWidth="1"/>
    <col min="6" max="6" width="16.3320312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664062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206" t="s">
        <v>189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3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3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3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3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3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200" t="s">
        <v>114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39" customWidth="1"/>
    <col min="3" max="3" width="10" style="139" bestFit="1" customWidth="1"/>
    <col min="4" max="4" width="10.88671875" style="139" bestFit="1" customWidth="1"/>
    <col min="5" max="5" width="11.6640625" style="139" bestFit="1" customWidth="1"/>
    <col min="6" max="6" width="16.3320312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6640625" style="139" bestFit="1" customWidth="1"/>
    <col min="11" max="11" width="17.109375" style="139" customWidth="1"/>
    <col min="12" max="12" width="9.6640625" style="139" bestFit="1" customWidth="1"/>
    <col min="13" max="16384" width="11.44140625" style="139"/>
  </cols>
  <sheetData>
    <row r="2" spans="1:13" ht="12" customHeight="1" x14ac:dyDescent="0.2">
      <c r="A2" s="206" t="s">
        <v>192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3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3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3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3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3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6640625" style="147" customWidth="1"/>
    <col min="3" max="3" width="10" style="147" bestFit="1" customWidth="1"/>
    <col min="4" max="4" width="10.88671875" style="147" bestFit="1" customWidth="1"/>
    <col min="5" max="5" width="11.6640625" style="147" bestFit="1" customWidth="1"/>
    <col min="6" max="6" width="16.3320312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6640625" style="147" bestFit="1" customWidth="1"/>
    <col min="11" max="11" width="17.109375" style="147" customWidth="1"/>
    <col min="12" max="12" width="16.88671875" style="147" bestFit="1" customWidth="1"/>
    <col min="13" max="16384" width="11.44140625" style="147"/>
  </cols>
  <sheetData>
    <row r="2" spans="1:12" ht="12" customHeight="1" x14ac:dyDescent="0.2">
      <c r="A2" s="206" t="s">
        <v>235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</row>
    <row r="11" spans="1:12" ht="12" customHeight="1" x14ac:dyDescent="0.2">
      <c r="A11" s="126">
        <v>3</v>
      </c>
      <c r="B11" s="167" t="s">
        <v>239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</row>
    <row r="17" spans="1:12" ht="12" customHeight="1" x14ac:dyDescent="0.2">
      <c r="A17" s="126">
        <v>9</v>
      </c>
      <c r="B17" s="167" t="s">
        <v>245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</row>
    <row r="18" spans="1:12" ht="12" customHeight="1" x14ac:dyDescent="0.2">
      <c r="A18" s="126">
        <v>10</v>
      </c>
      <c r="B18" s="167" t="s">
        <v>246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</row>
    <row r="20" spans="1:12" ht="12" customHeight="1" x14ac:dyDescent="0.2">
      <c r="A20" s="126">
        <v>12</v>
      </c>
      <c r="B20" s="167" t="s">
        <v>248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</row>
    <row r="21" spans="1:12" ht="12" customHeight="1" x14ac:dyDescent="0.2">
      <c r="A21" s="126">
        <v>13</v>
      </c>
      <c r="B21" s="172" t="s">
        <v>249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</row>
    <row r="22" spans="1:12" ht="12" customHeight="1" x14ac:dyDescent="0.2">
      <c r="A22" s="126">
        <v>14</v>
      </c>
      <c r="B22" s="167" t="s">
        <v>250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</row>
    <row r="23" spans="1:12" ht="12" customHeight="1" x14ac:dyDescent="0.2">
      <c r="A23" s="126">
        <v>15</v>
      </c>
      <c r="B23" s="167" t="s">
        <v>251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252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</row>
    <row r="26" spans="1:12" ht="12" customHeight="1" x14ac:dyDescent="0.2">
      <c r="A26" s="126">
        <v>18</v>
      </c>
      <c r="B26" s="167" t="s">
        <v>254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</row>
    <row r="28" spans="1:12" ht="12" customHeight="1" x14ac:dyDescent="0.2">
      <c r="A28" s="126">
        <v>20</v>
      </c>
      <c r="B28" s="167" t="s">
        <v>256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</row>
    <row r="37" spans="1:12" ht="12" customHeight="1" x14ac:dyDescent="0.2">
      <c r="A37" s="126">
        <v>29</v>
      </c>
      <c r="B37" s="167" t="s">
        <v>265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</row>
    <row r="38" spans="1:12" ht="12" customHeight="1" x14ac:dyDescent="0.2">
      <c r="A38" s="126">
        <v>30</v>
      </c>
      <c r="B38" s="167" t="s">
        <v>266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3" customWidth="1"/>
    <col min="3" max="3" width="13.5546875" style="173" bestFit="1" customWidth="1"/>
    <col min="4" max="4" width="10.88671875" style="173" bestFit="1" customWidth="1"/>
    <col min="5" max="5" width="11.6640625" style="173" bestFit="1" customWidth="1"/>
    <col min="6" max="6" width="16.33203125" style="173" bestFit="1" customWidth="1"/>
    <col min="7" max="7" width="15.5546875" style="173" bestFit="1" customWidth="1"/>
    <col min="8" max="8" width="15.6640625" style="173" bestFit="1" customWidth="1"/>
    <col min="9" max="9" width="17.33203125" style="173" bestFit="1" customWidth="1"/>
    <col min="10" max="10" width="22.44140625" style="173" bestFit="1" customWidth="1"/>
    <col min="11" max="11" width="17.109375" style="173" customWidth="1"/>
    <col min="12" max="12" width="16.88671875" style="173" bestFit="1" customWidth="1"/>
    <col min="13" max="16384" width="11.44140625" style="173"/>
  </cols>
  <sheetData>
    <row r="2" spans="1:12" ht="12" customHeight="1" x14ac:dyDescent="0.2">
      <c r="A2" s="206" t="s">
        <v>236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238</v>
      </c>
      <c r="C9" s="168">
        <v>9991330895.0100002</v>
      </c>
      <c r="D9" s="168">
        <f t="shared" ref="D9:D51" si="0">F9+G9+H9+I9+J9+K9+L9</f>
        <v>424264260.08999997</v>
      </c>
      <c r="E9" s="165">
        <f t="shared" ref="E9:E51" si="1">D9/C9</f>
        <v>4.2463237835701301E-2</v>
      </c>
      <c r="F9" s="168">
        <v>116232184.69999999</v>
      </c>
      <c r="G9" s="168">
        <v>7315275.1900000013</v>
      </c>
      <c r="H9" s="168">
        <v>63180127.459999993</v>
      </c>
      <c r="I9" s="168">
        <v>534071.71</v>
      </c>
      <c r="J9" s="168">
        <v>157401301.09999999</v>
      </c>
      <c r="K9" s="168">
        <v>77790095.37000002</v>
      </c>
      <c r="L9" s="168">
        <v>1811204.5599999998</v>
      </c>
    </row>
    <row r="10" spans="1:12" ht="12" customHeight="1" x14ac:dyDescent="0.2">
      <c r="A10" s="126">
        <v>2</v>
      </c>
      <c r="B10" s="167" t="s">
        <v>237</v>
      </c>
      <c r="C10" s="168">
        <v>2909147895.48</v>
      </c>
      <c r="D10" s="168">
        <f t="shared" si="0"/>
        <v>421541514.44</v>
      </c>
      <c r="E10" s="165">
        <f t="shared" si="1"/>
        <v>0.14490205709202936</v>
      </c>
      <c r="F10" s="168">
        <v>820000</v>
      </c>
      <c r="G10" s="162">
        <v>0</v>
      </c>
      <c r="H10" s="162">
        <v>0</v>
      </c>
      <c r="I10" s="162">
        <v>0</v>
      </c>
      <c r="J10" s="168">
        <v>415920037.56</v>
      </c>
      <c r="K10" s="168">
        <v>4801476.88</v>
      </c>
      <c r="L10" s="162">
        <v>0</v>
      </c>
    </row>
    <row r="11" spans="1:12" ht="12" customHeight="1" x14ac:dyDescent="0.2">
      <c r="A11" s="126">
        <v>3</v>
      </c>
      <c r="B11" s="167" t="s">
        <v>239</v>
      </c>
      <c r="C11" s="168">
        <v>7530733182.1500006</v>
      </c>
      <c r="D11" s="168">
        <f t="shared" si="0"/>
        <v>308459501.42000002</v>
      </c>
      <c r="E11" s="165">
        <f t="shared" si="1"/>
        <v>4.0960089005827156E-2</v>
      </c>
      <c r="F11" s="168">
        <v>60633006.630000003</v>
      </c>
      <c r="G11" s="162">
        <v>0</v>
      </c>
      <c r="H11" s="168">
        <v>18345934.130000003</v>
      </c>
      <c r="I11" s="168">
        <v>8516798.3399999999</v>
      </c>
      <c r="J11" s="168">
        <v>144554483.40000001</v>
      </c>
      <c r="K11" s="168">
        <v>76409278.920000002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5725500687.2299995</v>
      </c>
      <c r="D12" s="168">
        <f t="shared" si="0"/>
        <v>284815940.38</v>
      </c>
      <c r="E12" s="165">
        <f t="shared" si="1"/>
        <v>4.9745158709917837E-2</v>
      </c>
      <c r="F12" s="168">
        <v>82592311.750000015</v>
      </c>
      <c r="G12" s="168">
        <v>14634599.569999998</v>
      </c>
      <c r="H12" s="168">
        <v>9121982.2999999989</v>
      </c>
      <c r="I12" s="168">
        <v>20964.170000000002</v>
      </c>
      <c r="J12" s="168">
        <v>154751259.21000001</v>
      </c>
      <c r="K12" s="168">
        <v>23694823.379999995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3954970549.5799999</v>
      </c>
      <c r="D13" s="168">
        <f t="shared" si="0"/>
        <v>250801282.77000001</v>
      </c>
      <c r="E13" s="165">
        <f t="shared" si="1"/>
        <v>6.3414197305877273E-2</v>
      </c>
      <c r="F13" s="168">
        <v>52284640.230000004</v>
      </c>
      <c r="G13" s="168">
        <v>400000</v>
      </c>
      <c r="H13" s="168">
        <v>57040467.530000001</v>
      </c>
      <c r="I13" s="162">
        <v>0</v>
      </c>
      <c r="J13" s="168">
        <v>97109975.799999997</v>
      </c>
      <c r="K13" s="168">
        <v>13966199.210000001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5186375872.71</v>
      </c>
      <c r="D14" s="168">
        <f t="shared" si="0"/>
        <v>224835222.52000001</v>
      </c>
      <c r="E14" s="165">
        <f t="shared" si="1"/>
        <v>4.3351123797843533E-2</v>
      </c>
      <c r="F14" s="168">
        <v>27671860.84</v>
      </c>
      <c r="G14" s="168">
        <v>1832906.9</v>
      </c>
      <c r="H14" s="168">
        <v>4859177.6000000006</v>
      </c>
      <c r="I14" s="168">
        <v>12149651.309999999</v>
      </c>
      <c r="J14" s="168">
        <v>171853753.28</v>
      </c>
      <c r="K14" s="168">
        <v>6467872.5899999999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449915206.73000002</v>
      </c>
      <c r="D15" s="168">
        <f t="shared" si="0"/>
        <v>204768024.23000002</v>
      </c>
      <c r="E15" s="165">
        <f t="shared" si="1"/>
        <v>0.45512581296876231</v>
      </c>
      <c r="F15" s="168">
        <v>6615532.4000000004</v>
      </c>
      <c r="G15" s="162">
        <v>0</v>
      </c>
      <c r="H15" s="168">
        <v>80534783.099999994</v>
      </c>
      <c r="I15" s="162">
        <v>0</v>
      </c>
      <c r="J15" s="168">
        <v>117617708.73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183583255.77999997</v>
      </c>
      <c r="D16" s="168">
        <f t="shared" si="0"/>
        <v>116158650.88999997</v>
      </c>
      <c r="E16" s="165">
        <f t="shared" si="1"/>
        <v>0.63273009510845923</v>
      </c>
      <c r="F16" s="168">
        <v>62219633.119999997</v>
      </c>
      <c r="G16" s="168">
        <v>94659.53</v>
      </c>
      <c r="H16" s="168">
        <v>9885117.0700000003</v>
      </c>
      <c r="I16" s="168">
        <v>24321.599999999999</v>
      </c>
      <c r="J16" s="168">
        <v>41050138.729999997</v>
      </c>
      <c r="K16" s="168">
        <v>2778328.27</v>
      </c>
      <c r="L16" s="168">
        <v>106452.57</v>
      </c>
    </row>
    <row r="17" spans="1:12" ht="12" customHeight="1" x14ac:dyDescent="0.2">
      <c r="A17" s="126">
        <v>9</v>
      </c>
      <c r="B17" s="167" t="s">
        <v>245</v>
      </c>
      <c r="C17" s="168">
        <v>1886127688.9300001</v>
      </c>
      <c r="D17" s="168">
        <f t="shared" si="0"/>
        <v>111303857.86999999</v>
      </c>
      <c r="E17" s="165">
        <f t="shared" si="1"/>
        <v>5.9011836008378969E-2</v>
      </c>
      <c r="F17" s="168">
        <v>14120661.59</v>
      </c>
      <c r="G17" s="168">
        <v>391788.87</v>
      </c>
      <c r="H17" s="168">
        <v>29012330.429999996</v>
      </c>
      <c r="I17" s="168">
        <v>10200.33</v>
      </c>
      <c r="J17" s="168">
        <v>35102400.380000003</v>
      </c>
      <c r="K17" s="168">
        <v>29589163.759999998</v>
      </c>
      <c r="L17" s="168">
        <v>3077312.51</v>
      </c>
    </row>
    <row r="18" spans="1:12" ht="12" customHeight="1" x14ac:dyDescent="0.2">
      <c r="A18" s="126">
        <v>10</v>
      </c>
      <c r="B18" s="169" t="s">
        <v>246</v>
      </c>
      <c r="C18" s="142">
        <v>2289505132.3000002</v>
      </c>
      <c r="D18" s="168">
        <f t="shared" si="0"/>
        <v>90177411.310000002</v>
      </c>
      <c r="E18" s="165">
        <f t="shared" si="1"/>
        <v>3.9387293803272334E-2</v>
      </c>
      <c r="F18" s="142">
        <v>21343010.740000002</v>
      </c>
      <c r="G18" s="142">
        <v>5411.35</v>
      </c>
      <c r="H18" s="142">
        <v>1049349.9099999999</v>
      </c>
      <c r="I18" s="142">
        <v>5063321.1499999994</v>
      </c>
      <c r="J18" s="142">
        <v>49000484.039999999</v>
      </c>
      <c r="K18" s="142">
        <v>13715834.120000001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590699019.97000003</v>
      </c>
      <c r="D19" s="168">
        <f t="shared" si="0"/>
        <v>70418737.560000002</v>
      </c>
      <c r="E19" s="165">
        <f t="shared" si="1"/>
        <v>0.11921255187383988</v>
      </c>
      <c r="F19" s="168">
        <v>39505386.75</v>
      </c>
      <c r="G19" s="168">
        <v>690281.15999999992</v>
      </c>
      <c r="H19" s="168">
        <v>5650000</v>
      </c>
      <c r="I19" s="162">
        <v>0</v>
      </c>
      <c r="J19" s="168">
        <v>11999934.67</v>
      </c>
      <c r="K19" s="168">
        <v>11812858.150000002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3274094448.9299998</v>
      </c>
      <c r="D20" s="168">
        <f t="shared" si="0"/>
        <v>58000877.600000009</v>
      </c>
      <c r="E20" s="165">
        <f t="shared" si="1"/>
        <v>1.7715089929355936E-2</v>
      </c>
      <c r="F20" s="168">
        <v>489668.04000000004</v>
      </c>
      <c r="G20" s="168">
        <v>486825.73</v>
      </c>
      <c r="H20" s="168">
        <v>11665958.01</v>
      </c>
      <c r="I20" s="168">
        <v>82024.83</v>
      </c>
      <c r="J20" s="168">
        <v>15000211.74</v>
      </c>
      <c r="K20" s="168">
        <v>30175189.250000004</v>
      </c>
      <c r="L20" s="168">
        <v>101000</v>
      </c>
    </row>
    <row r="21" spans="1:12" ht="12" customHeight="1" x14ac:dyDescent="0.2">
      <c r="A21" s="126">
        <v>13</v>
      </c>
      <c r="B21" s="167" t="s">
        <v>248</v>
      </c>
      <c r="C21" s="168">
        <v>920373740.96000004</v>
      </c>
      <c r="D21" s="168">
        <f t="shared" si="0"/>
        <v>57242970.489999995</v>
      </c>
      <c r="E21" s="165">
        <f t="shared" si="1"/>
        <v>6.2195353846462909E-2</v>
      </c>
      <c r="F21" s="168">
        <v>68273.08</v>
      </c>
      <c r="G21" s="168">
        <v>1056495.23</v>
      </c>
      <c r="H21" s="168">
        <v>13096852.43</v>
      </c>
      <c r="I21" s="168">
        <v>2965354.64</v>
      </c>
      <c r="J21" s="168">
        <v>8455721.6699999999</v>
      </c>
      <c r="K21" s="168">
        <v>31590260.68</v>
      </c>
      <c r="L21" s="168">
        <v>10012.76</v>
      </c>
    </row>
    <row r="22" spans="1:12" ht="12" customHeight="1" x14ac:dyDescent="0.2">
      <c r="A22" s="126">
        <v>14</v>
      </c>
      <c r="B22" s="167" t="s">
        <v>250</v>
      </c>
      <c r="C22" s="168">
        <v>740660330.8499999</v>
      </c>
      <c r="D22" s="168">
        <f t="shared" si="0"/>
        <v>41163894.600000001</v>
      </c>
      <c r="E22" s="165">
        <f t="shared" si="1"/>
        <v>5.5577290811240437E-2</v>
      </c>
      <c r="F22" s="168">
        <v>12809775.510000002</v>
      </c>
      <c r="G22" s="162">
        <v>0</v>
      </c>
      <c r="H22" s="162">
        <v>0</v>
      </c>
      <c r="I22" s="162">
        <v>0</v>
      </c>
      <c r="J22" s="168">
        <v>4280000</v>
      </c>
      <c r="K22" s="168">
        <v>23758852.279999997</v>
      </c>
      <c r="L22" s="168">
        <v>315266.81</v>
      </c>
    </row>
    <row r="23" spans="1:12" ht="12" customHeight="1" x14ac:dyDescent="0.2">
      <c r="A23" s="126">
        <v>15</v>
      </c>
      <c r="B23" s="167" t="s">
        <v>252</v>
      </c>
      <c r="C23" s="168">
        <v>350995573.69000006</v>
      </c>
      <c r="D23" s="168">
        <f t="shared" si="0"/>
        <v>37561245.210000001</v>
      </c>
      <c r="E23" s="165">
        <f t="shared" si="1"/>
        <v>0.10701344411589123</v>
      </c>
      <c r="F23" s="168">
        <v>15380066.810000001</v>
      </c>
      <c r="G23" s="162">
        <v>0</v>
      </c>
      <c r="H23" s="168">
        <v>15867223.959999999</v>
      </c>
      <c r="I23" s="162">
        <v>0</v>
      </c>
      <c r="J23" s="168">
        <v>3202358.55</v>
      </c>
      <c r="K23" s="168">
        <v>3111595.8899999997</v>
      </c>
      <c r="L23" s="162">
        <v>0</v>
      </c>
    </row>
    <row r="24" spans="1:12" ht="12" customHeight="1" x14ac:dyDescent="0.2">
      <c r="A24" s="126">
        <v>16</v>
      </c>
      <c r="B24" s="167" t="s">
        <v>251</v>
      </c>
      <c r="C24" s="168">
        <v>257931979.56999999</v>
      </c>
      <c r="D24" s="168">
        <f t="shared" si="0"/>
        <v>37465263.299999997</v>
      </c>
      <c r="E24" s="165">
        <f t="shared" si="1"/>
        <v>0.14525249394223458</v>
      </c>
      <c r="F24" s="168">
        <v>7547674.0199999996</v>
      </c>
      <c r="G24" s="162">
        <v>0</v>
      </c>
      <c r="H24" s="168">
        <v>3814171.8</v>
      </c>
      <c r="I24" s="162">
        <v>0</v>
      </c>
      <c r="J24" s="168">
        <v>24603417.48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495137014.50999999</v>
      </c>
      <c r="D25" s="168">
        <f t="shared" si="0"/>
        <v>31703654.330000002</v>
      </c>
      <c r="E25" s="165">
        <f t="shared" si="1"/>
        <v>6.4030063196496692E-2</v>
      </c>
      <c r="F25" s="168">
        <v>8770806.9100000001</v>
      </c>
      <c r="G25" s="162">
        <v>0</v>
      </c>
      <c r="H25" s="168">
        <v>6810426.1400000006</v>
      </c>
      <c r="I25" s="168">
        <v>13063.02</v>
      </c>
      <c r="J25" s="168">
        <v>10000000</v>
      </c>
      <c r="K25" s="168">
        <v>6084575.7100000018</v>
      </c>
      <c r="L25" s="168">
        <v>24782.55</v>
      </c>
    </row>
    <row r="26" spans="1:12" ht="12" customHeight="1" x14ac:dyDescent="0.2">
      <c r="A26" s="126">
        <v>18</v>
      </c>
      <c r="B26" s="167" t="s">
        <v>254</v>
      </c>
      <c r="C26" s="168">
        <v>222448924.79000002</v>
      </c>
      <c r="D26" s="168">
        <f t="shared" si="0"/>
        <v>25443009.170000002</v>
      </c>
      <c r="E26" s="165">
        <f t="shared" si="1"/>
        <v>0.11437685839128753</v>
      </c>
      <c r="F26" s="168">
        <v>5576495.4200000018</v>
      </c>
      <c r="G26" s="162">
        <v>0</v>
      </c>
      <c r="H26" s="162">
        <v>0</v>
      </c>
      <c r="I26" s="162">
        <v>0</v>
      </c>
      <c r="J26" s="168">
        <v>15182469.709999999</v>
      </c>
      <c r="K26" s="168">
        <v>4684044.04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485628285.7899999</v>
      </c>
      <c r="D27" s="168">
        <f t="shared" si="0"/>
        <v>22989099.100000001</v>
      </c>
      <c r="E27" s="165">
        <f t="shared" si="1"/>
        <v>4.7338879906062906E-2</v>
      </c>
      <c r="F27" s="168">
        <v>3452876.71</v>
      </c>
      <c r="G27" s="162">
        <v>0</v>
      </c>
      <c r="H27" s="168">
        <v>8121339.2000000002</v>
      </c>
      <c r="I27" s="168">
        <v>954213.48</v>
      </c>
      <c r="J27" s="168">
        <v>10000000</v>
      </c>
      <c r="K27" s="168">
        <v>457008.25999999995</v>
      </c>
      <c r="L27" s="168">
        <v>3661.45</v>
      </c>
    </row>
    <row r="28" spans="1:12" ht="12" customHeight="1" x14ac:dyDescent="0.2">
      <c r="A28" s="126">
        <v>20</v>
      </c>
      <c r="B28" s="167" t="s">
        <v>256</v>
      </c>
      <c r="C28" s="168">
        <v>143113175.66999999</v>
      </c>
      <c r="D28" s="168">
        <f t="shared" si="0"/>
        <v>20127361.509999998</v>
      </c>
      <c r="E28" s="165">
        <f t="shared" si="1"/>
        <v>0.14063947233210047</v>
      </c>
      <c r="F28" s="162">
        <v>0</v>
      </c>
      <c r="G28" s="162">
        <v>0</v>
      </c>
      <c r="H28" s="162">
        <v>0</v>
      </c>
      <c r="I28" s="162">
        <v>0</v>
      </c>
      <c r="J28" s="168">
        <v>18527361.509999998</v>
      </c>
      <c r="K28" s="168">
        <v>1600000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323739489.92000002</v>
      </c>
      <c r="D29" s="168">
        <f t="shared" si="0"/>
        <v>16610089.619999999</v>
      </c>
      <c r="E29" s="165">
        <f t="shared" si="1"/>
        <v>5.1306961730570942E-2</v>
      </c>
      <c r="F29" s="168">
        <v>4842889.4000000004</v>
      </c>
      <c r="G29" s="168">
        <v>425400</v>
      </c>
      <c r="H29" s="168">
        <v>8531349.6999999993</v>
      </c>
      <c r="I29" s="162">
        <v>0</v>
      </c>
      <c r="J29" s="162">
        <v>0</v>
      </c>
      <c r="K29" s="168">
        <v>2810450.52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70844461.959999993</v>
      </c>
      <c r="D30" s="168">
        <f t="shared" si="0"/>
        <v>14020266.57</v>
      </c>
      <c r="E30" s="165">
        <f t="shared" si="1"/>
        <v>0.19790208270501208</v>
      </c>
      <c r="F30" s="168">
        <v>1600000</v>
      </c>
      <c r="G30" s="162">
        <v>0</v>
      </c>
      <c r="H30" s="162">
        <v>0</v>
      </c>
      <c r="I30" s="162">
        <v>0</v>
      </c>
      <c r="J30" s="168">
        <v>7464171.6699999999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72" t="s">
        <v>259</v>
      </c>
      <c r="C31" s="168">
        <v>60898261.220000006</v>
      </c>
      <c r="D31" s="168">
        <f t="shared" si="0"/>
        <v>10956933.75</v>
      </c>
      <c r="E31" s="165">
        <f t="shared" si="1"/>
        <v>0.17992194736754749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74">
        <v>0</v>
      </c>
      <c r="G32" s="174">
        <v>0</v>
      </c>
      <c r="H32" s="174">
        <v>0</v>
      </c>
      <c r="I32" s="174">
        <v>0</v>
      </c>
      <c r="J32" s="142">
        <v>9078602.25</v>
      </c>
      <c r="K32" s="174">
        <v>0</v>
      </c>
      <c r="L32" s="174">
        <v>0</v>
      </c>
    </row>
    <row r="33" spans="1:12" ht="12" customHeight="1" x14ac:dyDescent="0.2">
      <c r="A33" s="126">
        <v>25</v>
      </c>
      <c r="B33" s="167" t="s">
        <v>261</v>
      </c>
      <c r="C33" s="168">
        <v>3583396774.7399998</v>
      </c>
      <c r="D33" s="168">
        <f t="shared" si="0"/>
        <v>8935025.4299999997</v>
      </c>
      <c r="E33" s="165">
        <f t="shared" si="1"/>
        <v>2.4934513233322584E-3</v>
      </c>
      <c r="F33" s="168">
        <v>75850.48</v>
      </c>
      <c r="G33" s="168">
        <v>208676.53</v>
      </c>
      <c r="H33" s="168">
        <v>384037.75</v>
      </c>
      <c r="I33" s="162">
        <v>0</v>
      </c>
      <c r="J33" s="168">
        <v>7826381.25</v>
      </c>
      <c r="K33" s="168">
        <v>440079.42000000004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45199099.82</v>
      </c>
      <c r="D34" s="168">
        <f t="shared" si="0"/>
        <v>7995529.1699999999</v>
      </c>
      <c r="E34" s="165">
        <f t="shared" si="1"/>
        <v>0.17689576123952108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7995529.1699999999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280468534.57999998</v>
      </c>
      <c r="D35" s="168">
        <f t="shared" si="0"/>
        <v>7150775.0100000007</v>
      </c>
      <c r="E35" s="165">
        <f t="shared" si="1"/>
        <v>2.5495819061158661E-2</v>
      </c>
      <c r="F35" s="168">
        <v>263556.7</v>
      </c>
      <c r="G35" s="168">
        <v>67535.759999999995</v>
      </c>
      <c r="H35" s="168">
        <v>386587.30000000005</v>
      </c>
      <c r="I35" s="168">
        <v>52551.519999999997</v>
      </c>
      <c r="J35" s="168">
        <v>4664027.4800000004</v>
      </c>
      <c r="K35" s="168">
        <v>1716516.25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165662351.61000001</v>
      </c>
      <c r="D36" s="168">
        <f t="shared" si="0"/>
        <v>6047185.7800000003</v>
      </c>
      <c r="E36" s="165">
        <f t="shared" si="1"/>
        <v>3.6503078226465119E-2</v>
      </c>
      <c r="F36" s="168">
        <v>30412.240000000002</v>
      </c>
      <c r="G36" s="168">
        <v>65772.070000000007</v>
      </c>
      <c r="H36" s="168">
        <v>480715.85</v>
      </c>
      <c r="I36" s="162">
        <v>0</v>
      </c>
      <c r="J36" s="168">
        <v>3945.17</v>
      </c>
      <c r="K36" s="168">
        <v>4937953.49</v>
      </c>
      <c r="L36" s="168">
        <v>528386.96</v>
      </c>
    </row>
    <row r="37" spans="1:12" ht="12" customHeight="1" x14ac:dyDescent="0.2">
      <c r="A37" s="126">
        <v>29</v>
      </c>
      <c r="B37" s="167" t="s">
        <v>266</v>
      </c>
      <c r="C37" s="168">
        <v>114539316.07000001</v>
      </c>
      <c r="D37" s="168">
        <f t="shared" si="0"/>
        <v>5801067.9000000004</v>
      </c>
      <c r="E37" s="165">
        <f t="shared" si="1"/>
        <v>5.0646957735060276E-2</v>
      </c>
      <c r="F37" s="162">
        <v>0</v>
      </c>
      <c r="G37" s="162">
        <v>0</v>
      </c>
      <c r="H37" s="162">
        <v>0</v>
      </c>
      <c r="I37" s="162">
        <v>0</v>
      </c>
      <c r="J37" s="168">
        <v>5801067.9000000004</v>
      </c>
      <c r="K37" s="162">
        <v>0</v>
      </c>
      <c r="L37" s="162">
        <v>0</v>
      </c>
    </row>
    <row r="38" spans="1:12" ht="12" customHeight="1" x14ac:dyDescent="0.2">
      <c r="A38" s="126">
        <v>30</v>
      </c>
      <c r="B38" s="167" t="s">
        <v>265</v>
      </c>
      <c r="C38" s="168">
        <v>1220416151.75</v>
      </c>
      <c r="D38" s="168">
        <f t="shared" si="0"/>
        <v>5275930.57</v>
      </c>
      <c r="E38" s="165">
        <f t="shared" si="1"/>
        <v>4.3230586242525943E-3</v>
      </c>
      <c r="F38" s="168">
        <v>1338749.3199999998</v>
      </c>
      <c r="G38" s="168">
        <v>166935.42000000001</v>
      </c>
      <c r="H38" s="162">
        <v>0</v>
      </c>
      <c r="I38" s="162">
        <v>0</v>
      </c>
      <c r="J38" s="162">
        <v>0</v>
      </c>
      <c r="K38" s="168">
        <v>3770245.83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205556883.06</v>
      </c>
      <c r="D39" s="168">
        <f t="shared" si="0"/>
        <v>3129115.7</v>
      </c>
      <c r="E39" s="165">
        <f t="shared" si="1"/>
        <v>1.5222626717328861E-2</v>
      </c>
      <c r="F39" s="168">
        <v>1523210.22</v>
      </c>
      <c r="G39" s="168">
        <v>429068.77</v>
      </c>
      <c r="H39" s="162">
        <v>0</v>
      </c>
      <c r="I39" s="162">
        <v>0</v>
      </c>
      <c r="J39" s="162">
        <v>0</v>
      </c>
      <c r="K39" s="168">
        <v>1176836.71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88821181.38000001</v>
      </c>
      <c r="D40" s="168">
        <f t="shared" si="0"/>
        <v>2748802.96</v>
      </c>
      <c r="E40" s="165">
        <f t="shared" si="1"/>
        <v>3.0947606385012032E-2</v>
      </c>
      <c r="F40" s="168">
        <v>2332559.75</v>
      </c>
      <c r="G40" s="162">
        <v>0</v>
      </c>
      <c r="H40" s="162">
        <v>0</v>
      </c>
      <c r="I40" s="162">
        <v>0</v>
      </c>
      <c r="J40" s="162">
        <v>0</v>
      </c>
      <c r="K40" s="168">
        <v>416243.21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5343108.2300000004</v>
      </c>
      <c r="D41" s="168">
        <f t="shared" si="0"/>
        <v>1949176</v>
      </c>
      <c r="E41" s="165">
        <f t="shared" si="1"/>
        <v>0.3648018935974276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79784625.459999993</v>
      </c>
      <c r="D42" s="168">
        <f t="shared" si="0"/>
        <v>1584128.8099999998</v>
      </c>
      <c r="E42" s="165">
        <f t="shared" si="1"/>
        <v>1.9855063564774175E-2</v>
      </c>
      <c r="F42" s="168">
        <v>3272.31</v>
      </c>
      <c r="G42" s="162">
        <v>0</v>
      </c>
      <c r="H42" s="162">
        <v>0</v>
      </c>
      <c r="I42" s="168">
        <v>28092.68</v>
      </c>
      <c r="J42" s="168">
        <v>181359.47</v>
      </c>
      <c r="K42" s="168">
        <v>1371404.3499999999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465981864.58999991</v>
      </c>
      <c r="D43" s="168">
        <f t="shared" si="0"/>
        <v>1306228.44682</v>
      </c>
      <c r="E43" s="165">
        <f t="shared" si="1"/>
        <v>2.8031744281921825E-3</v>
      </c>
      <c r="F43" s="168">
        <v>6584.48</v>
      </c>
      <c r="G43" s="162">
        <v>0</v>
      </c>
      <c r="H43" s="162">
        <f>426.82/1000</f>
        <v>0.42681999999999998</v>
      </c>
      <c r="I43" s="162">
        <v>0</v>
      </c>
      <c r="J43" s="162">
        <v>0</v>
      </c>
      <c r="K43" s="168">
        <v>1299643.54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352454831.68000007</v>
      </c>
      <c r="D44" s="168">
        <f t="shared" si="0"/>
        <v>211830</v>
      </c>
      <c r="E44" s="165">
        <f t="shared" si="1"/>
        <v>6.01013182285792E-4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17482386.369999997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106184.22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459009666.79000002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39347246.289999999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7753839.8400000008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43" t="s">
        <v>190</v>
      </c>
      <c r="C52" s="144">
        <v>55313158630.720009</v>
      </c>
      <c r="D52" s="170">
        <f t="shared" ref="D52" si="2">F52+G52+H52+I52+J52+K52+L52</f>
        <v>2942042893.1500006</v>
      </c>
      <c r="E52" s="166">
        <f t="shared" ref="E52" si="3">D52/C52</f>
        <v>5.3188842690969358E-2</v>
      </c>
      <c r="F52" s="144">
        <v>552100126.14999998</v>
      </c>
      <c r="G52" s="144">
        <v>28271632.080000002</v>
      </c>
      <c r="H52" s="144">
        <v>348050188.49000001</v>
      </c>
      <c r="I52" s="144">
        <v>30414628.779999994</v>
      </c>
      <c r="J52" s="144">
        <v>1551589506.5000005</v>
      </c>
      <c r="K52" s="144">
        <v>394878454.14999992</v>
      </c>
      <c r="L52" s="144">
        <v>36738356.999999993</v>
      </c>
    </row>
    <row r="53" spans="1:12" ht="12" customHeight="1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5" customWidth="1"/>
    <col min="3" max="3" width="13.5546875" style="175" bestFit="1" customWidth="1"/>
    <col min="4" max="4" width="10.88671875" style="175" bestFit="1" customWidth="1"/>
    <col min="5" max="5" width="11.6640625" style="175" bestFit="1" customWidth="1"/>
    <col min="6" max="6" width="16.33203125" style="175" bestFit="1" customWidth="1"/>
    <col min="7" max="7" width="15.5546875" style="175" bestFit="1" customWidth="1"/>
    <col min="8" max="8" width="15.6640625" style="175" bestFit="1" customWidth="1"/>
    <col min="9" max="9" width="17.33203125" style="175" bestFit="1" customWidth="1"/>
    <col min="10" max="10" width="22.44140625" style="175" bestFit="1" customWidth="1"/>
    <col min="11" max="11" width="17.109375" style="175" customWidth="1"/>
    <col min="12" max="12" width="16.88671875" style="175" bestFit="1" customWidth="1"/>
    <col min="13" max="16384" width="11.44140625" style="175"/>
  </cols>
  <sheetData>
    <row r="2" spans="1:12" ht="12" customHeight="1" x14ac:dyDescent="0.2">
      <c r="A2" s="206" t="s">
        <v>280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2925555960.7399998</v>
      </c>
      <c r="D9" s="168">
        <f t="shared" ref="D9:D51" si="0">F9+G9+H9+I9+J9+K9+L9</f>
        <v>437649400.51999998</v>
      </c>
      <c r="E9" s="165">
        <f>D9/C9</f>
        <v>0.14959529278985301</v>
      </c>
      <c r="F9" s="168">
        <v>820000</v>
      </c>
      <c r="G9" s="162">
        <v>0</v>
      </c>
      <c r="H9" s="162">
        <v>0</v>
      </c>
      <c r="I9" s="162">
        <v>0</v>
      </c>
      <c r="J9" s="168">
        <v>431916565.95999998</v>
      </c>
      <c r="K9" s="168">
        <v>4912834.5600000005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10003256374.09</v>
      </c>
      <c r="D10" s="168">
        <f t="shared" si="0"/>
        <v>436560990.7700001</v>
      </c>
      <c r="E10" s="165">
        <f t="shared" ref="E10:E52" si="1">D10/C10</f>
        <v>4.3641887645783167E-2</v>
      </c>
      <c r="F10" s="168">
        <v>116228990.59000002</v>
      </c>
      <c r="G10" s="168">
        <v>8617857.8800000027</v>
      </c>
      <c r="H10" s="168">
        <v>64109316.68</v>
      </c>
      <c r="I10" s="168">
        <v>461192.72</v>
      </c>
      <c r="J10" s="168">
        <v>157765588.68000001</v>
      </c>
      <c r="K10" s="168">
        <v>87689017.929999992</v>
      </c>
      <c r="L10" s="168">
        <v>1689026.29</v>
      </c>
    </row>
    <row r="11" spans="1:12" ht="12" customHeight="1" x14ac:dyDescent="0.2">
      <c r="A11" s="126">
        <v>3</v>
      </c>
      <c r="B11" s="167" t="s">
        <v>239</v>
      </c>
      <c r="C11" s="168">
        <v>7539386809.1300001</v>
      </c>
      <c r="D11" s="168">
        <f t="shared" si="0"/>
        <v>308604344.71000004</v>
      </c>
      <c r="E11" s="165">
        <f t="shared" si="1"/>
        <v>4.0932287004599402E-2</v>
      </c>
      <c r="F11" s="168">
        <v>61062938.799999997</v>
      </c>
      <c r="G11" s="162">
        <v>0</v>
      </c>
      <c r="H11" s="168">
        <v>19254044.43</v>
      </c>
      <c r="I11" s="168">
        <v>3561902.24</v>
      </c>
      <c r="J11" s="168">
        <v>150366784.91</v>
      </c>
      <c r="K11" s="168">
        <v>74358674.330000013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5776972603.1799994</v>
      </c>
      <c r="D12" s="168">
        <f t="shared" si="0"/>
        <v>290613228.11000001</v>
      </c>
      <c r="E12" s="165">
        <f t="shared" si="1"/>
        <v>5.030545375098866E-2</v>
      </c>
      <c r="F12" s="168">
        <v>83543523.560000017</v>
      </c>
      <c r="G12" s="168">
        <v>14857622.720000001</v>
      </c>
      <c r="H12" s="168">
        <v>12939730.829999998</v>
      </c>
      <c r="I12" s="168">
        <v>20614.91</v>
      </c>
      <c r="J12" s="168">
        <v>155463920.72999999</v>
      </c>
      <c r="K12" s="168">
        <v>23787815.359999999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3940671390.9700003</v>
      </c>
      <c r="D13" s="168">
        <f t="shared" si="0"/>
        <v>233971399.00000003</v>
      </c>
      <c r="E13" s="165">
        <f t="shared" si="1"/>
        <v>5.9373486339445253E-2</v>
      </c>
      <c r="F13" s="168">
        <v>55299661.710000008</v>
      </c>
      <c r="G13" s="162">
        <v>0</v>
      </c>
      <c r="H13" s="168">
        <v>60438137.710000008</v>
      </c>
      <c r="I13" s="162">
        <v>0</v>
      </c>
      <c r="J13" s="168">
        <v>73682721.030000001</v>
      </c>
      <c r="K13" s="168">
        <v>14550878.550000001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5214444075.8199997</v>
      </c>
      <c r="D14" s="168">
        <f t="shared" si="0"/>
        <v>224591252.40000001</v>
      </c>
      <c r="E14" s="165">
        <f t="shared" si="1"/>
        <v>4.3070986884576341E-2</v>
      </c>
      <c r="F14" s="168">
        <v>27515027.02</v>
      </c>
      <c r="G14" s="168">
        <v>1817658.02</v>
      </c>
      <c r="H14" s="168">
        <v>4854911.3400000008</v>
      </c>
      <c r="I14" s="168">
        <v>12141077.439999999</v>
      </c>
      <c r="J14" s="168">
        <v>171852849.09</v>
      </c>
      <c r="K14" s="168">
        <v>6409729.4900000002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448537610.70000005</v>
      </c>
      <c r="D15" s="168">
        <f t="shared" si="0"/>
        <v>196338596.56</v>
      </c>
      <c r="E15" s="165">
        <f t="shared" si="1"/>
        <v>0.43773050882753983</v>
      </c>
      <c r="F15" s="168">
        <v>6615532.4000000004</v>
      </c>
      <c r="G15" s="162">
        <v>0</v>
      </c>
      <c r="H15" s="168">
        <v>60844400.329999998</v>
      </c>
      <c r="I15" s="162">
        <v>0</v>
      </c>
      <c r="J15" s="168">
        <v>128878663.83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165593533.80000004</v>
      </c>
      <c r="D16" s="168">
        <f t="shared" si="0"/>
        <v>112440649.27000001</v>
      </c>
      <c r="E16" s="165">
        <f t="shared" si="1"/>
        <v>0.67901594156329304</v>
      </c>
      <c r="F16" s="168">
        <v>58293582.599999994</v>
      </c>
      <c r="G16" s="168">
        <v>94518.94</v>
      </c>
      <c r="H16" s="168">
        <v>10415543.02</v>
      </c>
      <c r="I16" s="168">
        <v>70273.84</v>
      </c>
      <c r="J16" s="168">
        <v>40872589.630000003</v>
      </c>
      <c r="K16" s="168">
        <v>2575856.48</v>
      </c>
      <c r="L16" s="168">
        <v>118284.76</v>
      </c>
    </row>
    <row r="17" spans="1:12" ht="12" customHeight="1" x14ac:dyDescent="0.2">
      <c r="A17" s="126">
        <v>9</v>
      </c>
      <c r="B17" s="169" t="s">
        <v>245</v>
      </c>
      <c r="C17" s="142">
        <v>1868843516.45</v>
      </c>
      <c r="D17" s="168">
        <f t="shared" si="0"/>
        <v>111778312.03999999</v>
      </c>
      <c r="E17" s="165">
        <f t="shared" si="1"/>
        <v>5.9811488257899073E-2</v>
      </c>
      <c r="F17" s="142">
        <v>14211671.559999999</v>
      </c>
      <c r="G17" s="142">
        <v>461492.79</v>
      </c>
      <c r="H17" s="142">
        <v>29712240.219999999</v>
      </c>
      <c r="I17" s="142">
        <v>24458.79</v>
      </c>
      <c r="J17" s="142">
        <v>35103424.359999999</v>
      </c>
      <c r="K17" s="142">
        <v>29519681.989999995</v>
      </c>
      <c r="L17" s="142">
        <v>2745342.33</v>
      </c>
    </row>
    <row r="18" spans="1:12" ht="12" customHeight="1" x14ac:dyDescent="0.2">
      <c r="A18" s="126">
        <v>10</v>
      </c>
      <c r="B18" s="169" t="s">
        <v>246</v>
      </c>
      <c r="C18" s="142">
        <v>2307145780.98</v>
      </c>
      <c r="D18" s="168">
        <f t="shared" si="0"/>
        <v>94893537.299999982</v>
      </c>
      <c r="E18" s="165">
        <f t="shared" si="1"/>
        <v>4.1130273640399229E-2</v>
      </c>
      <c r="F18" s="142">
        <v>21292111.469999999</v>
      </c>
      <c r="G18" s="142">
        <v>5010.75</v>
      </c>
      <c r="H18" s="142">
        <v>2187469.7999999998</v>
      </c>
      <c r="I18" s="142">
        <v>7564801.7299999995</v>
      </c>
      <c r="J18" s="142">
        <v>47950500.729999997</v>
      </c>
      <c r="K18" s="142">
        <v>15893642.819999998</v>
      </c>
      <c r="L18" s="144">
        <v>0</v>
      </c>
    </row>
    <row r="19" spans="1:12" ht="12" customHeight="1" x14ac:dyDescent="0.2">
      <c r="A19" s="126">
        <v>11</v>
      </c>
      <c r="B19" s="167" t="s">
        <v>247</v>
      </c>
      <c r="C19" s="168">
        <v>595124286.81000006</v>
      </c>
      <c r="D19" s="168">
        <f t="shared" si="0"/>
        <v>66143337.380000003</v>
      </c>
      <c r="E19" s="165">
        <f t="shared" si="1"/>
        <v>0.11114205695509952</v>
      </c>
      <c r="F19" s="168">
        <v>35509088.32</v>
      </c>
      <c r="G19" s="168">
        <v>887205.47</v>
      </c>
      <c r="H19" s="168">
        <v>5650000</v>
      </c>
      <c r="I19" s="162">
        <v>0</v>
      </c>
      <c r="J19" s="168">
        <v>11999934.67</v>
      </c>
      <c r="K19" s="168">
        <v>11336832.090000002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3292958189.4100003</v>
      </c>
      <c r="D20" s="168">
        <f t="shared" si="0"/>
        <v>60495073.25999999</v>
      </c>
      <c r="E20" s="165">
        <f t="shared" si="1"/>
        <v>1.8371042017645205E-2</v>
      </c>
      <c r="F20" s="168">
        <v>494418.15</v>
      </c>
      <c r="G20" s="168">
        <v>481351.74</v>
      </c>
      <c r="H20" s="168">
        <v>11642653.969999999</v>
      </c>
      <c r="I20" s="168">
        <v>82376.62</v>
      </c>
      <c r="J20" s="168">
        <v>15000302.91</v>
      </c>
      <c r="K20" s="168">
        <v>32492939.869999994</v>
      </c>
      <c r="L20" s="168">
        <v>301030</v>
      </c>
    </row>
    <row r="21" spans="1:12" ht="12" customHeight="1" x14ac:dyDescent="0.2">
      <c r="A21" s="126">
        <v>13</v>
      </c>
      <c r="B21" s="167" t="s">
        <v>248</v>
      </c>
      <c r="C21" s="168">
        <v>922187091.97000003</v>
      </c>
      <c r="D21" s="168">
        <f t="shared" si="0"/>
        <v>56595144.990000002</v>
      </c>
      <c r="E21" s="165">
        <f t="shared" si="1"/>
        <v>6.1370567298984831E-2</v>
      </c>
      <c r="F21" s="168">
        <v>87247.09</v>
      </c>
      <c r="G21" s="168">
        <v>1549818.6099999999</v>
      </c>
      <c r="H21" s="168">
        <v>13057822.469999999</v>
      </c>
      <c r="I21" s="168">
        <v>2963196.6</v>
      </c>
      <c r="J21" s="168">
        <v>8525814.1600000001</v>
      </c>
      <c r="K21" s="168">
        <v>30401206.960000001</v>
      </c>
      <c r="L21" s="168">
        <v>10039.1</v>
      </c>
    </row>
    <row r="22" spans="1:12" ht="12" customHeight="1" x14ac:dyDescent="0.2">
      <c r="A22" s="126">
        <v>14</v>
      </c>
      <c r="B22" s="167" t="s">
        <v>251</v>
      </c>
      <c r="C22" s="168">
        <v>239483041.03</v>
      </c>
      <c r="D22" s="168">
        <f t="shared" si="0"/>
        <v>37384923.039999999</v>
      </c>
      <c r="E22" s="165">
        <f t="shared" si="1"/>
        <v>0.15610676597060916</v>
      </c>
      <c r="F22" s="168">
        <v>7547674.0199999996</v>
      </c>
      <c r="G22" s="162">
        <v>0</v>
      </c>
      <c r="H22" s="168">
        <v>3767202.82</v>
      </c>
      <c r="I22" s="162">
        <v>0</v>
      </c>
      <c r="J22" s="168">
        <v>24570046.199999999</v>
      </c>
      <c r="K22" s="168">
        <v>1500000</v>
      </c>
      <c r="L22" s="162">
        <v>0</v>
      </c>
    </row>
    <row r="23" spans="1:12" ht="12" customHeight="1" x14ac:dyDescent="0.2">
      <c r="A23" s="126">
        <v>15</v>
      </c>
      <c r="B23" s="167" t="s">
        <v>252</v>
      </c>
      <c r="C23" s="168">
        <v>349941989.65999997</v>
      </c>
      <c r="D23" s="168">
        <f t="shared" si="0"/>
        <v>37174537.589999996</v>
      </c>
      <c r="E23" s="165">
        <f t="shared" si="1"/>
        <v>0.1062305716045062</v>
      </c>
      <c r="F23" s="168">
        <v>15365572.449999999</v>
      </c>
      <c r="G23" s="162">
        <v>0</v>
      </c>
      <c r="H23" s="168">
        <v>16325136.75</v>
      </c>
      <c r="I23" s="162">
        <v>0</v>
      </c>
      <c r="J23" s="168">
        <v>3183828.39</v>
      </c>
      <c r="K23" s="168">
        <v>2300000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747264897.4799999</v>
      </c>
      <c r="D24" s="168">
        <f t="shared" si="0"/>
        <v>36222414.369999997</v>
      </c>
      <c r="E24" s="165">
        <f t="shared" si="1"/>
        <v>4.8473325178464532E-2</v>
      </c>
      <c r="F24" s="168">
        <v>7778998.6899999995</v>
      </c>
      <c r="G24" s="162">
        <v>0</v>
      </c>
      <c r="H24" s="162">
        <v>0</v>
      </c>
      <c r="I24" s="162">
        <v>0</v>
      </c>
      <c r="J24" s="168">
        <v>4280000</v>
      </c>
      <c r="K24" s="168">
        <v>23861089.169999998</v>
      </c>
      <c r="L24" s="168">
        <v>302326.51</v>
      </c>
    </row>
    <row r="25" spans="1:12" ht="12" customHeight="1" x14ac:dyDescent="0.2">
      <c r="A25" s="126">
        <v>17</v>
      </c>
      <c r="B25" s="167" t="s">
        <v>253</v>
      </c>
      <c r="C25" s="168">
        <v>492067297.37</v>
      </c>
      <c r="D25" s="168">
        <f t="shared" si="0"/>
        <v>30764312.860000003</v>
      </c>
      <c r="E25" s="165">
        <f t="shared" si="1"/>
        <v>6.2520539414891052E-2</v>
      </c>
      <c r="F25" s="168">
        <v>8607434.1000000015</v>
      </c>
      <c r="G25" s="162">
        <v>0</v>
      </c>
      <c r="H25" s="168">
        <v>6680701.5999999996</v>
      </c>
      <c r="I25" s="168">
        <v>11840.06</v>
      </c>
      <c r="J25" s="168">
        <v>10000000</v>
      </c>
      <c r="K25" s="168">
        <v>5439924.4400000004</v>
      </c>
      <c r="L25" s="168">
        <v>24412.66</v>
      </c>
    </row>
    <row r="26" spans="1:12" ht="12" customHeight="1" x14ac:dyDescent="0.2">
      <c r="A26" s="126">
        <v>18</v>
      </c>
      <c r="B26" s="167" t="s">
        <v>254</v>
      </c>
      <c r="C26" s="168">
        <v>218771657.90000001</v>
      </c>
      <c r="D26" s="168">
        <f t="shared" si="0"/>
        <v>24512051.009999998</v>
      </c>
      <c r="E26" s="165">
        <f t="shared" si="1"/>
        <v>0.11204399713058076</v>
      </c>
      <c r="F26" s="168">
        <v>6547798.0899999999</v>
      </c>
      <c r="G26" s="162">
        <v>0</v>
      </c>
      <c r="H26" s="162">
        <v>0</v>
      </c>
      <c r="I26" s="162">
        <v>0</v>
      </c>
      <c r="J26" s="168">
        <v>15182312.609999999</v>
      </c>
      <c r="K26" s="168">
        <v>2781940.31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143628555.63999999</v>
      </c>
      <c r="D27" s="168">
        <f t="shared" si="0"/>
        <v>23127361.510000002</v>
      </c>
      <c r="E27" s="165">
        <f t="shared" si="1"/>
        <v>0.16102202940735499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1600000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482945025.5999999</v>
      </c>
      <c r="D28" s="168">
        <f t="shared" si="0"/>
        <v>21433365.59</v>
      </c>
      <c r="E28" s="165">
        <f t="shared" si="1"/>
        <v>4.4380549449436146E-2</v>
      </c>
      <c r="F28" s="168">
        <v>2454177.2000000002</v>
      </c>
      <c r="G28" s="162">
        <v>0</v>
      </c>
      <c r="H28" s="168">
        <v>7590074.54</v>
      </c>
      <c r="I28" s="168">
        <v>952385.44</v>
      </c>
      <c r="J28" s="168">
        <v>10000000</v>
      </c>
      <c r="K28" s="168">
        <v>429732.82</v>
      </c>
      <c r="L28" s="168">
        <v>6995.59</v>
      </c>
    </row>
    <row r="29" spans="1:12" ht="12" customHeight="1" x14ac:dyDescent="0.2">
      <c r="A29" s="126">
        <v>21</v>
      </c>
      <c r="B29" s="167" t="s">
        <v>257</v>
      </c>
      <c r="C29" s="168">
        <v>322886058.08999997</v>
      </c>
      <c r="D29" s="168">
        <f t="shared" si="0"/>
        <v>16089494.810000001</v>
      </c>
      <c r="E29" s="165">
        <f t="shared" si="1"/>
        <v>4.9830255617649734E-2</v>
      </c>
      <c r="F29" s="168">
        <v>4342889.4000000004</v>
      </c>
      <c r="G29" s="168">
        <v>424738.22</v>
      </c>
      <c r="H29" s="168">
        <v>8531349.6999999993</v>
      </c>
      <c r="I29" s="162">
        <v>0</v>
      </c>
      <c r="J29" s="162">
        <v>0</v>
      </c>
      <c r="K29" s="168">
        <v>2790517.4899999998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60508842.039999999</v>
      </c>
      <c r="D30" s="168">
        <f t="shared" si="0"/>
        <v>13570110.17</v>
      </c>
      <c r="E30" s="165">
        <f t="shared" si="1"/>
        <v>0.22426656522412605</v>
      </c>
      <c r="F30" s="168">
        <v>1600000</v>
      </c>
      <c r="G30" s="162">
        <v>0</v>
      </c>
      <c r="H30" s="162">
        <v>0</v>
      </c>
      <c r="I30" s="162">
        <v>0</v>
      </c>
      <c r="J30" s="168">
        <v>7390110.1699999999</v>
      </c>
      <c r="K30" s="168">
        <v>4580000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60717529.279999994</v>
      </c>
      <c r="D31" s="168">
        <f t="shared" si="0"/>
        <v>10956933.75</v>
      </c>
      <c r="E31" s="165">
        <f t="shared" si="1"/>
        <v>0.18045750345788775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41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46">
        <v>0</v>
      </c>
      <c r="G32" s="146">
        <v>0</v>
      </c>
      <c r="H32" s="146">
        <v>0</v>
      </c>
      <c r="I32" s="146">
        <v>0</v>
      </c>
      <c r="J32" s="142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3604630139.8699999</v>
      </c>
      <c r="D33" s="168">
        <f t="shared" si="0"/>
        <v>8988837.9700000007</v>
      </c>
      <c r="E33" s="165">
        <f t="shared" si="1"/>
        <v>2.4936921740115565E-3</v>
      </c>
      <c r="F33" s="168">
        <v>75479.62</v>
      </c>
      <c r="G33" s="168">
        <v>208313.86</v>
      </c>
      <c r="H33" s="168">
        <v>436612.67</v>
      </c>
      <c r="I33" s="162">
        <v>0</v>
      </c>
      <c r="J33" s="168">
        <v>7826381.25</v>
      </c>
      <c r="K33" s="168">
        <v>442050.57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45110350.07</v>
      </c>
      <c r="D34" s="168">
        <f t="shared" si="0"/>
        <v>8089029.1699999999</v>
      </c>
      <c r="E34" s="165">
        <f t="shared" si="1"/>
        <v>0.17931647964265066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8089029.1699999999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286309763.47000003</v>
      </c>
      <c r="D35" s="168">
        <f t="shared" si="0"/>
        <v>7128222.459999999</v>
      </c>
      <c r="E35" s="165">
        <f t="shared" si="1"/>
        <v>2.4896889207017579E-2</v>
      </c>
      <c r="F35" s="168">
        <v>271934.27</v>
      </c>
      <c r="G35" s="168">
        <v>67535.759999999995</v>
      </c>
      <c r="H35" s="168">
        <v>368297.2</v>
      </c>
      <c r="I35" s="168">
        <v>53502.68</v>
      </c>
      <c r="J35" s="168">
        <v>4650364.5299999993</v>
      </c>
      <c r="K35" s="168">
        <v>1716588.02</v>
      </c>
      <c r="L35" s="162">
        <v>0</v>
      </c>
    </row>
    <row r="36" spans="1:12" ht="12" customHeight="1" x14ac:dyDescent="0.2">
      <c r="A36" s="126">
        <v>28</v>
      </c>
      <c r="B36" s="167" t="s">
        <v>266</v>
      </c>
      <c r="C36" s="168">
        <v>114321901.00000001</v>
      </c>
      <c r="D36" s="168">
        <f t="shared" si="0"/>
        <v>6294911.5099999998</v>
      </c>
      <c r="E36" s="165">
        <f t="shared" si="1"/>
        <v>5.5063040895374886E-2</v>
      </c>
      <c r="F36" s="162">
        <v>0</v>
      </c>
      <c r="G36" s="162">
        <v>0</v>
      </c>
      <c r="H36" s="162">
        <v>0</v>
      </c>
      <c r="I36" s="162">
        <v>0</v>
      </c>
      <c r="J36" s="168">
        <v>6294911.5099999998</v>
      </c>
      <c r="K36" s="162">
        <v>0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158218036.72999999</v>
      </c>
      <c r="D37" s="168">
        <f t="shared" si="0"/>
        <v>5705575.5699999994</v>
      </c>
      <c r="E37" s="165">
        <f t="shared" si="1"/>
        <v>3.6061473697443218E-2</v>
      </c>
      <c r="F37" s="168">
        <v>15864.31</v>
      </c>
      <c r="G37" s="168">
        <v>65772.070000000007</v>
      </c>
      <c r="H37" s="168">
        <v>484280.94</v>
      </c>
      <c r="I37" s="162">
        <v>0</v>
      </c>
      <c r="J37" s="168">
        <v>7636.02</v>
      </c>
      <c r="K37" s="168">
        <v>4593770.59</v>
      </c>
      <c r="L37" s="168">
        <v>538251.64</v>
      </c>
    </row>
    <row r="38" spans="1:12" ht="12" customHeight="1" x14ac:dyDescent="0.2">
      <c r="A38" s="126">
        <v>30</v>
      </c>
      <c r="B38" s="167" t="s">
        <v>265</v>
      </c>
      <c r="C38" s="168">
        <v>1223498746.8299999</v>
      </c>
      <c r="D38" s="168">
        <f t="shared" si="0"/>
        <v>5244967.01</v>
      </c>
      <c r="E38" s="165">
        <f t="shared" si="1"/>
        <v>4.2868593233865949E-3</v>
      </c>
      <c r="F38" s="168">
        <v>1332528.28</v>
      </c>
      <c r="G38" s="168">
        <v>162121.01</v>
      </c>
      <c r="H38" s="162">
        <v>0</v>
      </c>
      <c r="I38" s="162">
        <v>0</v>
      </c>
      <c r="J38" s="162">
        <v>0</v>
      </c>
      <c r="K38" s="168">
        <v>3750317.7199999997</v>
      </c>
      <c r="L38" s="162">
        <v>0</v>
      </c>
    </row>
    <row r="39" spans="1:12" ht="12" customHeight="1" x14ac:dyDescent="0.2">
      <c r="A39" s="126">
        <v>31</v>
      </c>
      <c r="B39" s="172" t="s">
        <v>267</v>
      </c>
      <c r="C39" s="168">
        <v>205450912.21999997</v>
      </c>
      <c r="D39" s="168">
        <f t="shared" si="0"/>
        <v>3440881.72</v>
      </c>
      <c r="E39" s="165">
        <f t="shared" si="1"/>
        <v>1.674795055821145E-2</v>
      </c>
      <c r="F39" s="168">
        <v>1823385.27</v>
      </c>
      <c r="G39" s="168">
        <v>444360.68</v>
      </c>
      <c r="H39" s="162">
        <v>0</v>
      </c>
      <c r="I39" s="162">
        <v>0</v>
      </c>
      <c r="J39" s="162">
        <v>0</v>
      </c>
      <c r="K39" s="168">
        <v>1173135.77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89164071.549999997</v>
      </c>
      <c r="D40" s="168">
        <f t="shared" si="0"/>
        <v>3263012.59</v>
      </c>
      <c r="E40" s="165">
        <f t="shared" si="1"/>
        <v>3.6595598802037881E-2</v>
      </c>
      <c r="F40" s="168">
        <v>2854463.82</v>
      </c>
      <c r="G40" s="162">
        <v>0</v>
      </c>
      <c r="H40" s="162">
        <v>0</v>
      </c>
      <c r="I40" s="162">
        <v>0</v>
      </c>
      <c r="J40" s="162">
        <v>0</v>
      </c>
      <c r="K40" s="168">
        <v>408548.77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80751718.700000003</v>
      </c>
      <c r="D41" s="168">
        <f t="shared" si="0"/>
        <v>2276232.2000000002</v>
      </c>
      <c r="E41" s="165">
        <f t="shared" si="1"/>
        <v>2.8188034095675541E-2</v>
      </c>
      <c r="F41" s="168">
        <v>17250.55</v>
      </c>
      <c r="G41" s="162">
        <v>0</v>
      </c>
      <c r="H41" s="162">
        <v>0</v>
      </c>
      <c r="I41" s="168">
        <v>27734.82</v>
      </c>
      <c r="J41" s="168">
        <v>170268.6</v>
      </c>
      <c r="K41" s="168">
        <v>2060978.23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463889478.40999997</v>
      </c>
      <c r="D42" s="168">
        <f t="shared" si="0"/>
        <v>1300035.6807580001</v>
      </c>
      <c r="E42" s="165">
        <f t="shared" si="1"/>
        <v>2.8024685647407336E-3</v>
      </c>
      <c r="F42" s="168">
        <v>4298.1499999999996</v>
      </c>
      <c r="G42" s="162">
        <v>0</v>
      </c>
      <c r="H42" s="162">
        <v>7.5799999999999999E-4</v>
      </c>
      <c r="I42" s="162">
        <v>0</v>
      </c>
      <c r="J42" s="162">
        <v>0</v>
      </c>
      <c r="K42" s="168">
        <v>1295737.53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354615529.69999999</v>
      </c>
      <c r="D43" s="168">
        <f t="shared" si="0"/>
        <v>211830</v>
      </c>
      <c r="E43" s="165">
        <f t="shared" si="1"/>
        <v>5.9735116558263916E-4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17032804.710000001</v>
      </c>
      <c r="D44" s="162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110774.3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462936810.09000003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38809962.239999995</v>
      </c>
      <c r="D47" s="162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128996000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7731900.1799999997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3393750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B52" s="143" t="s">
        <v>190</v>
      </c>
      <c r="C52" s="138">
        <v>55412948278.720001</v>
      </c>
      <c r="D52" s="170">
        <f t="shared" ref="D52" si="2">F52+G52+H52+I52+J52+K52+L52</f>
        <v>2942932916.7199998</v>
      </c>
      <c r="E52" s="166">
        <f t="shared" si="1"/>
        <v>5.3109119946432477E-2</v>
      </c>
      <c r="F52" s="138">
        <v>541613541.49000001</v>
      </c>
      <c r="G52" s="138">
        <v>30145378.519999996</v>
      </c>
      <c r="H52" s="138">
        <v>339501764.60000002</v>
      </c>
      <c r="I52" s="138">
        <v>27935357.890000001</v>
      </c>
      <c r="J52" s="138">
        <v>1564498417.48</v>
      </c>
      <c r="K52" s="138">
        <v>402742471.02999985</v>
      </c>
      <c r="L52" s="138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6" customWidth="1"/>
    <col min="3" max="3" width="13.5546875" style="176" bestFit="1" customWidth="1"/>
    <col min="4" max="4" width="12.6640625" style="176" bestFit="1" customWidth="1"/>
    <col min="5" max="5" width="11.6640625" style="176" bestFit="1" customWidth="1"/>
    <col min="6" max="6" width="22.33203125" style="176" bestFit="1" customWidth="1"/>
    <col min="7" max="8" width="15.6640625" style="176" bestFit="1" customWidth="1"/>
    <col min="9" max="9" width="17.44140625" style="176" bestFit="1" customWidth="1"/>
    <col min="10" max="10" width="22.5546875" style="176" bestFit="1" customWidth="1"/>
    <col min="11" max="11" width="15" style="176" customWidth="1"/>
    <col min="12" max="12" width="17" style="176" bestFit="1" customWidth="1"/>
    <col min="13" max="16384" width="11.44140625" style="176"/>
  </cols>
  <sheetData>
    <row r="2" spans="1:12" ht="12" customHeight="1" x14ac:dyDescent="0.2">
      <c r="A2" s="206" t="s">
        <v>281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2978333308.5</v>
      </c>
      <c r="D9" s="168">
        <f t="shared" ref="D9:D51" si="0">F9+G9+H9+I9+J9+K9+L9</f>
        <v>495105287.89999998</v>
      </c>
      <c r="E9" s="165">
        <f>D9/C9</f>
        <v>0.166235688425804</v>
      </c>
      <c r="F9" s="142">
        <v>820000</v>
      </c>
      <c r="G9" s="146">
        <v>0</v>
      </c>
      <c r="H9" s="146">
        <v>0</v>
      </c>
      <c r="I9" s="146">
        <v>0</v>
      </c>
      <c r="J9" s="142">
        <v>489449694.39999998</v>
      </c>
      <c r="K9" s="142">
        <v>4835593.5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9984307079.0100002</v>
      </c>
      <c r="D10" s="168">
        <f t="shared" si="0"/>
        <v>450902688.29999995</v>
      </c>
      <c r="E10" s="165">
        <f t="shared" ref="E10:E52" si="1">D10/C10</f>
        <v>4.5161139849948351E-2</v>
      </c>
      <c r="F10" s="168">
        <v>115724128.7</v>
      </c>
      <c r="G10" s="168">
        <v>8247198.0800000001</v>
      </c>
      <c r="H10" s="168">
        <v>62287664.509999998</v>
      </c>
      <c r="I10" s="168">
        <v>440553.22</v>
      </c>
      <c r="J10" s="168">
        <v>157774438.03999999</v>
      </c>
      <c r="K10" s="168">
        <v>104644443.12</v>
      </c>
      <c r="L10" s="168">
        <v>1784262.6300000001</v>
      </c>
    </row>
    <row r="11" spans="1:12" ht="12" customHeight="1" x14ac:dyDescent="0.2">
      <c r="A11" s="126">
        <v>3</v>
      </c>
      <c r="B11" s="167" t="s">
        <v>239</v>
      </c>
      <c r="C11" s="168">
        <v>7526098657.2400007</v>
      </c>
      <c r="D11" s="168">
        <f t="shared" si="0"/>
        <v>305712041.13</v>
      </c>
      <c r="E11" s="165">
        <f t="shared" si="1"/>
        <v>4.0620254271568623E-2</v>
      </c>
      <c r="F11" s="168">
        <v>61305210.960000001</v>
      </c>
      <c r="G11" s="162">
        <v>0</v>
      </c>
      <c r="H11" s="168">
        <v>19227140.23</v>
      </c>
      <c r="I11" s="168">
        <v>3562815.25</v>
      </c>
      <c r="J11" s="168">
        <v>144035087.58000001</v>
      </c>
      <c r="K11" s="168">
        <v>77581787.109999999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5808849571.6200008</v>
      </c>
      <c r="D12" s="168">
        <f t="shared" si="0"/>
        <v>291633703.20999998</v>
      </c>
      <c r="E12" s="165">
        <f t="shared" si="1"/>
        <v>5.0205070662325262E-2</v>
      </c>
      <c r="F12" s="168">
        <v>84980549.139999986</v>
      </c>
      <c r="G12" s="168">
        <v>15150731.600000001</v>
      </c>
      <c r="H12" s="168">
        <v>13021535.029999999</v>
      </c>
      <c r="I12" s="168">
        <v>19909.72</v>
      </c>
      <c r="J12" s="168">
        <v>154998798.12</v>
      </c>
      <c r="K12" s="168">
        <v>23462179.600000001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3970474983.2599998</v>
      </c>
      <c r="D13" s="168">
        <f t="shared" si="0"/>
        <v>266763662.25999999</v>
      </c>
      <c r="E13" s="165">
        <f t="shared" si="1"/>
        <v>6.7186838699326318E-2</v>
      </c>
      <c r="F13" s="168">
        <v>60082836.150000006</v>
      </c>
      <c r="G13" s="162">
        <v>0</v>
      </c>
      <c r="H13" s="168">
        <v>68509762.640000001</v>
      </c>
      <c r="I13" s="162">
        <v>0</v>
      </c>
      <c r="J13" s="168">
        <v>84632246.530000001</v>
      </c>
      <c r="K13" s="168">
        <v>23538816.940000005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5277892259.5799999</v>
      </c>
      <c r="D14" s="168">
        <f t="shared" si="0"/>
        <v>227275625.31</v>
      </c>
      <c r="E14" s="165">
        <f t="shared" si="1"/>
        <v>4.3061815992448085E-2</v>
      </c>
      <c r="F14" s="168">
        <v>27193442.010000002</v>
      </c>
      <c r="G14" s="168">
        <v>1791220.31</v>
      </c>
      <c r="H14" s="168">
        <v>4525526.99</v>
      </c>
      <c r="I14" s="168">
        <v>11453489.850000001</v>
      </c>
      <c r="J14" s="168">
        <v>176158175.94</v>
      </c>
      <c r="K14" s="168">
        <v>6153770.21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450782895.54999995</v>
      </c>
      <c r="D15" s="168">
        <f t="shared" si="0"/>
        <v>209633964.18000001</v>
      </c>
      <c r="E15" s="165">
        <f t="shared" si="1"/>
        <v>0.46504418479371479</v>
      </c>
      <c r="F15" s="168">
        <v>6615532.4000000004</v>
      </c>
      <c r="G15" s="162">
        <v>0</v>
      </c>
      <c r="H15" s="168">
        <v>56139362.799999997</v>
      </c>
      <c r="I15" s="168">
        <v>25000000</v>
      </c>
      <c r="J15" s="168">
        <v>121879068.98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9" t="s">
        <v>245</v>
      </c>
      <c r="C16" s="142">
        <v>1880150151.04</v>
      </c>
      <c r="D16" s="168">
        <f t="shared" si="0"/>
        <v>133871135.00999999</v>
      </c>
      <c r="E16" s="165">
        <f t="shared" si="1"/>
        <v>7.1202363777142758E-2</v>
      </c>
      <c r="F16" s="142">
        <v>12727626.59</v>
      </c>
      <c r="G16" s="142">
        <v>458487.95</v>
      </c>
      <c r="H16" s="142">
        <v>31846795.420000002</v>
      </c>
      <c r="I16" s="142">
        <v>14194.69</v>
      </c>
      <c r="J16" s="142">
        <v>56983700.909999996</v>
      </c>
      <c r="K16" s="142">
        <v>29277526.209999997</v>
      </c>
      <c r="L16" s="144">
        <v>2562803.2400000002</v>
      </c>
    </row>
    <row r="17" spans="1:12" ht="12" customHeight="1" x14ac:dyDescent="0.2">
      <c r="A17" s="126">
        <v>9</v>
      </c>
      <c r="B17" s="167" t="s">
        <v>244</v>
      </c>
      <c r="C17" s="168">
        <v>164822915.34999999</v>
      </c>
      <c r="D17" s="168">
        <f t="shared" si="0"/>
        <v>95102058.500000015</v>
      </c>
      <c r="E17" s="165">
        <f t="shared" si="1"/>
        <v>0.57699536680352748</v>
      </c>
      <c r="F17" s="168">
        <v>59374884.789999999</v>
      </c>
      <c r="G17" s="168">
        <v>20267.34</v>
      </c>
      <c r="H17" s="168">
        <v>13072543.300000001</v>
      </c>
      <c r="I17" s="162">
        <v>0</v>
      </c>
      <c r="J17" s="168">
        <v>20086864.890000001</v>
      </c>
      <c r="K17" s="168">
        <v>2501827.84</v>
      </c>
      <c r="L17" s="168">
        <v>45670.34</v>
      </c>
    </row>
    <row r="18" spans="1:12" ht="12" customHeight="1" x14ac:dyDescent="0.2">
      <c r="A18" s="126">
        <v>10</v>
      </c>
      <c r="B18" s="141" t="s">
        <v>246</v>
      </c>
      <c r="C18" s="142">
        <v>2309187076.1700001</v>
      </c>
      <c r="D18" s="168">
        <f t="shared" si="0"/>
        <v>91856775.549999997</v>
      </c>
      <c r="E18" s="165">
        <f t="shared" si="1"/>
        <v>3.9778836672840268E-2</v>
      </c>
      <c r="F18" s="142">
        <v>21310733.469999995</v>
      </c>
      <c r="G18" s="142">
        <v>6363.34</v>
      </c>
      <c r="H18" s="142">
        <v>1229545.5400000003</v>
      </c>
      <c r="I18" s="142">
        <v>7573823.7299999995</v>
      </c>
      <c r="J18" s="142">
        <v>47982927.810000002</v>
      </c>
      <c r="K18" s="142">
        <v>13753381.66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615161996.48999989</v>
      </c>
      <c r="D19" s="168">
        <f t="shared" si="0"/>
        <v>70527243.310000002</v>
      </c>
      <c r="E19" s="165">
        <f t="shared" si="1"/>
        <v>0.11464824503531648</v>
      </c>
      <c r="F19" s="168">
        <v>38419628.780000001</v>
      </c>
      <c r="G19" s="168">
        <v>883139.28</v>
      </c>
      <c r="H19" s="168">
        <v>5650000</v>
      </c>
      <c r="I19" s="162">
        <v>0</v>
      </c>
      <c r="J19" s="168">
        <v>11999934.67</v>
      </c>
      <c r="K19" s="168">
        <v>12514263.750000002</v>
      </c>
      <c r="L19" s="168">
        <v>1060276.83</v>
      </c>
    </row>
    <row r="20" spans="1:12" ht="12" customHeight="1" x14ac:dyDescent="0.2">
      <c r="A20" s="126">
        <v>12</v>
      </c>
      <c r="B20" s="167" t="s">
        <v>249</v>
      </c>
      <c r="C20" s="168">
        <v>3329920446.0599999</v>
      </c>
      <c r="D20" s="168">
        <f t="shared" si="0"/>
        <v>59652970.269999996</v>
      </c>
      <c r="E20" s="165">
        <f t="shared" si="1"/>
        <v>1.7914232858199982E-2</v>
      </c>
      <c r="F20" s="168">
        <v>491012.27</v>
      </c>
      <c r="G20" s="168">
        <v>467001.57</v>
      </c>
      <c r="H20" s="168">
        <v>11360737.59</v>
      </c>
      <c r="I20" s="168">
        <v>82817.279999999999</v>
      </c>
      <c r="J20" s="168">
        <v>15003863.01</v>
      </c>
      <c r="K20" s="168">
        <v>31995712.940000001</v>
      </c>
      <c r="L20" s="168">
        <v>251825.61</v>
      </c>
    </row>
    <row r="21" spans="1:12" ht="12" customHeight="1" x14ac:dyDescent="0.2">
      <c r="A21" s="126">
        <v>13</v>
      </c>
      <c r="B21" s="167" t="s">
        <v>248</v>
      </c>
      <c r="C21" s="168">
        <v>935594350.57000005</v>
      </c>
      <c r="D21" s="168">
        <f t="shared" si="0"/>
        <v>57669333.950000003</v>
      </c>
      <c r="E21" s="165">
        <f t="shared" si="1"/>
        <v>6.1639249868135293E-2</v>
      </c>
      <c r="F21" s="168">
        <v>82770.53</v>
      </c>
      <c r="G21" s="168">
        <v>1552521.38</v>
      </c>
      <c r="H21" s="168">
        <v>12994971.709999999</v>
      </c>
      <c r="I21" s="168">
        <v>2963278.79</v>
      </c>
      <c r="J21" s="168">
        <v>8493044.1899999995</v>
      </c>
      <c r="K21" s="168">
        <v>31573259.440000001</v>
      </c>
      <c r="L21" s="168">
        <v>9487.91</v>
      </c>
    </row>
    <row r="22" spans="1:12" ht="12" customHeight="1" x14ac:dyDescent="0.2">
      <c r="A22" s="126">
        <v>14</v>
      </c>
      <c r="B22" s="167" t="s">
        <v>252</v>
      </c>
      <c r="C22" s="168">
        <v>342522382.13</v>
      </c>
      <c r="D22" s="168">
        <f t="shared" si="0"/>
        <v>37953608.059999995</v>
      </c>
      <c r="E22" s="165">
        <f t="shared" si="1"/>
        <v>0.11080621308301887</v>
      </c>
      <c r="F22" s="168">
        <v>16302978.33</v>
      </c>
      <c r="G22" s="162">
        <v>0</v>
      </c>
      <c r="H22" s="168">
        <v>16137523.5</v>
      </c>
      <c r="I22" s="162">
        <v>0</v>
      </c>
      <c r="J22" s="168">
        <v>3163106.23</v>
      </c>
      <c r="K22" s="168">
        <v>2350000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226753643.10000002</v>
      </c>
      <c r="D23" s="168">
        <f t="shared" si="0"/>
        <v>36414097.109999999</v>
      </c>
      <c r="E23" s="165">
        <f t="shared" si="1"/>
        <v>0.16058880736015832</v>
      </c>
      <c r="F23" s="168">
        <v>6642310.4000000004</v>
      </c>
      <c r="G23" s="162">
        <v>0</v>
      </c>
      <c r="H23" s="168">
        <v>3718550.54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717574066.9000001</v>
      </c>
      <c r="D24" s="168">
        <f t="shared" si="0"/>
        <v>36323112.489999995</v>
      </c>
      <c r="E24" s="165">
        <f t="shared" si="1"/>
        <v>5.0619321635911242E-2</v>
      </c>
      <c r="F24" s="168">
        <v>7757832.6300000008</v>
      </c>
      <c r="G24" s="162">
        <v>0</v>
      </c>
      <c r="H24" s="162">
        <v>0</v>
      </c>
      <c r="I24" s="162">
        <v>0</v>
      </c>
      <c r="J24" s="168">
        <v>4280027.95</v>
      </c>
      <c r="K24" s="168">
        <v>23960714.789999995</v>
      </c>
      <c r="L24" s="168">
        <v>324537.12</v>
      </c>
    </row>
    <row r="25" spans="1:12" ht="12" customHeight="1" x14ac:dyDescent="0.2">
      <c r="A25" s="126">
        <v>17</v>
      </c>
      <c r="B25" s="167" t="s">
        <v>253</v>
      </c>
      <c r="C25" s="168">
        <v>481541269.02999997</v>
      </c>
      <c r="D25" s="168">
        <f t="shared" si="0"/>
        <v>30817895.470000003</v>
      </c>
      <c r="E25" s="165">
        <f t="shared" si="1"/>
        <v>6.3998451331240006E-2</v>
      </c>
      <c r="F25" s="168">
        <v>8524545.9000000004</v>
      </c>
      <c r="G25" s="162">
        <v>0</v>
      </c>
      <c r="H25" s="168">
        <v>6547168.7200000007</v>
      </c>
      <c r="I25" s="168">
        <v>16681.419999999998</v>
      </c>
      <c r="J25" s="168">
        <v>10592950.98</v>
      </c>
      <c r="K25" s="168">
        <v>5112512.120000001</v>
      </c>
      <c r="L25" s="168">
        <v>24036.33</v>
      </c>
    </row>
    <row r="26" spans="1:12" ht="12" customHeight="1" x14ac:dyDescent="0.2">
      <c r="A26" s="126">
        <v>18</v>
      </c>
      <c r="B26" s="167" t="s">
        <v>254</v>
      </c>
      <c r="C26" s="168">
        <v>230861711.11000001</v>
      </c>
      <c r="D26" s="168">
        <f t="shared" si="0"/>
        <v>28125729.780000001</v>
      </c>
      <c r="E26" s="165">
        <f t="shared" si="1"/>
        <v>0.12182933949839249</v>
      </c>
      <c r="F26" s="168">
        <v>7518445.1600000001</v>
      </c>
      <c r="G26" s="162">
        <v>0</v>
      </c>
      <c r="H26" s="162">
        <v>0</v>
      </c>
      <c r="I26" s="162">
        <v>0</v>
      </c>
      <c r="J26" s="168">
        <v>15546508.25</v>
      </c>
      <c r="K26" s="168">
        <v>5060776.370000001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142885156.77000001</v>
      </c>
      <c r="D27" s="168">
        <f t="shared" si="0"/>
        <v>24127361.510000002</v>
      </c>
      <c r="E27" s="165">
        <f t="shared" si="1"/>
        <v>0.16885841787497519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2600000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493514430.47999996</v>
      </c>
      <c r="D28" s="168">
        <f t="shared" si="0"/>
        <v>20899419.75</v>
      </c>
      <c r="E28" s="165">
        <f t="shared" si="1"/>
        <v>4.2348143152922381E-2</v>
      </c>
      <c r="F28" s="168">
        <v>1453412.72</v>
      </c>
      <c r="G28" s="162">
        <v>0</v>
      </c>
      <c r="H28" s="168">
        <v>8143696.54</v>
      </c>
      <c r="I28" s="168">
        <v>960801.7</v>
      </c>
      <c r="J28" s="168">
        <v>10000000</v>
      </c>
      <c r="K28" s="168">
        <v>339038.47000000003</v>
      </c>
      <c r="L28" s="168">
        <v>2470.3200000000002</v>
      </c>
    </row>
    <row r="29" spans="1:12" ht="12" customHeight="1" x14ac:dyDescent="0.2">
      <c r="A29" s="126">
        <v>21</v>
      </c>
      <c r="B29" s="167" t="s">
        <v>257</v>
      </c>
      <c r="C29" s="168">
        <v>320973941.44000006</v>
      </c>
      <c r="D29" s="168">
        <f t="shared" si="0"/>
        <v>15713285.08</v>
      </c>
      <c r="E29" s="165">
        <f t="shared" si="1"/>
        <v>4.8955017997737674E-2</v>
      </c>
      <c r="F29" s="168">
        <v>4000000</v>
      </c>
      <c r="G29" s="168">
        <v>406426.37</v>
      </c>
      <c r="H29" s="168">
        <v>8531349.6999999993</v>
      </c>
      <c r="I29" s="162">
        <v>0</v>
      </c>
      <c r="J29" s="162">
        <v>0</v>
      </c>
      <c r="K29" s="168">
        <v>2775509.01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65813039.530000001</v>
      </c>
      <c r="D30" s="168">
        <f t="shared" si="0"/>
        <v>13564374.780000001</v>
      </c>
      <c r="E30" s="165">
        <f t="shared" si="1"/>
        <v>0.20610466978685676</v>
      </c>
      <c r="F30" s="168">
        <v>1600000</v>
      </c>
      <c r="G30" s="162">
        <v>0</v>
      </c>
      <c r="H30" s="162">
        <v>0</v>
      </c>
      <c r="I30" s="162">
        <v>0</v>
      </c>
      <c r="J30" s="168">
        <v>7364374.7800000003</v>
      </c>
      <c r="K30" s="168">
        <v>4600000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73821306.200000003</v>
      </c>
      <c r="D31" s="168">
        <f t="shared" si="0"/>
        <v>13523422.73</v>
      </c>
      <c r="E31" s="165">
        <f t="shared" si="1"/>
        <v>0.18319132275120864</v>
      </c>
      <c r="F31" s="162">
        <v>0</v>
      </c>
      <c r="G31" s="162">
        <v>0</v>
      </c>
      <c r="H31" s="162">
        <v>0</v>
      </c>
      <c r="I31" s="162">
        <v>0</v>
      </c>
      <c r="J31" s="168">
        <v>13523422.73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7" t="s">
        <v>266</v>
      </c>
      <c r="C32" s="168">
        <v>158401072.60000002</v>
      </c>
      <c r="D32" s="168">
        <f t="shared" si="0"/>
        <v>11922954.870000001</v>
      </c>
      <c r="E32" s="165">
        <f t="shared" si="1"/>
        <v>7.5270670042167379E-2</v>
      </c>
      <c r="F32" s="162">
        <v>0</v>
      </c>
      <c r="G32" s="162">
        <v>0</v>
      </c>
      <c r="H32" s="162">
        <v>0</v>
      </c>
      <c r="I32" s="162">
        <v>0</v>
      </c>
      <c r="J32" s="168">
        <v>11922954.870000001</v>
      </c>
      <c r="K32" s="162">
        <v>0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22705121.699999999</v>
      </c>
      <c r="D33" s="168">
        <f t="shared" si="0"/>
        <v>11205121.699999999</v>
      </c>
      <c r="E33" s="165">
        <f t="shared" si="1"/>
        <v>0.49350634839363139</v>
      </c>
      <c r="F33" s="174">
        <v>0</v>
      </c>
      <c r="G33" s="174">
        <v>0</v>
      </c>
      <c r="H33" s="174">
        <v>0</v>
      </c>
      <c r="I33" s="174">
        <v>0</v>
      </c>
      <c r="J33" s="138">
        <v>11205121.699999999</v>
      </c>
      <c r="K33" s="174">
        <v>0</v>
      </c>
      <c r="L33" s="174">
        <v>0</v>
      </c>
    </row>
    <row r="34" spans="1:12" ht="12" customHeight="1" x14ac:dyDescent="0.2">
      <c r="A34" s="126">
        <v>26</v>
      </c>
      <c r="B34" s="167" t="s">
        <v>261</v>
      </c>
      <c r="C34" s="168">
        <v>3648999971.3400002</v>
      </c>
      <c r="D34" s="168">
        <f t="shared" si="0"/>
        <v>10945282.560000001</v>
      </c>
      <c r="E34" s="165">
        <f t="shared" si="1"/>
        <v>2.9995293631040042E-3</v>
      </c>
      <c r="F34" s="168">
        <v>70149.570000000007</v>
      </c>
      <c r="G34" s="168">
        <v>107936</v>
      </c>
      <c r="H34" s="168">
        <v>460609.5</v>
      </c>
      <c r="I34" s="162">
        <v>0</v>
      </c>
      <c r="J34" s="168">
        <v>9659587.6699999999</v>
      </c>
      <c r="K34" s="168">
        <v>646999.81999999995</v>
      </c>
      <c r="L34" s="162">
        <v>0</v>
      </c>
    </row>
    <row r="35" spans="1:12" ht="12" customHeight="1" x14ac:dyDescent="0.2">
      <c r="A35" s="126">
        <v>27</v>
      </c>
      <c r="B35" s="167" t="s">
        <v>262</v>
      </c>
      <c r="C35" s="168">
        <v>55244308.25</v>
      </c>
      <c r="D35" s="168">
        <f t="shared" si="0"/>
        <v>8284029.1699999999</v>
      </c>
      <c r="E35" s="165">
        <f t="shared" si="1"/>
        <v>0.14995262738220638</v>
      </c>
      <c r="F35" s="162">
        <v>0</v>
      </c>
      <c r="G35" s="168">
        <v>0</v>
      </c>
      <c r="H35" s="168">
        <v>0</v>
      </c>
      <c r="I35" s="162">
        <v>0</v>
      </c>
      <c r="J35" s="162">
        <v>0</v>
      </c>
      <c r="K35" s="168">
        <v>8284029.1699999999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292077512.54000008</v>
      </c>
      <c r="D36" s="168">
        <f t="shared" si="0"/>
        <v>7078213.870000001</v>
      </c>
      <c r="E36" s="165">
        <f t="shared" si="1"/>
        <v>2.4234025442238172E-2</v>
      </c>
      <c r="F36" s="168">
        <v>257405.76</v>
      </c>
      <c r="G36" s="168">
        <v>67310.22</v>
      </c>
      <c r="H36" s="168">
        <v>366431.67000000004</v>
      </c>
      <c r="I36" s="168">
        <v>54576.52</v>
      </c>
      <c r="J36" s="168">
        <v>4634797.7700000014</v>
      </c>
      <c r="K36" s="168">
        <v>1697691.93</v>
      </c>
      <c r="L36" s="162">
        <v>0</v>
      </c>
    </row>
    <row r="37" spans="1:12" ht="12" customHeight="1" x14ac:dyDescent="0.2">
      <c r="A37" s="126">
        <v>29</v>
      </c>
      <c r="B37" s="172" t="s">
        <v>264</v>
      </c>
      <c r="C37" s="168">
        <v>148858711.34999999</v>
      </c>
      <c r="D37" s="168">
        <f t="shared" si="0"/>
        <v>5272112.7200000007</v>
      </c>
      <c r="E37" s="165">
        <f t="shared" si="1"/>
        <v>3.5416890769691595E-2</v>
      </c>
      <c r="F37" s="168">
        <v>19814.18</v>
      </c>
      <c r="G37" s="168">
        <v>65772.070000000007</v>
      </c>
      <c r="H37" s="168">
        <v>527316.94999999995</v>
      </c>
      <c r="I37" s="162">
        <v>0</v>
      </c>
      <c r="J37" s="168">
        <v>4295.5</v>
      </c>
      <c r="K37" s="168">
        <v>3896145.7</v>
      </c>
      <c r="L37" s="168">
        <v>758768.32000000007</v>
      </c>
    </row>
    <row r="38" spans="1:12" ht="12" customHeight="1" x14ac:dyDescent="0.2">
      <c r="A38" s="126">
        <v>30</v>
      </c>
      <c r="B38" s="167" t="s">
        <v>265</v>
      </c>
      <c r="C38" s="168">
        <v>1205115405.6099999</v>
      </c>
      <c r="D38" s="168">
        <f t="shared" si="0"/>
        <v>5135674.24</v>
      </c>
      <c r="E38" s="165">
        <f t="shared" si="1"/>
        <v>4.2615621840801608E-3</v>
      </c>
      <c r="F38" s="168">
        <v>1462863.02</v>
      </c>
      <c r="G38" s="168">
        <v>143255.88</v>
      </c>
      <c r="H38" s="162">
        <v>0</v>
      </c>
      <c r="I38" s="162">
        <v>0</v>
      </c>
      <c r="J38" s="162">
        <v>0</v>
      </c>
      <c r="K38" s="168">
        <v>3529555.34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204815850.03999999</v>
      </c>
      <c r="D39" s="168">
        <f t="shared" si="0"/>
        <v>3493708.3600000003</v>
      </c>
      <c r="E39" s="165">
        <f t="shared" si="1"/>
        <v>1.7057802700902729E-2</v>
      </c>
      <c r="F39" s="168">
        <v>1841760.34</v>
      </c>
      <c r="G39" s="168">
        <v>438089.93</v>
      </c>
      <c r="H39" s="162">
        <v>0</v>
      </c>
      <c r="I39" s="162">
        <v>0</v>
      </c>
      <c r="J39" s="162">
        <v>0</v>
      </c>
      <c r="K39" s="168">
        <v>1213858.0900000001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89270141.890000001</v>
      </c>
      <c r="D40" s="168">
        <f t="shared" si="0"/>
        <v>3209012.68</v>
      </c>
      <c r="E40" s="165">
        <f t="shared" si="1"/>
        <v>3.5947211599083075E-2</v>
      </c>
      <c r="F40" s="168">
        <v>2818732.22</v>
      </c>
      <c r="G40" s="162">
        <v>0</v>
      </c>
      <c r="H40" s="162">
        <v>0</v>
      </c>
      <c r="I40" s="162">
        <v>0</v>
      </c>
      <c r="J40" s="162">
        <v>0</v>
      </c>
      <c r="K40" s="168">
        <v>390280.46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91482373.510000005</v>
      </c>
      <c r="D41" s="168">
        <f t="shared" si="0"/>
        <v>2808902.75</v>
      </c>
      <c r="E41" s="165">
        <f t="shared" si="1"/>
        <v>3.0704305564316789E-2</v>
      </c>
      <c r="F41" s="168">
        <v>2226.7600000000002</v>
      </c>
      <c r="G41" s="162">
        <v>0</v>
      </c>
      <c r="H41" s="162">
        <v>0</v>
      </c>
      <c r="I41" s="168">
        <v>26888.82</v>
      </c>
      <c r="J41" s="168">
        <v>548500.29</v>
      </c>
      <c r="K41" s="168">
        <v>2231286.88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456257315.39999998</v>
      </c>
      <c r="D42" s="168">
        <f t="shared" si="0"/>
        <v>1304217.95208</v>
      </c>
      <c r="E42" s="165">
        <f t="shared" si="1"/>
        <v>2.8585140622602277E-3</v>
      </c>
      <c r="F42" s="168">
        <v>7311.19</v>
      </c>
      <c r="G42" s="162">
        <v>0</v>
      </c>
      <c r="H42" s="179">
        <v>0.30208000000000002</v>
      </c>
      <c r="I42" s="162">
        <v>0</v>
      </c>
      <c r="J42" s="162">
        <v>0</v>
      </c>
      <c r="K42" s="168">
        <v>1296906.46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356970606.08999997</v>
      </c>
      <c r="D43" s="168">
        <f t="shared" si="0"/>
        <v>211830</v>
      </c>
      <c r="E43" s="165">
        <f t="shared" si="1"/>
        <v>5.9341020349051681E-4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16537510.290000001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379064.24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467241250.94999999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38523312.939999998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7302977.3399999989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3300000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44">
        <v>55770320051.469978</v>
      </c>
      <c r="D52" s="170">
        <f t="shared" ref="D52" si="2">F52+G52+H52+I52+J52+K52+L52</f>
        <v>3084040158.29</v>
      </c>
      <c r="E52" s="166">
        <f t="shared" si="1"/>
        <v>5.529895032776868E-2</v>
      </c>
      <c r="F52" s="144">
        <v>549408143.96999979</v>
      </c>
      <c r="G52" s="144">
        <v>29805721.320000004</v>
      </c>
      <c r="H52" s="144">
        <v>344510364.96000004</v>
      </c>
      <c r="I52" s="144">
        <v>52169830.990000002</v>
      </c>
      <c r="J52" s="144">
        <v>1638004091.47</v>
      </c>
      <c r="K52" s="144">
        <v>433317866.92999995</v>
      </c>
      <c r="L52" s="144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77" bestFit="1" customWidth="1"/>
    <col min="3" max="3" width="10" style="177" bestFit="1" customWidth="1"/>
    <col min="4" max="4" width="12.6640625" style="177" bestFit="1" customWidth="1"/>
    <col min="5" max="5" width="11.6640625" style="177" bestFit="1" customWidth="1"/>
    <col min="6" max="6" width="16.33203125" style="177" bestFit="1" customWidth="1"/>
    <col min="7" max="7" width="15.5546875" style="177" bestFit="1" customWidth="1"/>
    <col min="8" max="8" width="15.6640625" style="177" bestFit="1" customWidth="1"/>
    <col min="9" max="9" width="9.6640625" style="177" bestFit="1" customWidth="1"/>
    <col min="10" max="10" width="11.6640625" style="177" bestFit="1" customWidth="1"/>
    <col min="11" max="11" width="13.44140625" style="177" bestFit="1" customWidth="1"/>
    <col min="12" max="12" width="9.6640625" style="177" bestFit="1" customWidth="1"/>
    <col min="13" max="16384" width="11.44140625" style="177"/>
  </cols>
  <sheetData>
    <row r="2" spans="1:12" ht="12" customHeight="1" x14ac:dyDescent="0.2">
      <c r="A2" s="206" t="s">
        <v>282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2992421428.1300001</v>
      </c>
      <c r="D9" s="168">
        <f t="shared" ref="D9:D42" si="0">F9+G9+H9+I9+J9+K9+L9</f>
        <v>512312079.94</v>
      </c>
      <c r="E9" s="165">
        <f>D9/C9</f>
        <v>0.17120318519445638</v>
      </c>
      <c r="F9" s="168">
        <v>682000</v>
      </c>
      <c r="G9" s="162">
        <v>0</v>
      </c>
      <c r="H9" s="162">
        <v>0</v>
      </c>
      <c r="I9" s="162">
        <v>0</v>
      </c>
      <c r="J9" s="168">
        <v>506990539.43000001</v>
      </c>
      <c r="K9" s="168">
        <v>4639540.51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10022933065.43</v>
      </c>
      <c r="D10" s="168">
        <f t="shared" si="0"/>
        <v>442982744.56999999</v>
      </c>
      <c r="E10" s="165">
        <f t="shared" ref="E10:E52" si="1">D10/C10</f>
        <v>4.4196917377198441E-2</v>
      </c>
      <c r="F10" s="168">
        <v>114938416.58</v>
      </c>
      <c r="G10" s="168">
        <v>8114642.3900000006</v>
      </c>
      <c r="H10" s="168">
        <v>58735996.970000006</v>
      </c>
      <c r="I10" s="168">
        <v>433810.9</v>
      </c>
      <c r="J10" s="168">
        <v>157061222.53</v>
      </c>
      <c r="K10" s="168">
        <v>102032642.88000001</v>
      </c>
      <c r="L10" s="168">
        <v>1666012.32</v>
      </c>
    </row>
    <row r="11" spans="1:12" ht="12" customHeight="1" x14ac:dyDescent="0.2">
      <c r="A11" s="126">
        <v>3</v>
      </c>
      <c r="B11" s="167" t="s">
        <v>240</v>
      </c>
      <c r="C11" s="168">
        <v>5838334808.9499998</v>
      </c>
      <c r="D11" s="168">
        <f t="shared" si="0"/>
        <v>301414799.43000001</v>
      </c>
      <c r="E11" s="165">
        <f t="shared" si="1"/>
        <v>5.162684383361156E-2</v>
      </c>
      <c r="F11" s="168">
        <v>84191123.429999992</v>
      </c>
      <c r="G11" s="168">
        <v>14196177.809999999</v>
      </c>
      <c r="H11" s="168">
        <v>13096709.249999998</v>
      </c>
      <c r="I11" s="168">
        <v>19563.75</v>
      </c>
      <c r="J11" s="168">
        <v>164292705.96000001</v>
      </c>
      <c r="K11" s="168">
        <v>25618519.229999997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7507609864.6000013</v>
      </c>
      <c r="D12" s="168">
        <f t="shared" si="0"/>
        <v>298879900.89999998</v>
      </c>
      <c r="E12" s="165">
        <f t="shared" si="1"/>
        <v>3.9810260028199269E-2</v>
      </c>
      <c r="F12" s="168">
        <v>61098438.32</v>
      </c>
      <c r="G12" s="162">
        <v>0</v>
      </c>
      <c r="H12" s="168">
        <v>19342792.809999999</v>
      </c>
      <c r="I12" s="168">
        <v>3565898.5</v>
      </c>
      <c r="J12" s="168">
        <v>137386917.52000001</v>
      </c>
      <c r="K12" s="168">
        <v>77485853.75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4013387122.1800003</v>
      </c>
      <c r="D13" s="168">
        <f t="shared" si="0"/>
        <v>265104601.05000001</v>
      </c>
      <c r="E13" s="165">
        <f t="shared" si="1"/>
        <v>6.6055078411175028E-2</v>
      </c>
      <c r="F13" s="168">
        <v>56519753.400000006</v>
      </c>
      <c r="G13" s="168">
        <v>600000</v>
      </c>
      <c r="H13" s="168">
        <v>67660240.840000004</v>
      </c>
      <c r="I13" s="162">
        <v>0</v>
      </c>
      <c r="J13" s="168">
        <v>86593040.900000006</v>
      </c>
      <c r="K13" s="168">
        <v>23731565.909999996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5374352536.9300003</v>
      </c>
      <c r="D14" s="168">
        <f t="shared" si="0"/>
        <v>236766857.39999998</v>
      </c>
      <c r="E14" s="165">
        <f t="shared" si="1"/>
        <v>4.4054954670920916E-2</v>
      </c>
      <c r="F14" s="168">
        <v>26249675.669999998</v>
      </c>
      <c r="G14" s="168">
        <v>1767017.78</v>
      </c>
      <c r="H14" s="168">
        <v>4418710.24</v>
      </c>
      <c r="I14" s="168">
        <v>11424839.550000001</v>
      </c>
      <c r="J14" s="168">
        <v>186969344.28999999</v>
      </c>
      <c r="K14" s="168">
        <v>5937269.8700000001</v>
      </c>
      <c r="L14" s="162">
        <v>0</v>
      </c>
    </row>
    <row r="15" spans="1:12" ht="12" customHeight="1" x14ac:dyDescent="0.2">
      <c r="A15" s="126">
        <v>7</v>
      </c>
      <c r="B15" s="169" t="s">
        <v>243</v>
      </c>
      <c r="C15" s="142">
        <v>415274046.91999996</v>
      </c>
      <c r="D15" s="168">
        <f t="shared" si="0"/>
        <v>179054227.18000001</v>
      </c>
      <c r="E15" s="165">
        <f t="shared" si="1"/>
        <v>0.43117124344275171</v>
      </c>
      <c r="F15" s="142">
        <v>3394880.48</v>
      </c>
      <c r="G15" s="146">
        <v>0</v>
      </c>
      <c r="H15" s="142">
        <v>34510539.990000002</v>
      </c>
      <c r="I15" s="142">
        <v>25000000</v>
      </c>
      <c r="J15" s="142">
        <v>116148806.70999999</v>
      </c>
      <c r="K15" s="146">
        <v>0</v>
      </c>
      <c r="L15" s="146">
        <v>0</v>
      </c>
    </row>
    <row r="16" spans="1:12" ht="12" customHeight="1" x14ac:dyDescent="0.2">
      <c r="A16" s="126">
        <v>8</v>
      </c>
      <c r="B16" s="167" t="s">
        <v>245</v>
      </c>
      <c r="C16" s="168">
        <v>1870031070.96</v>
      </c>
      <c r="D16" s="168">
        <f t="shared" si="0"/>
        <v>133020527.42909999</v>
      </c>
      <c r="E16" s="165">
        <f t="shared" si="1"/>
        <v>7.1132789981298281E-2</v>
      </c>
      <c r="F16" s="168">
        <v>13031087.719999999</v>
      </c>
      <c r="G16" s="168">
        <v>424027.56</v>
      </c>
      <c r="H16" s="168">
        <v>31350311.159999996</v>
      </c>
      <c r="I16" s="162">
        <v>5.91E-2</v>
      </c>
      <c r="J16" s="168">
        <v>56978460.350000001</v>
      </c>
      <c r="K16" s="168">
        <v>28809692.929999996</v>
      </c>
      <c r="L16" s="168">
        <v>2426947.6500000004</v>
      </c>
    </row>
    <row r="17" spans="1:12" ht="12" customHeight="1" x14ac:dyDescent="0.2">
      <c r="A17" s="126">
        <v>9</v>
      </c>
      <c r="B17" s="167" t="s">
        <v>244</v>
      </c>
      <c r="C17" s="168">
        <v>183745197.07000002</v>
      </c>
      <c r="D17" s="168">
        <f t="shared" si="0"/>
        <v>97940835.571820006</v>
      </c>
      <c r="E17" s="165">
        <f t="shared" si="1"/>
        <v>0.53302528247586367</v>
      </c>
      <c r="F17" s="168">
        <v>61338529.860000007</v>
      </c>
      <c r="G17" s="162">
        <v>0.15432000000000001</v>
      </c>
      <c r="H17" s="168">
        <v>13376017.01</v>
      </c>
      <c r="I17" s="162">
        <v>8.7499999999999994E-2</v>
      </c>
      <c r="J17" s="168">
        <v>20581303.330000002</v>
      </c>
      <c r="K17" s="168">
        <v>2591876.9099999997</v>
      </c>
      <c r="L17" s="168">
        <v>53108.22</v>
      </c>
    </row>
    <row r="18" spans="1:12" ht="12" customHeight="1" x14ac:dyDescent="0.2">
      <c r="A18" s="126">
        <v>10</v>
      </c>
      <c r="B18" s="167" t="s">
        <v>246</v>
      </c>
      <c r="C18" s="168">
        <v>2330204055.4900002</v>
      </c>
      <c r="D18" s="168">
        <f t="shared" si="0"/>
        <v>86777421.210000008</v>
      </c>
      <c r="E18" s="165">
        <f t="shared" si="1"/>
        <v>3.7240267008183656E-2</v>
      </c>
      <c r="F18" s="168">
        <v>20935850.849999998</v>
      </c>
      <c r="G18" s="168">
        <v>5518.86</v>
      </c>
      <c r="H18" s="168">
        <v>1221909.28</v>
      </c>
      <c r="I18" s="168">
        <v>2572181.3899999997</v>
      </c>
      <c r="J18" s="168">
        <v>47988836.460000001</v>
      </c>
      <c r="K18" s="168">
        <v>14053124.369999997</v>
      </c>
      <c r="L18" s="162">
        <v>0</v>
      </c>
    </row>
    <row r="19" spans="1:12" ht="12" customHeight="1" x14ac:dyDescent="0.2">
      <c r="A19" s="126">
        <v>11</v>
      </c>
      <c r="B19" s="169" t="s">
        <v>247</v>
      </c>
      <c r="C19" s="142">
        <v>619501450.49000001</v>
      </c>
      <c r="D19" s="168">
        <f t="shared" si="0"/>
        <v>70354940.020000011</v>
      </c>
      <c r="E19" s="165">
        <f t="shared" si="1"/>
        <v>0.11356703033439577</v>
      </c>
      <c r="F19" s="142">
        <v>38477777.870000005</v>
      </c>
      <c r="G19" s="142">
        <v>929021.13</v>
      </c>
      <c r="H19" s="142">
        <v>5650000</v>
      </c>
      <c r="I19" s="146">
        <v>0</v>
      </c>
      <c r="J19" s="142">
        <v>12000000</v>
      </c>
      <c r="K19" s="142">
        <v>11637864.189999999</v>
      </c>
      <c r="L19" s="144">
        <v>1660276.83</v>
      </c>
    </row>
    <row r="20" spans="1:12" s="182" customFormat="1" ht="12" customHeight="1" x14ac:dyDescent="0.2">
      <c r="A20" s="126">
        <v>12</v>
      </c>
      <c r="B20" s="141" t="s">
        <v>249</v>
      </c>
      <c r="C20" s="142">
        <v>3333051046.9299998</v>
      </c>
      <c r="D20" s="168">
        <f t="shared" si="0"/>
        <v>63991958.869999997</v>
      </c>
      <c r="E20" s="165">
        <f t="shared" si="1"/>
        <v>1.9199213564083151E-2</v>
      </c>
      <c r="F20" s="160">
        <v>484337.48000000004</v>
      </c>
      <c r="G20" s="142">
        <v>462309.41</v>
      </c>
      <c r="H20" s="142">
        <v>13389932.689999999</v>
      </c>
      <c r="I20" s="142">
        <v>84184.98</v>
      </c>
      <c r="J20" s="142">
        <v>15003943</v>
      </c>
      <c r="K20" s="142">
        <v>34165772.939999998</v>
      </c>
      <c r="L20" s="142">
        <v>401478.37</v>
      </c>
    </row>
    <row r="21" spans="1:12" s="182" customFormat="1" ht="12" customHeight="1" x14ac:dyDescent="0.2">
      <c r="A21" s="126">
        <v>13</v>
      </c>
      <c r="B21" s="141" t="s">
        <v>248</v>
      </c>
      <c r="C21" s="142">
        <v>940720948.12000012</v>
      </c>
      <c r="D21" s="168">
        <f t="shared" si="0"/>
        <v>57338300.270000003</v>
      </c>
      <c r="E21" s="165">
        <f t="shared" si="1"/>
        <v>6.0951444086143412E-2</v>
      </c>
      <c r="F21" s="142">
        <v>83227.91</v>
      </c>
      <c r="G21" s="142">
        <v>1625434.19</v>
      </c>
      <c r="H21" s="142">
        <v>12390639.9</v>
      </c>
      <c r="I21" s="142">
        <v>2960012.46</v>
      </c>
      <c r="J21" s="142">
        <v>8512927.6399999987</v>
      </c>
      <c r="K21" s="142">
        <v>31756422.560000002</v>
      </c>
      <c r="L21" s="142">
        <v>9635.61</v>
      </c>
    </row>
    <row r="22" spans="1:12" ht="12" customHeight="1" x14ac:dyDescent="0.2">
      <c r="A22" s="126">
        <v>14</v>
      </c>
      <c r="B22" s="167" t="s">
        <v>252</v>
      </c>
      <c r="C22" s="168">
        <v>349580595.14999998</v>
      </c>
      <c r="D22" s="168">
        <f t="shared" si="0"/>
        <v>39576192.920000002</v>
      </c>
      <c r="E22" s="165">
        <f t="shared" si="1"/>
        <v>0.11321049700432723</v>
      </c>
      <c r="F22" s="168">
        <v>16238694.039999999</v>
      </c>
      <c r="G22" s="162">
        <v>0</v>
      </c>
      <c r="H22" s="168">
        <v>16943876.52</v>
      </c>
      <c r="I22" s="162">
        <v>0</v>
      </c>
      <c r="J22" s="168">
        <v>3143622.36</v>
      </c>
      <c r="K22" s="168">
        <v>3250000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222943530.34</v>
      </c>
      <c r="D23" s="168">
        <f t="shared" si="0"/>
        <v>38143859.480000004</v>
      </c>
      <c r="E23" s="165">
        <f t="shared" si="1"/>
        <v>0.17109202236920137</v>
      </c>
      <c r="F23" s="168">
        <v>8419432.870000001</v>
      </c>
      <c r="G23" s="162">
        <v>0</v>
      </c>
      <c r="H23" s="168">
        <v>3671190.44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724191883.8599999</v>
      </c>
      <c r="D24" s="168">
        <f t="shared" si="0"/>
        <v>36075503.489999995</v>
      </c>
      <c r="E24" s="165">
        <f t="shared" si="1"/>
        <v>4.9814840919943364E-2</v>
      </c>
      <c r="F24" s="168">
        <v>7841806.9800000004</v>
      </c>
      <c r="G24" s="162">
        <v>0</v>
      </c>
      <c r="H24" s="168">
        <v>0</v>
      </c>
      <c r="I24" s="162">
        <v>0</v>
      </c>
      <c r="J24" s="168">
        <v>4070000</v>
      </c>
      <c r="K24" s="168">
        <v>23859687.969999995</v>
      </c>
      <c r="L24" s="168">
        <v>304008.53999999998</v>
      </c>
    </row>
    <row r="25" spans="1:12" ht="12" customHeight="1" x14ac:dyDescent="0.2">
      <c r="A25" s="126">
        <v>17</v>
      </c>
      <c r="B25" s="167" t="s">
        <v>253</v>
      </c>
      <c r="C25" s="168">
        <v>487554272.49000001</v>
      </c>
      <c r="D25" s="168">
        <f t="shared" si="0"/>
        <v>29850856.440000001</v>
      </c>
      <c r="E25" s="165">
        <f t="shared" si="1"/>
        <v>6.1225709883636098E-2</v>
      </c>
      <c r="F25" s="168">
        <v>8193762.8799999999</v>
      </c>
      <c r="G25" s="162">
        <v>0</v>
      </c>
      <c r="H25" s="168">
        <v>6416509.9400000004</v>
      </c>
      <c r="I25" s="168">
        <v>15686.26</v>
      </c>
      <c r="J25" s="168">
        <v>10641975.379999999</v>
      </c>
      <c r="K25" s="168">
        <v>4559253.0399999991</v>
      </c>
      <c r="L25" s="168">
        <v>23668.94</v>
      </c>
    </row>
    <row r="26" spans="1:12" ht="12" customHeight="1" x14ac:dyDescent="0.2">
      <c r="A26" s="126">
        <v>18</v>
      </c>
      <c r="B26" s="167" t="s">
        <v>254</v>
      </c>
      <c r="C26" s="168">
        <v>224810893.67000002</v>
      </c>
      <c r="D26" s="168">
        <f t="shared" si="0"/>
        <v>28175061.270000003</v>
      </c>
      <c r="E26" s="165">
        <f t="shared" si="1"/>
        <v>0.12532782913695537</v>
      </c>
      <c r="F26" s="168">
        <v>7464091.3500000006</v>
      </c>
      <c r="G26" s="162">
        <v>0</v>
      </c>
      <c r="H26" s="168">
        <v>0</v>
      </c>
      <c r="I26" s="168">
        <v>0</v>
      </c>
      <c r="J26" s="168">
        <v>15576059.330000002</v>
      </c>
      <c r="K26" s="168">
        <v>5134910.59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475745894.05999994</v>
      </c>
      <c r="D27" s="168">
        <f t="shared" si="0"/>
        <v>24070742.98</v>
      </c>
      <c r="E27" s="165">
        <f t="shared" si="1"/>
        <v>5.0595797631758976E-2</v>
      </c>
      <c r="F27" s="168">
        <v>452211.51</v>
      </c>
      <c r="G27" s="162">
        <v>0</v>
      </c>
      <c r="H27" s="168">
        <v>10287089.569999998</v>
      </c>
      <c r="I27" s="168">
        <v>969089.8</v>
      </c>
      <c r="J27" s="168">
        <v>10000000</v>
      </c>
      <c r="K27" s="168">
        <v>2358762.3200000003</v>
      </c>
      <c r="L27" s="168">
        <v>3589.78</v>
      </c>
    </row>
    <row r="28" spans="1:12" ht="12" customHeight="1" x14ac:dyDescent="0.2">
      <c r="A28" s="126">
        <v>20</v>
      </c>
      <c r="B28" s="167" t="s">
        <v>256</v>
      </c>
      <c r="C28" s="168">
        <v>137237072.85000002</v>
      </c>
      <c r="D28" s="168">
        <f t="shared" si="0"/>
        <v>22776632.48</v>
      </c>
      <c r="E28" s="165">
        <f t="shared" si="1"/>
        <v>0.16596559520687851</v>
      </c>
      <c r="F28" s="162">
        <v>0</v>
      </c>
      <c r="G28" s="162">
        <v>0</v>
      </c>
      <c r="H28" s="168">
        <v>0</v>
      </c>
      <c r="I28" s="168">
        <v>0</v>
      </c>
      <c r="J28" s="168">
        <v>21776632.48</v>
      </c>
      <c r="K28" s="168">
        <v>1000000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318796670.11000001</v>
      </c>
      <c r="D29" s="168">
        <f t="shared" si="0"/>
        <v>15731473.159999998</v>
      </c>
      <c r="E29" s="165">
        <f t="shared" si="1"/>
        <v>4.9346416179854989E-2</v>
      </c>
      <c r="F29" s="168">
        <v>4000000</v>
      </c>
      <c r="G29" s="168">
        <v>427675.2</v>
      </c>
      <c r="H29" s="168">
        <v>8531349.6999999993</v>
      </c>
      <c r="I29" s="168">
        <v>0</v>
      </c>
      <c r="J29" s="168">
        <v>0</v>
      </c>
      <c r="K29" s="168">
        <v>2772448.26</v>
      </c>
      <c r="L29" s="162">
        <v>0</v>
      </c>
    </row>
    <row r="30" spans="1:12" ht="12" customHeight="1" x14ac:dyDescent="0.2">
      <c r="A30" s="126">
        <v>22</v>
      </c>
      <c r="B30" s="167" t="s">
        <v>259</v>
      </c>
      <c r="C30" s="168">
        <v>75165052.019999996</v>
      </c>
      <c r="D30" s="168">
        <f t="shared" si="0"/>
        <v>15102800.57</v>
      </c>
      <c r="E30" s="165">
        <f t="shared" si="1"/>
        <v>0.20092849221978096</v>
      </c>
      <c r="F30" s="162">
        <v>0</v>
      </c>
      <c r="G30" s="162">
        <v>0</v>
      </c>
      <c r="H30" s="168">
        <v>1579377.84</v>
      </c>
      <c r="I30" s="168">
        <v>0</v>
      </c>
      <c r="J30" s="168">
        <v>13523422.73</v>
      </c>
      <c r="K30" s="162">
        <v>0</v>
      </c>
      <c r="L30" s="162">
        <v>0</v>
      </c>
    </row>
    <row r="31" spans="1:12" ht="12" customHeight="1" x14ac:dyDescent="0.2">
      <c r="A31" s="126">
        <v>23</v>
      </c>
      <c r="B31" s="167" t="s">
        <v>258</v>
      </c>
      <c r="C31" s="168">
        <v>66916975.869999997</v>
      </c>
      <c r="D31" s="168">
        <f t="shared" si="0"/>
        <v>13741718.07</v>
      </c>
      <c r="E31" s="165">
        <f t="shared" si="1"/>
        <v>0.20535473833569701</v>
      </c>
      <c r="F31" s="168">
        <v>1600000</v>
      </c>
      <c r="G31" s="162">
        <v>0</v>
      </c>
      <c r="H31" s="168">
        <v>0</v>
      </c>
      <c r="I31" s="168">
        <v>0</v>
      </c>
      <c r="J31" s="168">
        <v>7541718.0699999994</v>
      </c>
      <c r="K31" s="168">
        <v>4600000</v>
      </c>
      <c r="L31" s="162">
        <v>0</v>
      </c>
    </row>
    <row r="32" spans="1:12" ht="12" customHeight="1" x14ac:dyDescent="0.2">
      <c r="A32" s="126">
        <v>24</v>
      </c>
      <c r="B32" s="167" t="s">
        <v>261</v>
      </c>
      <c r="C32" s="168">
        <v>3690253651.4800005</v>
      </c>
      <c r="D32" s="168">
        <f t="shared" si="0"/>
        <v>13029757.620000001</v>
      </c>
      <c r="E32" s="165">
        <f t="shared" si="1"/>
        <v>3.5308569140699397E-3</v>
      </c>
      <c r="F32" s="168">
        <v>74723.47</v>
      </c>
      <c r="G32" s="168">
        <v>107570.29</v>
      </c>
      <c r="H32" s="168">
        <v>1268358.8600000001</v>
      </c>
      <c r="I32" s="168">
        <v>0</v>
      </c>
      <c r="J32" s="168">
        <v>10787714.699999999</v>
      </c>
      <c r="K32" s="168">
        <v>791390.3</v>
      </c>
      <c r="L32" s="162">
        <v>0</v>
      </c>
    </row>
    <row r="33" spans="1:12" ht="12" customHeight="1" x14ac:dyDescent="0.2">
      <c r="A33" s="126">
        <v>25</v>
      </c>
      <c r="B33" s="167" t="s">
        <v>266</v>
      </c>
      <c r="C33" s="168">
        <v>157146841.33999997</v>
      </c>
      <c r="D33" s="168">
        <f t="shared" si="0"/>
        <v>12741497.970000001</v>
      </c>
      <c r="E33" s="165">
        <f t="shared" si="1"/>
        <v>8.1080204103070277E-2</v>
      </c>
      <c r="F33" s="162">
        <v>0</v>
      </c>
      <c r="G33" s="162">
        <v>0</v>
      </c>
      <c r="H33" s="162">
        <v>0</v>
      </c>
      <c r="I33" s="162">
        <v>0</v>
      </c>
      <c r="J33" s="168">
        <v>12741497.970000001</v>
      </c>
      <c r="K33" s="162">
        <v>0</v>
      </c>
      <c r="L33" s="162">
        <v>0</v>
      </c>
    </row>
    <row r="34" spans="1:12" ht="12" customHeight="1" x14ac:dyDescent="0.2">
      <c r="A34" s="126">
        <v>26</v>
      </c>
      <c r="B34" s="141" t="s">
        <v>262</v>
      </c>
      <c r="C34" s="142">
        <v>55045680.759999998</v>
      </c>
      <c r="D34" s="168">
        <f t="shared" si="0"/>
        <v>7889545.1699999999</v>
      </c>
      <c r="E34" s="165">
        <f t="shared" si="1"/>
        <v>0.14332723405490316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2">
        <v>7889545.1699999999</v>
      </c>
      <c r="L34" s="146">
        <v>0</v>
      </c>
    </row>
    <row r="35" spans="1:12" ht="12" customHeight="1" x14ac:dyDescent="0.2">
      <c r="A35" s="126">
        <v>27</v>
      </c>
      <c r="B35" s="167" t="s">
        <v>263</v>
      </c>
      <c r="C35" s="168">
        <v>287123855.56999999</v>
      </c>
      <c r="D35" s="168">
        <f t="shared" si="0"/>
        <v>7052188.0099999998</v>
      </c>
      <c r="E35" s="165">
        <f t="shared" si="1"/>
        <v>2.4561484088460549E-2</v>
      </c>
      <c r="F35" s="168">
        <v>243899.09</v>
      </c>
      <c r="G35" s="168">
        <v>67201.86</v>
      </c>
      <c r="H35" s="168">
        <v>366104.04000000004</v>
      </c>
      <c r="I35" s="168">
        <v>55637.919999999998</v>
      </c>
      <c r="J35" s="168">
        <v>4621562.87</v>
      </c>
      <c r="K35" s="168">
        <v>1697782.23</v>
      </c>
      <c r="L35" s="162">
        <v>0</v>
      </c>
    </row>
    <row r="36" spans="1:12" ht="12" customHeight="1" x14ac:dyDescent="0.2">
      <c r="A36" s="126">
        <v>28</v>
      </c>
      <c r="B36" s="167" t="s">
        <v>265</v>
      </c>
      <c r="C36" s="168">
        <v>1206626015.6099999</v>
      </c>
      <c r="D36" s="168">
        <f t="shared" si="0"/>
        <v>5682061.8399999999</v>
      </c>
      <c r="E36" s="165">
        <f t="shared" si="1"/>
        <v>4.7090496694847739E-3</v>
      </c>
      <c r="F36" s="168">
        <v>1646078.22</v>
      </c>
      <c r="G36" s="168">
        <v>139793.74</v>
      </c>
      <c r="H36" s="168">
        <v>0</v>
      </c>
      <c r="I36" s="168">
        <v>0</v>
      </c>
      <c r="J36" s="162">
        <v>0</v>
      </c>
      <c r="K36" s="168">
        <v>3896189.88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129638749.48</v>
      </c>
      <c r="D37" s="168">
        <f t="shared" si="0"/>
        <v>4436199.68</v>
      </c>
      <c r="E37" s="165">
        <f t="shared" si="1"/>
        <v>3.4219704353785005E-2</v>
      </c>
      <c r="F37" s="168">
        <v>18686.16</v>
      </c>
      <c r="G37" s="168">
        <v>65772.070000000007</v>
      </c>
      <c r="H37" s="168">
        <v>475153.82999999996</v>
      </c>
      <c r="I37" s="168">
        <v>0</v>
      </c>
      <c r="J37" s="168">
        <v>7217.58</v>
      </c>
      <c r="K37" s="168">
        <v>3076710.36</v>
      </c>
      <c r="L37" s="168">
        <v>792659.68</v>
      </c>
    </row>
    <row r="38" spans="1:12" ht="12" customHeight="1" x14ac:dyDescent="0.2">
      <c r="A38" s="126">
        <v>30</v>
      </c>
      <c r="B38" s="167" t="s">
        <v>270</v>
      </c>
      <c r="C38" s="168">
        <v>91823380.569999993</v>
      </c>
      <c r="D38" s="168">
        <f t="shared" si="0"/>
        <v>3713227.95</v>
      </c>
      <c r="E38" s="165">
        <f t="shared" si="1"/>
        <v>4.0438806837102714E-2</v>
      </c>
      <c r="F38" s="168">
        <v>17122.37</v>
      </c>
      <c r="G38" s="162">
        <v>0</v>
      </c>
      <c r="H38" s="162">
        <v>0</v>
      </c>
      <c r="I38" s="168">
        <v>27035.9</v>
      </c>
      <c r="J38" s="168">
        <v>1446799.1199999999</v>
      </c>
      <c r="K38" s="168">
        <v>2222270.56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202459537.25</v>
      </c>
      <c r="D39" s="168">
        <f t="shared" si="0"/>
        <v>3416215.5600000005</v>
      </c>
      <c r="E39" s="165">
        <f t="shared" si="1"/>
        <v>1.6873571906773684E-2</v>
      </c>
      <c r="F39" s="168">
        <v>1845612.94</v>
      </c>
      <c r="G39" s="168">
        <v>433821.26</v>
      </c>
      <c r="H39" s="162">
        <v>0</v>
      </c>
      <c r="I39" s="162">
        <v>0</v>
      </c>
      <c r="J39" s="162">
        <v>0</v>
      </c>
      <c r="K39" s="168">
        <v>1136781.3600000001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86585313.50999999</v>
      </c>
      <c r="D40" s="168">
        <f t="shared" si="0"/>
        <v>3166183.3899999997</v>
      </c>
      <c r="E40" s="165">
        <f t="shared" si="1"/>
        <v>3.6567210553950673E-2</v>
      </c>
      <c r="F40" s="168">
        <v>2783859.8</v>
      </c>
      <c r="G40" s="162">
        <v>0</v>
      </c>
      <c r="H40" s="162">
        <v>0</v>
      </c>
      <c r="I40" s="162">
        <v>0</v>
      </c>
      <c r="J40" s="162">
        <v>0</v>
      </c>
      <c r="K40" s="168">
        <v>382323.59</v>
      </c>
      <c r="L40" s="162">
        <v>0</v>
      </c>
    </row>
    <row r="41" spans="1:12" ht="12" customHeight="1" x14ac:dyDescent="0.2">
      <c r="A41" s="126">
        <v>33</v>
      </c>
      <c r="B41" s="167" t="s">
        <v>271</v>
      </c>
      <c r="C41" s="168">
        <v>456970768.97000003</v>
      </c>
      <c r="D41" s="168">
        <f t="shared" si="0"/>
        <v>1301230.99</v>
      </c>
      <c r="E41" s="165">
        <f t="shared" si="1"/>
        <v>2.8475147172606686E-3</v>
      </c>
      <c r="F41" s="168">
        <v>4097.3900000000003</v>
      </c>
      <c r="G41" s="162">
        <v>0</v>
      </c>
      <c r="H41" s="162">
        <v>0</v>
      </c>
      <c r="I41" s="162">
        <v>0</v>
      </c>
      <c r="J41" s="162">
        <v>0</v>
      </c>
      <c r="K41" s="168">
        <v>1297133.6000000001</v>
      </c>
      <c r="L41" s="162">
        <v>0</v>
      </c>
    </row>
    <row r="42" spans="1:12" ht="12" customHeight="1" x14ac:dyDescent="0.2">
      <c r="A42" s="126">
        <v>34</v>
      </c>
      <c r="B42" s="167" t="s">
        <v>272</v>
      </c>
      <c r="C42" s="168">
        <v>360137195.21999997</v>
      </c>
      <c r="D42" s="168">
        <f t="shared" si="0"/>
        <v>216605.57</v>
      </c>
      <c r="E42" s="165">
        <f t="shared" si="1"/>
        <v>6.0145292648175475E-4</v>
      </c>
      <c r="F42" s="162">
        <v>0</v>
      </c>
      <c r="G42" s="162">
        <v>0</v>
      </c>
      <c r="H42" s="168">
        <v>216605.57</v>
      </c>
      <c r="I42" s="162">
        <v>0</v>
      </c>
      <c r="J42" s="162">
        <v>0</v>
      </c>
      <c r="K42" s="162">
        <v>0</v>
      </c>
      <c r="L42" s="162">
        <v>0</v>
      </c>
    </row>
    <row r="43" spans="1:12" ht="12" customHeight="1" x14ac:dyDescent="0.2">
      <c r="A43" s="126">
        <v>35</v>
      </c>
      <c r="B43" s="167" t="s">
        <v>273</v>
      </c>
      <c r="C43" s="168">
        <v>16488191.790000001</v>
      </c>
      <c r="D43" s="162">
        <f t="shared" ref="D43:D52" si="2">F43+G43+H43+I43+J43+K43+L43</f>
        <v>0</v>
      </c>
      <c r="E43" s="165">
        <f t="shared" si="1"/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274</v>
      </c>
      <c r="C44" s="168">
        <v>395488.27999999997</v>
      </c>
      <c r="D44" s="162">
        <f t="shared" si="2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275</v>
      </c>
      <c r="C45" s="168">
        <v>495785569.19</v>
      </c>
      <c r="D45" s="162">
        <f t="shared" si="2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276</v>
      </c>
      <c r="C46" s="168">
        <v>38053648.679999992</v>
      </c>
      <c r="D46" s="162">
        <f t="shared" si="2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277</v>
      </c>
      <c r="C47" s="160">
        <v>4908.26</v>
      </c>
      <c r="D47" s="162">
        <f t="shared" si="2"/>
        <v>0</v>
      </c>
      <c r="E47" s="165">
        <f t="shared" si="1"/>
        <v>0</v>
      </c>
      <c r="F47" s="174">
        <v>0</v>
      </c>
      <c r="G47" s="174">
        <v>0</v>
      </c>
      <c r="H47" s="146">
        <v>0</v>
      </c>
      <c r="I47" s="174">
        <v>0</v>
      </c>
      <c r="J47" s="174">
        <v>0</v>
      </c>
      <c r="K47" s="174">
        <v>0</v>
      </c>
      <c r="L47" s="174">
        <v>0</v>
      </c>
    </row>
    <row r="48" spans="1:12" ht="12" customHeight="1" x14ac:dyDescent="0.2">
      <c r="A48" s="126">
        <v>40</v>
      </c>
      <c r="B48" s="167" t="s">
        <v>278</v>
      </c>
      <c r="C48" s="168">
        <v>178996000</v>
      </c>
      <c r="D48" s="162">
        <f t="shared" si="2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72" t="s">
        <v>279</v>
      </c>
      <c r="C49" s="168">
        <v>7124060.3999999994</v>
      </c>
      <c r="D49" s="162">
        <f t="shared" si="2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48" customFormat="1" ht="12" customHeight="1" x14ac:dyDescent="0.2">
      <c r="A50" s="126">
        <v>42</v>
      </c>
      <c r="B50" s="167" t="s">
        <v>269</v>
      </c>
      <c r="C50" s="168">
        <v>3300000</v>
      </c>
      <c r="D50" s="162">
        <f t="shared" si="2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82" customFormat="1" x14ac:dyDescent="0.2">
      <c r="A51" s="134">
        <v>43</v>
      </c>
      <c r="B51" s="141" t="s">
        <v>260</v>
      </c>
      <c r="C51" s="160">
        <v>24013749.050000001</v>
      </c>
      <c r="D51" s="168">
        <f t="shared" si="2"/>
        <v>12513749.050000001</v>
      </c>
      <c r="E51" s="165">
        <f t="shared" si="1"/>
        <v>0.52110767976897798</v>
      </c>
      <c r="F51" s="146">
        <v>0</v>
      </c>
      <c r="G51" s="146">
        <v>0</v>
      </c>
      <c r="H51" s="146">
        <v>0</v>
      </c>
      <c r="I51" s="146">
        <v>0</v>
      </c>
      <c r="J51" s="160">
        <v>12513749.050000001</v>
      </c>
      <c r="K51" s="146">
        <v>0</v>
      </c>
      <c r="L51" s="146">
        <v>0</v>
      </c>
    </row>
    <row r="52" spans="1:12" s="128" customFormat="1" x14ac:dyDescent="0.2">
      <c r="A52" s="178"/>
      <c r="B52" s="143" t="s">
        <v>190</v>
      </c>
      <c r="C52" s="138">
        <v>56012482088.030014</v>
      </c>
      <c r="D52" s="170">
        <f t="shared" si="2"/>
        <v>3084342798.1199994</v>
      </c>
      <c r="E52" s="166">
        <f t="shared" si="1"/>
        <v>5.5065276223121171E-2</v>
      </c>
      <c r="F52" s="138">
        <v>542269178.6400001</v>
      </c>
      <c r="G52" s="138">
        <v>29366137.870000001</v>
      </c>
      <c r="H52" s="138">
        <v>324899416.44999999</v>
      </c>
      <c r="I52" s="138">
        <v>47128088.009999998</v>
      </c>
      <c r="J52" s="138">
        <v>1669453255.9299998</v>
      </c>
      <c r="K52" s="138">
        <v>433885335.27999997</v>
      </c>
      <c r="L52" s="138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80" bestFit="1" customWidth="1"/>
    <col min="3" max="3" width="10" style="180" bestFit="1" customWidth="1"/>
    <col min="4" max="4" width="10.88671875" style="180" bestFit="1" customWidth="1"/>
    <col min="5" max="5" width="11.6640625" style="180" bestFit="1" customWidth="1"/>
    <col min="6" max="6" width="16.33203125" style="180" bestFit="1" customWidth="1"/>
    <col min="7" max="7" width="15.5546875" style="180" bestFit="1" customWidth="1"/>
    <col min="8" max="8" width="15.6640625" style="180" bestFit="1" customWidth="1"/>
    <col min="9" max="9" width="10.6640625" style="180" bestFit="1" customWidth="1"/>
    <col min="10" max="10" width="12.6640625" style="180" bestFit="1" customWidth="1"/>
    <col min="11" max="11" width="13.44140625" style="180" bestFit="1" customWidth="1"/>
    <col min="12" max="12" width="10.6640625" style="180" bestFit="1" customWidth="1"/>
    <col min="13" max="16384" width="11.44140625" style="180"/>
  </cols>
  <sheetData>
    <row r="2" spans="1:12" ht="12" customHeight="1" x14ac:dyDescent="0.2">
      <c r="A2" s="206" t="s">
        <v>283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3003127435.8699994</v>
      </c>
      <c r="D9" s="168">
        <f t="shared" ref="D9:D51" si="0">F9+G9+H9+I9+J9+K9+L9</f>
        <v>514953145.83999997</v>
      </c>
      <c r="E9" s="165">
        <f>D9/C9</f>
        <v>0.17147229241399781</v>
      </c>
      <c r="F9" s="168">
        <v>678000</v>
      </c>
      <c r="G9" s="162">
        <v>0</v>
      </c>
      <c r="H9" s="162">
        <v>0</v>
      </c>
      <c r="I9" s="162">
        <v>0</v>
      </c>
      <c r="J9" s="168">
        <v>509723719.83999997</v>
      </c>
      <c r="K9" s="168">
        <v>4551426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10002060760.119999</v>
      </c>
      <c r="D10" s="168">
        <f t="shared" si="0"/>
        <v>433277490.94999993</v>
      </c>
      <c r="E10" s="165">
        <f t="shared" ref="E10:E52" si="1">D10/C10</f>
        <v>4.3318822124891965E-2</v>
      </c>
      <c r="F10" s="168">
        <v>106472214.83000001</v>
      </c>
      <c r="G10" s="168">
        <v>8214759.8900000006</v>
      </c>
      <c r="H10" s="168">
        <v>60248851.150000006</v>
      </c>
      <c r="I10" s="168">
        <v>432979.59</v>
      </c>
      <c r="J10" s="168">
        <v>156585586.69999999</v>
      </c>
      <c r="K10" s="168">
        <v>99609154.929999977</v>
      </c>
      <c r="L10" s="168">
        <v>1713943.8599999999</v>
      </c>
    </row>
    <row r="11" spans="1:12" ht="12" customHeight="1" x14ac:dyDescent="0.2">
      <c r="A11" s="126">
        <v>3</v>
      </c>
      <c r="B11" s="167" t="s">
        <v>240</v>
      </c>
      <c r="C11" s="168">
        <v>5877176099.9899988</v>
      </c>
      <c r="D11" s="168">
        <f t="shared" si="0"/>
        <v>300674462.05000001</v>
      </c>
      <c r="E11" s="165">
        <f t="shared" si="1"/>
        <v>5.1159682292063982E-2</v>
      </c>
      <c r="F11" s="168">
        <v>86200275.130000025</v>
      </c>
      <c r="G11" s="168">
        <v>14240443.559999999</v>
      </c>
      <c r="H11" s="168">
        <v>13033006.83</v>
      </c>
      <c r="I11" s="168">
        <v>19125.3</v>
      </c>
      <c r="J11" s="168">
        <v>163907524.84999999</v>
      </c>
      <c r="K11" s="168">
        <v>23274086.379999995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7507938021.8899994</v>
      </c>
      <c r="D12" s="168">
        <f t="shared" si="0"/>
        <v>296785985.77000004</v>
      </c>
      <c r="E12" s="165">
        <f t="shared" si="1"/>
        <v>3.9529626497274824E-2</v>
      </c>
      <c r="F12" s="168">
        <v>61778961.810000002</v>
      </c>
      <c r="G12" s="162">
        <v>0</v>
      </c>
      <c r="H12" s="168">
        <v>18987161.34</v>
      </c>
      <c r="I12" s="168">
        <v>3558764.04</v>
      </c>
      <c r="J12" s="168">
        <v>136689614.52000001</v>
      </c>
      <c r="K12" s="168">
        <v>75771484.060000002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4015640853.3899999</v>
      </c>
      <c r="D13" s="168">
        <f t="shared" si="0"/>
        <v>271056771.72000003</v>
      </c>
      <c r="E13" s="165">
        <f t="shared" si="1"/>
        <v>6.7500252541552411E-2</v>
      </c>
      <c r="F13" s="168">
        <v>52061154.329999998</v>
      </c>
      <c r="G13" s="168">
        <v>1000000</v>
      </c>
      <c r="H13" s="168">
        <v>69706615.75</v>
      </c>
      <c r="I13" s="162">
        <v>0</v>
      </c>
      <c r="J13" s="168">
        <v>94373090.340000004</v>
      </c>
      <c r="K13" s="168">
        <v>23915911.300000001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5437967284.8400002</v>
      </c>
      <c r="D14" s="168">
        <f t="shared" si="0"/>
        <v>236369965.44000003</v>
      </c>
      <c r="E14" s="165">
        <f t="shared" si="1"/>
        <v>4.3466603063051466E-2</v>
      </c>
      <c r="F14" s="168">
        <v>25661610.260000002</v>
      </c>
      <c r="G14" s="168">
        <v>2040951.96</v>
      </c>
      <c r="H14" s="168">
        <v>4225553.8899999997</v>
      </c>
      <c r="I14" s="168">
        <v>11414667.190000001</v>
      </c>
      <c r="J14" s="168">
        <v>187041939.05000001</v>
      </c>
      <c r="K14" s="168">
        <v>5985243.0899999999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397911238.75</v>
      </c>
      <c r="D15" s="168">
        <f t="shared" si="0"/>
        <v>165584386.57999998</v>
      </c>
      <c r="E15" s="165">
        <f t="shared" si="1"/>
        <v>0.41613397776893024</v>
      </c>
      <c r="F15" s="162">
        <v>0</v>
      </c>
      <c r="G15" s="162">
        <v>0</v>
      </c>
      <c r="H15" s="168">
        <v>26950901.640000001</v>
      </c>
      <c r="I15" s="168">
        <v>25000000</v>
      </c>
      <c r="J15" s="168">
        <v>113633484.94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1848646022.0699999</v>
      </c>
      <c r="D16" s="168">
        <f t="shared" si="0"/>
        <v>125737759.68505999</v>
      </c>
      <c r="E16" s="165">
        <f t="shared" si="1"/>
        <v>6.801613623373208E-2</v>
      </c>
      <c r="F16" s="168">
        <v>12485728.15</v>
      </c>
      <c r="G16" s="168">
        <v>506320.29</v>
      </c>
      <c r="H16" s="168">
        <v>30749861.349999998</v>
      </c>
      <c r="I16" s="162">
        <v>2.5059999999999999E-2</v>
      </c>
      <c r="J16" s="168">
        <v>51192759.229999997</v>
      </c>
      <c r="K16" s="168">
        <v>28629374.640000001</v>
      </c>
      <c r="L16" s="168">
        <v>2173716</v>
      </c>
    </row>
    <row r="17" spans="1:12" ht="12" customHeight="1" x14ac:dyDescent="0.2">
      <c r="A17" s="126">
        <v>9</v>
      </c>
      <c r="B17" s="169" t="s">
        <v>244</v>
      </c>
      <c r="C17" s="142">
        <v>170668061.40000001</v>
      </c>
      <c r="D17" s="168">
        <f t="shared" si="0"/>
        <v>89734903.989999995</v>
      </c>
      <c r="E17" s="165">
        <f t="shared" si="1"/>
        <v>0.52578615620227576</v>
      </c>
      <c r="F17" s="142">
        <v>53760919.660000004</v>
      </c>
      <c r="G17" s="142">
        <v>127119.25</v>
      </c>
      <c r="H17" s="142">
        <v>13334203.26</v>
      </c>
      <c r="I17" s="146">
        <v>0</v>
      </c>
      <c r="J17" s="142">
        <v>20114294.899999999</v>
      </c>
      <c r="K17" s="142">
        <v>2331707.0400000005</v>
      </c>
      <c r="L17" s="142">
        <v>66659.88</v>
      </c>
    </row>
    <row r="18" spans="1:12" ht="12" customHeight="1" x14ac:dyDescent="0.2">
      <c r="A18" s="126">
        <v>10</v>
      </c>
      <c r="B18" s="167" t="s">
        <v>246</v>
      </c>
      <c r="C18" s="168">
        <v>2338166218.0300002</v>
      </c>
      <c r="D18" s="168">
        <f t="shared" si="0"/>
        <v>86256903</v>
      </c>
      <c r="E18" s="165">
        <f t="shared" si="1"/>
        <v>3.6890834507340944E-2</v>
      </c>
      <c r="F18" s="168">
        <v>21924048.239999998</v>
      </c>
      <c r="G18" s="168">
        <v>5519.8</v>
      </c>
      <c r="H18" s="168">
        <v>1210751.71</v>
      </c>
      <c r="I18" s="168">
        <v>2572674.44</v>
      </c>
      <c r="J18" s="168">
        <v>46967796.370000005</v>
      </c>
      <c r="K18" s="168">
        <v>13576112.439999998</v>
      </c>
      <c r="L18" s="162">
        <v>0</v>
      </c>
    </row>
    <row r="19" spans="1:12" ht="12" customHeight="1" x14ac:dyDescent="0.2">
      <c r="A19" s="126">
        <v>11</v>
      </c>
      <c r="B19" s="141" t="s">
        <v>247</v>
      </c>
      <c r="C19" s="142">
        <v>638275739.62000012</v>
      </c>
      <c r="D19" s="168">
        <f t="shared" si="0"/>
        <v>69223798.780000001</v>
      </c>
      <c r="E19" s="165">
        <f t="shared" si="1"/>
        <v>0.1084543787003602</v>
      </c>
      <c r="F19" s="142">
        <v>36442344.469999999</v>
      </c>
      <c r="G19" s="142">
        <v>924927.04</v>
      </c>
      <c r="H19" s="142">
        <v>5650000</v>
      </c>
      <c r="I19" s="146">
        <v>0</v>
      </c>
      <c r="J19" s="142">
        <v>12000000</v>
      </c>
      <c r="K19" s="142">
        <v>12546250.439999999</v>
      </c>
      <c r="L19" s="142">
        <v>1660276.83</v>
      </c>
    </row>
    <row r="20" spans="1:12" ht="12" customHeight="1" x14ac:dyDescent="0.2">
      <c r="A20" s="126">
        <v>12</v>
      </c>
      <c r="B20" s="141" t="s">
        <v>249</v>
      </c>
      <c r="C20" s="160">
        <v>3359516705.2800002</v>
      </c>
      <c r="D20" s="168">
        <f t="shared" si="0"/>
        <v>63293543.57</v>
      </c>
      <c r="E20" s="165">
        <f t="shared" si="1"/>
        <v>1.8840074070929431E-2</v>
      </c>
      <c r="F20" s="142">
        <v>487880.34</v>
      </c>
      <c r="G20" s="142">
        <v>457467.79</v>
      </c>
      <c r="H20" s="142">
        <v>12957481.210000001</v>
      </c>
      <c r="I20" s="142">
        <v>60615.07</v>
      </c>
      <c r="J20" s="142">
        <v>15014952.4</v>
      </c>
      <c r="K20" s="142">
        <v>33913286.439999998</v>
      </c>
      <c r="L20" s="142">
        <v>401860.32</v>
      </c>
    </row>
    <row r="21" spans="1:12" ht="12" customHeight="1" x14ac:dyDescent="0.2">
      <c r="A21" s="126">
        <v>13</v>
      </c>
      <c r="B21" s="141" t="s">
        <v>248</v>
      </c>
      <c r="C21" s="160">
        <v>944114582.2299999</v>
      </c>
      <c r="D21" s="168">
        <f t="shared" si="0"/>
        <v>57784785.86999999</v>
      </c>
      <c r="E21" s="165">
        <f t="shared" si="1"/>
        <v>6.1205267832546609E-2</v>
      </c>
      <c r="F21" s="142">
        <v>90052.58</v>
      </c>
      <c r="G21" s="142">
        <v>1645196.04</v>
      </c>
      <c r="H21" s="142">
        <v>12213295.68</v>
      </c>
      <c r="I21" s="142">
        <v>2956553.58</v>
      </c>
      <c r="J21" s="142">
        <v>8479137.5</v>
      </c>
      <c r="K21" s="142">
        <v>32390711.829999994</v>
      </c>
      <c r="L21" s="142">
        <v>9838.66</v>
      </c>
    </row>
    <row r="22" spans="1:12" ht="12" customHeight="1" x14ac:dyDescent="0.2">
      <c r="A22" s="126">
        <v>14</v>
      </c>
      <c r="B22" s="167" t="s">
        <v>252</v>
      </c>
      <c r="C22" s="168">
        <v>333655254.65999997</v>
      </c>
      <c r="D22" s="168">
        <f t="shared" si="0"/>
        <v>37989778.300000004</v>
      </c>
      <c r="E22" s="165">
        <f t="shared" si="1"/>
        <v>0.11385937361817423</v>
      </c>
      <c r="F22" s="168">
        <v>15654674.010000002</v>
      </c>
      <c r="G22" s="162">
        <v>0</v>
      </c>
      <c r="H22" s="168">
        <v>16461427.619999999</v>
      </c>
      <c r="I22" s="162">
        <v>0</v>
      </c>
      <c r="J22" s="168">
        <v>3123676.67</v>
      </c>
      <c r="K22" s="168">
        <v>2750000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208996001.86000001</v>
      </c>
      <c r="D23" s="168">
        <f t="shared" si="0"/>
        <v>36047029.620000005</v>
      </c>
      <c r="E23" s="165">
        <f t="shared" si="1"/>
        <v>0.1724771253956657</v>
      </c>
      <c r="F23" s="168">
        <v>6419432.8700000001</v>
      </c>
      <c r="G23" s="162">
        <v>0</v>
      </c>
      <c r="H23" s="168">
        <v>3622573.61</v>
      </c>
      <c r="I23" s="162">
        <v>0</v>
      </c>
      <c r="J23" s="168">
        <v>24505023.140000001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710906923.18000007</v>
      </c>
      <c r="D24" s="168">
        <f t="shared" si="0"/>
        <v>35793098.679999992</v>
      </c>
      <c r="E24" s="165">
        <f t="shared" si="1"/>
        <v>5.0348502051283668E-2</v>
      </c>
      <c r="F24" s="168">
        <v>8022682.4700000007</v>
      </c>
      <c r="G24" s="162">
        <v>0</v>
      </c>
      <c r="H24" s="162">
        <v>0</v>
      </c>
      <c r="I24" s="162">
        <v>0</v>
      </c>
      <c r="J24" s="168">
        <v>4070000</v>
      </c>
      <c r="K24" s="168">
        <v>23386697.779999994</v>
      </c>
      <c r="L24" s="168">
        <v>313718.43</v>
      </c>
    </row>
    <row r="25" spans="1:12" ht="12" customHeight="1" x14ac:dyDescent="0.2">
      <c r="A25" s="126">
        <v>17</v>
      </c>
      <c r="B25" s="167" t="s">
        <v>253</v>
      </c>
      <c r="C25" s="168">
        <v>483586556.16999996</v>
      </c>
      <c r="D25" s="168">
        <f t="shared" si="0"/>
        <v>29876287.18</v>
      </c>
      <c r="E25" s="165">
        <f t="shared" si="1"/>
        <v>6.1780640505434754E-2</v>
      </c>
      <c r="F25" s="168">
        <v>8398964.9499999993</v>
      </c>
      <c r="G25" s="162">
        <v>0</v>
      </c>
      <c r="H25" s="168">
        <v>6284299.2799999993</v>
      </c>
      <c r="I25" s="168">
        <v>12479.17</v>
      </c>
      <c r="J25" s="168">
        <v>10689969.84</v>
      </c>
      <c r="K25" s="168">
        <v>4467275.07</v>
      </c>
      <c r="L25" s="168">
        <v>23298.87</v>
      </c>
    </row>
    <row r="26" spans="1:12" ht="12" customHeight="1" x14ac:dyDescent="0.2">
      <c r="A26" s="126">
        <v>18</v>
      </c>
      <c r="B26" s="172" t="s">
        <v>258</v>
      </c>
      <c r="C26" s="168">
        <v>78176030.680000007</v>
      </c>
      <c r="D26" s="168">
        <f t="shared" si="0"/>
        <v>21629707.82</v>
      </c>
      <c r="E26" s="165">
        <f t="shared" si="1"/>
        <v>0.2766795350423642</v>
      </c>
      <c r="F26" s="168">
        <v>1500000</v>
      </c>
      <c r="G26" s="162">
        <v>0</v>
      </c>
      <c r="H26" s="162">
        <v>0</v>
      </c>
      <c r="I26" s="162">
        <v>0</v>
      </c>
      <c r="J26" s="168">
        <v>15521837.25</v>
      </c>
      <c r="K26" s="168">
        <v>4607870.57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218952087.92000002</v>
      </c>
      <c r="D27" s="168">
        <f t="shared" si="0"/>
        <v>21185571.120000001</v>
      </c>
      <c r="E27" s="165">
        <f t="shared" si="1"/>
        <v>9.6758936264360787E-2</v>
      </c>
      <c r="F27" s="168">
        <v>5435833.830000001</v>
      </c>
      <c r="G27" s="162">
        <v>0</v>
      </c>
      <c r="H27" s="162">
        <v>0</v>
      </c>
      <c r="I27" s="162">
        <v>0</v>
      </c>
      <c r="J27" s="168">
        <v>15605041.76</v>
      </c>
      <c r="K27" s="168">
        <v>144695.53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135141051.72</v>
      </c>
      <c r="D28" s="168">
        <f t="shared" si="0"/>
        <v>20276632.48</v>
      </c>
      <c r="E28" s="165">
        <f t="shared" si="1"/>
        <v>0.15004051116911052</v>
      </c>
      <c r="F28" s="162">
        <v>0</v>
      </c>
      <c r="G28" s="162">
        <v>0</v>
      </c>
      <c r="H28" s="162">
        <v>0</v>
      </c>
      <c r="I28" s="162">
        <v>0</v>
      </c>
      <c r="J28" s="168">
        <v>18776632.48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67" t="s">
        <v>255</v>
      </c>
      <c r="C29" s="168">
        <v>467804113.86999989</v>
      </c>
      <c r="D29" s="168">
        <f t="shared" si="0"/>
        <v>17063067.190000001</v>
      </c>
      <c r="E29" s="165">
        <f t="shared" si="1"/>
        <v>3.6474812179060338E-2</v>
      </c>
      <c r="F29" s="168">
        <v>2454991.2400000002</v>
      </c>
      <c r="G29" s="168">
        <v>27726.06</v>
      </c>
      <c r="H29" s="168">
        <v>3776020.83</v>
      </c>
      <c r="I29" s="168">
        <v>597928.87</v>
      </c>
      <c r="J29" s="168">
        <v>10000000</v>
      </c>
      <c r="K29" s="168">
        <v>202896.91</v>
      </c>
      <c r="L29" s="168">
        <v>3503.28</v>
      </c>
    </row>
    <row r="30" spans="1:12" ht="12" customHeight="1" x14ac:dyDescent="0.2">
      <c r="A30" s="126">
        <v>22</v>
      </c>
      <c r="B30" s="141" t="s">
        <v>259</v>
      </c>
      <c r="C30" s="142">
        <v>74904579.379999995</v>
      </c>
      <c r="D30" s="168">
        <f t="shared" si="0"/>
        <v>15102800.569999998</v>
      </c>
      <c r="E30" s="165">
        <f t="shared" si="1"/>
        <v>0.20162719949846675</v>
      </c>
      <c r="F30" s="146">
        <v>0</v>
      </c>
      <c r="G30" s="146">
        <v>0</v>
      </c>
      <c r="H30" s="146">
        <v>0</v>
      </c>
      <c r="I30" s="146">
        <v>0</v>
      </c>
      <c r="J30" s="142">
        <v>15102800.569999998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67" t="s">
        <v>257</v>
      </c>
      <c r="C31" s="168">
        <v>320481733.10000002</v>
      </c>
      <c r="D31" s="168">
        <f t="shared" si="0"/>
        <v>14543107.09</v>
      </c>
      <c r="E31" s="165">
        <f t="shared" si="1"/>
        <v>4.5378895543672401E-2</v>
      </c>
      <c r="F31" s="168">
        <v>3000000</v>
      </c>
      <c r="G31" s="168">
        <v>407050.74</v>
      </c>
      <c r="H31" s="168">
        <v>8531349.6999999993</v>
      </c>
      <c r="I31" s="162">
        <v>0</v>
      </c>
      <c r="J31" s="162">
        <v>0</v>
      </c>
      <c r="K31" s="168">
        <v>2604706.65</v>
      </c>
      <c r="L31" s="162">
        <v>0</v>
      </c>
    </row>
    <row r="32" spans="1:12" ht="12" customHeight="1" x14ac:dyDescent="0.2">
      <c r="A32" s="126">
        <v>24</v>
      </c>
      <c r="B32" s="169" t="s">
        <v>266</v>
      </c>
      <c r="C32" s="142">
        <v>156487250.18000001</v>
      </c>
      <c r="D32" s="168">
        <f t="shared" si="0"/>
        <v>13101065.640000001</v>
      </c>
      <c r="E32" s="165">
        <f t="shared" si="1"/>
        <v>8.3719700007064177E-2</v>
      </c>
      <c r="F32" s="146">
        <v>0</v>
      </c>
      <c r="G32" s="146">
        <v>0</v>
      </c>
      <c r="H32" s="142">
        <v>0</v>
      </c>
      <c r="I32" s="146">
        <v>0</v>
      </c>
      <c r="J32" s="142">
        <v>13101065.640000001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3715394661.8099999</v>
      </c>
      <c r="D33" s="168">
        <f t="shared" si="0"/>
        <v>12984138.9</v>
      </c>
      <c r="E33" s="165">
        <f t="shared" si="1"/>
        <v>3.4946863205306479E-3</v>
      </c>
      <c r="F33" s="168">
        <v>46089.440000000002</v>
      </c>
      <c r="G33" s="168">
        <v>97262.760000000009</v>
      </c>
      <c r="H33" s="168">
        <v>1263778.69</v>
      </c>
      <c r="I33" s="162">
        <v>0</v>
      </c>
      <c r="J33" s="168">
        <v>10787714.699999999</v>
      </c>
      <c r="K33" s="168">
        <v>789293.30999999994</v>
      </c>
      <c r="L33" s="162">
        <v>0</v>
      </c>
    </row>
    <row r="34" spans="1:12" ht="12" customHeight="1" x14ac:dyDescent="0.2">
      <c r="A34" s="126">
        <v>26</v>
      </c>
      <c r="B34" s="141" t="s">
        <v>260</v>
      </c>
      <c r="C34" s="160">
        <v>24013749.050000001</v>
      </c>
      <c r="D34" s="168">
        <f t="shared" si="0"/>
        <v>12513749.050000001</v>
      </c>
      <c r="E34" s="165">
        <f t="shared" si="1"/>
        <v>0.52110767976897798</v>
      </c>
      <c r="F34" s="146">
        <v>0</v>
      </c>
      <c r="G34" s="146">
        <v>0</v>
      </c>
      <c r="H34" s="146">
        <v>0</v>
      </c>
      <c r="I34" s="146">
        <v>0</v>
      </c>
      <c r="J34" s="160">
        <v>12513749.050000001</v>
      </c>
      <c r="K34" s="146">
        <v>0</v>
      </c>
      <c r="L34" s="146">
        <v>0</v>
      </c>
    </row>
    <row r="35" spans="1:12" ht="12" customHeight="1" x14ac:dyDescent="0.2">
      <c r="A35" s="126">
        <v>27</v>
      </c>
      <c r="B35" s="167" t="s">
        <v>262</v>
      </c>
      <c r="C35" s="168">
        <v>55363121.029999994</v>
      </c>
      <c r="D35" s="168">
        <f t="shared" si="0"/>
        <v>7794545.1699999999</v>
      </c>
      <c r="E35" s="165">
        <f t="shared" si="1"/>
        <v>0.14078948269148908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8">
        <v>7794545.1699999999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293500693.10000002</v>
      </c>
      <c r="D36" s="168">
        <f t="shared" si="0"/>
        <v>7054213.3399999999</v>
      </c>
      <c r="E36" s="165">
        <f t="shared" si="1"/>
        <v>2.4034741674686694E-2</v>
      </c>
      <c r="F36" s="168">
        <v>259996.96000000002</v>
      </c>
      <c r="G36" s="168">
        <v>67110.73</v>
      </c>
      <c r="H36" s="168">
        <v>365759.49</v>
      </c>
      <c r="I36" s="168">
        <v>56757.33</v>
      </c>
      <c r="J36" s="168">
        <v>4607155.1399999997</v>
      </c>
      <c r="K36" s="168">
        <v>1697433.69</v>
      </c>
      <c r="L36" s="162">
        <v>0</v>
      </c>
    </row>
    <row r="37" spans="1:12" ht="12" customHeight="1" x14ac:dyDescent="0.2">
      <c r="A37" s="126">
        <v>29</v>
      </c>
      <c r="B37" s="167" t="s">
        <v>265</v>
      </c>
      <c r="C37" s="168">
        <v>1204368217.3099999</v>
      </c>
      <c r="D37" s="168">
        <f t="shared" si="0"/>
        <v>6459777.2400000002</v>
      </c>
      <c r="E37" s="165">
        <f t="shared" si="1"/>
        <v>5.3636231404612673E-3</v>
      </c>
      <c r="F37" s="168">
        <v>1586177.99</v>
      </c>
      <c r="G37" s="168">
        <v>119143.81</v>
      </c>
      <c r="H37" s="162">
        <v>0</v>
      </c>
      <c r="I37" s="162">
        <v>0</v>
      </c>
      <c r="J37" s="162">
        <v>0</v>
      </c>
      <c r="K37" s="168">
        <v>4754455.4400000004</v>
      </c>
      <c r="L37" s="162">
        <v>0</v>
      </c>
    </row>
    <row r="38" spans="1:12" ht="12" customHeight="1" x14ac:dyDescent="0.2">
      <c r="A38" s="126">
        <v>30</v>
      </c>
      <c r="B38" s="167" t="s">
        <v>264</v>
      </c>
      <c r="C38" s="168">
        <v>135522611.95000002</v>
      </c>
      <c r="D38" s="168">
        <f t="shared" si="0"/>
        <v>4668191.1734999996</v>
      </c>
      <c r="E38" s="165">
        <f t="shared" si="1"/>
        <v>3.4445847127136921E-2</v>
      </c>
      <c r="F38" s="168">
        <v>26779.91</v>
      </c>
      <c r="G38" s="168">
        <v>64745.33</v>
      </c>
      <c r="H38" s="168">
        <v>555051.46</v>
      </c>
      <c r="I38" s="162">
        <v>5.3499999999999999E-2</v>
      </c>
      <c r="J38" s="168">
        <v>3508.09</v>
      </c>
      <c r="K38" s="168">
        <v>3278446.29</v>
      </c>
      <c r="L38" s="168">
        <v>739660.04</v>
      </c>
    </row>
    <row r="39" spans="1:12" ht="12" customHeight="1" x14ac:dyDescent="0.2">
      <c r="A39" s="126">
        <v>31</v>
      </c>
      <c r="B39" s="167" t="s">
        <v>270</v>
      </c>
      <c r="C39" s="168">
        <v>92282730.769999996</v>
      </c>
      <c r="D39" s="168">
        <f t="shared" si="0"/>
        <v>4483652.93</v>
      </c>
      <c r="E39" s="165">
        <f t="shared" si="1"/>
        <v>4.8586045217656054E-2</v>
      </c>
      <c r="F39" s="168">
        <v>17676</v>
      </c>
      <c r="G39" s="162">
        <v>0</v>
      </c>
      <c r="H39" s="162">
        <v>0</v>
      </c>
      <c r="I39" s="168">
        <v>26686.71</v>
      </c>
      <c r="J39" s="168">
        <v>2225713.96</v>
      </c>
      <c r="K39" s="168">
        <v>2213576.2600000002</v>
      </c>
      <c r="L39" s="162">
        <v>0</v>
      </c>
    </row>
    <row r="40" spans="1:12" ht="12" customHeight="1" x14ac:dyDescent="0.2">
      <c r="A40" s="126">
        <v>32</v>
      </c>
      <c r="B40" s="167" t="s">
        <v>267</v>
      </c>
      <c r="C40" s="168">
        <v>203815025.63</v>
      </c>
      <c r="D40" s="168">
        <f t="shared" si="0"/>
        <v>3819033.76</v>
      </c>
      <c r="E40" s="165">
        <f t="shared" si="1"/>
        <v>1.8737743933231719E-2</v>
      </c>
      <c r="F40" s="168">
        <v>1836076.89</v>
      </c>
      <c r="G40" s="168">
        <v>429843.1</v>
      </c>
      <c r="H40" s="162">
        <v>0</v>
      </c>
      <c r="I40" s="162">
        <v>0</v>
      </c>
      <c r="J40" s="162">
        <v>0</v>
      </c>
      <c r="K40" s="168">
        <v>1553113.77</v>
      </c>
      <c r="L40" s="162">
        <v>0</v>
      </c>
    </row>
    <row r="41" spans="1:12" ht="12" customHeight="1" x14ac:dyDescent="0.2">
      <c r="A41" s="126">
        <v>33</v>
      </c>
      <c r="B41" s="167" t="s">
        <v>268</v>
      </c>
      <c r="C41" s="168">
        <v>87330216.520000011</v>
      </c>
      <c r="D41" s="168">
        <f t="shared" si="0"/>
        <v>3130775.4699999997</v>
      </c>
      <c r="E41" s="165">
        <f t="shared" si="1"/>
        <v>3.5849853518718833E-2</v>
      </c>
      <c r="F41" s="168">
        <v>2748451.88</v>
      </c>
      <c r="G41" s="162">
        <v>0</v>
      </c>
      <c r="H41" s="162">
        <v>0</v>
      </c>
      <c r="I41" s="162">
        <v>0</v>
      </c>
      <c r="J41" s="162">
        <v>0</v>
      </c>
      <c r="K41" s="168">
        <v>382323.59</v>
      </c>
      <c r="L41" s="162">
        <v>0</v>
      </c>
    </row>
    <row r="42" spans="1:12" ht="12" customHeight="1" x14ac:dyDescent="0.2">
      <c r="A42" s="126">
        <v>34</v>
      </c>
      <c r="B42" s="141" t="s">
        <v>271</v>
      </c>
      <c r="C42" s="142">
        <v>455194701.32999998</v>
      </c>
      <c r="D42" s="168">
        <f t="shared" si="0"/>
        <v>1303172.0900000001</v>
      </c>
      <c r="E42" s="165">
        <f t="shared" si="1"/>
        <v>2.8628894101630736E-3</v>
      </c>
      <c r="F42" s="142">
        <v>3364.17</v>
      </c>
      <c r="G42" s="146">
        <v>0</v>
      </c>
      <c r="H42" s="142">
        <v>2674.32</v>
      </c>
      <c r="I42" s="146">
        <v>0</v>
      </c>
      <c r="J42" s="146">
        <v>0</v>
      </c>
      <c r="K42" s="142">
        <v>1297133.6000000001</v>
      </c>
      <c r="L42" s="146">
        <v>0</v>
      </c>
    </row>
    <row r="43" spans="1:12" ht="12" customHeight="1" x14ac:dyDescent="0.2">
      <c r="A43" s="126">
        <v>35</v>
      </c>
      <c r="B43" s="167" t="s">
        <v>272</v>
      </c>
      <c r="C43" s="168">
        <v>361921684.60999995</v>
      </c>
      <c r="D43" s="168">
        <f t="shared" si="0"/>
        <v>213365.77</v>
      </c>
      <c r="E43" s="165">
        <f t="shared" si="1"/>
        <v>5.8953574508783288E-4</v>
      </c>
      <c r="F43" s="162">
        <v>0</v>
      </c>
      <c r="G43" s="162">
        <v>0</v>
      </c>
      <c r="H43" s="168">
        <v>213365.77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16545832.419999998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337874.4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499251381.02999997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37668912.510000005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s="148" customFormat="1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2" customFormat="1" x14ac:dyDescent="0.2">
      <c r="A50" s="134">
        <v>42</v>
      </c>
      <c r="B50" s="167" t="s">
        <v>279</v>
      </c>
      <c r="C50" s="168">
        <v>6973222.6099999994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41" t="s">
        <v>269</v>
      </c>
      <c r="C51" s="160">
        <v>3300000</v>
      </c>
      <c r="D51" s="168">
        <f t="shared" si="0"/>
        <v>0</v>
      </c>
      <c r="E51" s="165">
        <f t="shared" si="1"/>
        <v>0</v>
      </c>
      <c r="F51" s="174">
        <v>0</v>
      </c>
      <c r="G51" s="174">
        <v>0</v>
      </c>
      <c r="H51" s="146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34"/>
      <c r="B52" s="143" t="s">
        <v>190</v>
      </c>
      <c r="C52" s="138">
        <v>56102086150.539993</v>
      </c>
      <c r="D52" s="170">
        <f t="shared" ref="D52" si="2">F52+G52+H52+I52+J52+K52+L52</f>
        <v>3037766742.3099995</v>
      </c>
      <c r="E52" s="166">
        <f t="shared" si="1"/>
        <v>5.4147126261199829E-2</v>
      </c>
      <c r="F52" s="138">
        <v>515454382.40999997</v>
      </c>
      <c r="G52" s="138">
        <v>30375588.149999995</v>
      </c>
      <c r="H52" s="138">
        <v>310343984.57999998</v>
      </c>
      <c r="I52" s="138">
        <v>46709309.849999994</v>
      </c>
      <c r="J52" s="138">
        <v>1676357788.9299998</v>
      </c>
      <c r="K52" s="138">
        <v>421419212.21999985</v>
      </c>
      <c r="L52" s="138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1" customWidth="1"/>
    <col min="3" max="3" width="10" style="181" bestFit="1" customWidth="1"/>
    <col min="4" max="4" width="10.88671875" style="181" bestFit="1" customWidth="1"/>
    <col min="5" max="5" width="11.33203125" style="181" bestFit="1" customWidth="1"/>
    <col min="6" max="6" width="16.33203125" style="181" bestFit="1" customWidth="1"/>
    <col min="7" max="7" width="15.5546875" style="181" bestFit="1" customWidth="1"/>
    <col min="8" max="8" width="15.6640625" style="181" bestFit="1" customWidth="1"/>
    <col min="9" max="9" width="9.6640625" style="181" bestFit="1" customWidth="1"/>
    <col min="10" max="10" width="11.6640625" style="181" bestFit="1" customWidth="1"/>
    <col min="11" max="11" width="13.44140625" style="181" bestFit="1" customWidth="1"/>
    <col min="12" max="12" width="10.6640625" style="181" bestFit="1" customWidth="1"/>
    <col min="13" max="16384" width="11.44140625" style="181"/>
  </cols>
  <sheetData>
    <row r="2" spans="1:12" ht="12" customHeight="1" x14ac:dyDescent="0.2">
      <c r="A2" s="206" t="s">
        <v>284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3010456077.1700001</v>
      </c>
      <c r="D9" s="168">
        <f t="shared" ref="D9:D51" si="0">F9+G9+H9+I9+J9+K9+L9</f>
        <v>517528834.12</v>
      </c>
      <c r="E9" s="165">
        <f>D9/C9</f>
        <v>0.17191044175821577</v>
      </c>
      <c r="F9" s="142">
        <v>678000</v>
      </c>
      <c r="G9" s="146">
        <v>0</v>
      </c>
      <c r="H9" s="146">
        <v>0</v>
      </c>
      <c r="I9" s="146">
        <v>0</v>
      </c>
      <c r="J9" s="142">
        <v>512798312.88999999</v>
      </c>
      <c r="K9" s="142">
        <v>4052521.23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10072951434.379999</v>
      </c>
      <c r="D10" s="168">
        <f t="shared" si="0"/>
        <v>472017656.76000011</v>
      </c>
      <c r="E10" s="165">
        <f t="shared" ref="E10:E52" si="1">D10/C10</f>
        <v>4.6859915868248531E-2</v>
      </c>
      <c r="F10" s="168">
        <v>107250982.93000001</v>
      </c>
      <c r="G10" s="168">
        <v>8365453.4000000004</v>
      </c>
      <c r="H10" s="168">
        <v>61639683.729999997</v>
      </c>
      <c r="I10" s="168">
        <v>423497.27</v>
      </c>
      <c r="J10" s="168">
        <v>153913541.37</v>
      </c>
      <c r="K10" s="168">
        <v>138668385.70000002</v>
      </c>
      <c r="L10" s="168">
        <v>1756112.3599999999</v>
      </c>
    </row>
    <row r="11" spans="1:12" ht="12" customHeight="1" x14ac:dyDescent="0.2">
      <c r="A11" s="126">
        <v>3</v>
      </c>
      <c r="B11" s="167" t="s">
        <v>239</v>
      </c>
      <c r="C11" s="168">
        <v>7636294213.6899996</v>
      </c>
      <c r="D11" s="168">
        <f t="shared" si="0"/>
        <v>362251190.64999998</v>
      </c>
      <c r="E11" s="165">
        <f t="shared" si="1"/>
        <v>4.7438087181158183E-2</v>
      </c>
      <c r="F11" s="168">
        <v>59521109.840000004</v>
      </c>
      <c r="G11" s="162">
        <v>0</v>
      </c>
      <c r="H11" s="168">
        <v>16972767.68</v>
      </c>
      <c r="I11" s="168">
        <v>3550898.11</v>
      </c>
      <c r="J11" s="168">
        <v>170661700.81</v>
      </c>
      <c r="K11" s="168">
        <v>111544714.20999999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5868768725.5100002</v>
      </c>
      <c r="D12" s="168">
        <f t="shared" si="0"/>
        <v>288867577.19</v>
      </c>
      <c r="E12" s="165">
        <f t="shared" si="1"/>
        <v>4.9221155356551763E-2</v>
      </c>
      <c r="F12" s="168">
        <v>89342677.089999989</v>
      </c>
      <c r="G12" s="168">
        <v>13836469.130000001</v>
      </c>
      <c r="H12" s="168">
        <v>13053852.429999998</v>
      </c>
      <c r="I12" s="168">
        <v>18692.330000000002</v>
      </c>
      <c r="J12" s="168">
        <v>149403562.34</v>
      </c>
      <c r="K12" s="168">
        <v>23212323.870000001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4066436382.1900001</v>
      </c>
      <c r="D13" s="168">
        <f t="shared" si="0"/>
        <v>278209506.89999998</v>
      </c>
      <c r="E13" s="165">
        <f t="shared" si="1"/>
        <v>6.8416048046021277E-2</v>
      </c>
      <c r="F13" s="168">
        <v>52137923.090000004</v>
      </c>
      <c r="G13" s="168">
        <v>1300000</v>
      </c>
      <c r="H13" s="168">
        <v>59067111.859999999</v>
      </c>
      <c r="I13" s="162">
        <v>0</v>
      </c>
      <c r="J13" s="168">
        <v>111089732.51000001</v>
      </c>
      <c r="K13" s="168">
        <v>24614739.440000001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5557438628.8999996</v>
      </c>
      <c r="D14" s="168">
        <f t="shared" si="0"/>
        <v>239465211.50000003</v>
      </c>
      <c r="E14" s="165">
        <f t="shared" si="1"/>
        <v>4.3089132870442172E-2</v>
      </c>
      <c r="F14" s="168">
        <v>24737826.459999997</v>
      </c>
      <c r="G14" s="168">
        <v>2024523.71</v>
      </c>
      <c r="H14" s="168">
        <v>4142334.5500000003</v>
      </c>
      <c r="I14" s="168">
        <v>11405716.889999999</v>
      </c>
      <c r="J14" s="168">
        <v>191071787.55000001</v>
      </c>
      <c r="K14" s="168">
        <v>6083022.3399999999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385807757.21000004</v>
      </c>
      <c r="D15" s="168">
        <f t="shared" si="0"/>
        <v>143992617.74000001</v>
      </c>
      <c r="E15" s="165">
        <f t="shared" si="1"/>
        <v>0.37322374952047171</v>
      </c>
      <c r="F15" s="168">
        <v>5837927.5800000001</v>
      </c>
      <c r="G15" s="162">
        <v>0</v>
      </c>
      <c r="H15" s="168">
        <v>24520813.129999999</v>
      </c>
      <c r="I15" s="162">
        <v>0</v>
      </c>
      <c r="J15" s="168">
        <v>113633877.03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1849024872.2199998</v>
      </c>
      <c r="D16" s="168">
        <f t="shared" si="0"/>
        <v>143799599.84999999</v>
      </c>
      <c r="E16" s="165">
        <f t="shared" si="1"/>
        <v>7.7770505962610162E-2</v>
      </c>
      <c r="F16" s="168">
        <v>12749133.320000002</v>
      </c>
      <c r="G16" s="168">
        <v>460899.06</v>
      </c>
      <c r="H16" s="168">
        <v>29932130.019999996</v>
      </c>
      <c r="I16" s="168">
        <v>24330.76</v>
      </c>
      <c r="J16" s="168">
        <v>69352405.510000005</v>
      </c>
      <c r="K16" s="168">
        <v>28454893.59</v>
      </c>
      <c r="L16" s="168">
        <v>2825807.59</v>
      </c>
    </row>
    <row r="17" spans="1:12" ht="12" customHeight="1" x14ac:dyDescent="0.2">
      <c r="A17" s="126">
        <v>9</v>
      </c>
      <c r="B17" s="167" t="s">
        <v>244</v>
      </c>
      <c r="C17" s="168">
        <v>196361111</v>
      </c>
      <c r="D17" s="168">
        <f t="shared" si="0"/>
        <v>87761155.5</v>
      </c>
      <c r="E17" s="165">
        <f t="shared" si="1"/>
        <v>0.44693755832334847</v>
      </c>
      <c r="F17" s="168">
        <v>40905169.170000002</v>
      </c>
      <c r="G17" s="168">
        <v>155968.04</v>
      </c>
      <c r="H17" s="168">
        <v>15162321.809999999</v>
      </c>
      <c r="I17" s="168">
        <v>27643.34</v>
      </c>
      <c r="J17" s="168">
        <v>28779697.059999999</v>
      </c>
      <c r="K17" s="168">
        <v>2663314.9199999995</v>
      </c>
      <c r="L17" s="168">
        <v>67041.16</v>
      </c>
    </row>
    <row r="18" spans="1:12" ht="12" customHeight="1" x14ac:dyDescent="0.2">
      <c r="A18" s="126">
        <v>10</v>
      </c>
      <c r="B18" s="167" t="s">
        <v>246</v>
      </c>
      <c r="C18" s="168">
        <v>2369796090.4899998</v>
      </c>
      <c r="D18" s="168">
        <f t="shared" si="0"/>
        <v>85550136.889999986</v>
      </c>
      <c r="E18" s="165">
        <f t="shared" si="1"/>
        <v>3.6100210154499365E-2</v>
      </c>
      <c r="F18" s="168">
        <v>21035990.079999998</v>
      </c>
      <c r="G18" s="168">
        <v>5472.12</v>
      </c>
      <c r="H18" s="168">
        <v>1206733.0900000001</v>
      </c>
      <c r="I18" s="168">
        <v>74121.72</v>
      </c>
      <c r="J18" s="168">
        <v>49256018.689999998</v>
      </c>
      <c r="K18" s="168">
        <v>13971801.189999998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640717425.38999999</v>
      </c>
      <c r="D19" s="168">
        <f t="shared" si="0"/>
        <v>69118462.390000001</v>
      </c>
      <c r="E19" s="165">
        <f t="shared" si="1"/>
        <v>0.10787667019970325</v>
      </c>
      <c r="F19" s="168">
        <v>34507084.210000001</v>
      </c>
      <c r="G19" s="168">
        <v>420900.24</v>
      </c>
      <c r="H19" s="168">
        <v>5650000</v>
      </c>
      <c r="I19" s="162">
        <v>0</v>
      </c>
      <c r="J19" s="168">
        <v>12000000</v>
      </c>
      <c r="K19" s="168">
        <v>14880691.800000001</v>
      </c>
      <c r="L19" s="168">
        <v>1659786.14</v>
      </c>
    </row>
    <row r="20" spans="1:12" ht="12" customHeight="1" x14ac:dyDescent="0.2">
      <c r="A20" s="126">
        <v>12</v>
      </c>
      <c r="B20" s="141" t="s">
        <v>249</v>
      </c>
      <c r="C20" s="160">
        <v>3401670136.8600001</v>
      </c>
      <c r="D20" s="168">
        <f t="shared" si="0"/>
        <v>63644111.149999999</v>
      </c>
      <c r="E20" s="165">
        <f t="shared" si="1"/>
        <v>1.8709665719894977E-2</v>
      </c>
      <c r="F20" s="160">
        <v>485609.4</v>
      </c>
      <c r="G20" s="160">
        <v>452691.35</v>
      </c>
      <c r="H20" s="160">
        <v>13341151.299999999</v>
      </c>
      <c r="I20" s="160">
        <v>59525.69</v>
      </c>
      <c r="J20" s="160">
        <v>15019687.49</v>
      </c>
      <c r="K20" s="160">
        <v>33883925.5</v>
      </c>
      <c r="L20" s="160">
        <v>401520.42</v>
      </c>
    </row>
    <row r="21" spans="1:12" ht="12" customHeight="1" x14ac:dyDescent="0.2">
      <c r="A21" s="126">
        <v>13</v>
      </c>
      <c r="B21" s="167" t="s">
        <v>248</v>
      </c>
      <c r="C21" s="168">
        <v>945894304.1099999</v>
      </c>
      <c r="D21" s="168">
        <f t="shared" si="0"/>
        <v>61054857.410000004</v>
      </c>
      <c r="E21" s="165">
        <f t="shared" si="1"/>
        <v>6.4547230218757939E-2</v>
      </c>
      <c r="F21" s="168">
        <v>86210.67</v>
      </c>
      <c r="G21" s="168">
        <v>1538982.72</v>
      </c>
      <c r="H21" s="168">
        <v>12149699.91</v>
      </c>
      <c r="I21" s="168">
        <v>2951529.49</v>
      </c>
      <c r="J21" s="168">
        <v>8448199.1400000006</v>
      </c>
      <c r="K21" s="168">
        <v>35870967.060000002</v>
      </c>
      <c r="L21" s="168">
        <v>9268.42</v>
      </c>
    </row>
    <row r="22" spans="1:12" ht="12" customHeight="1" x14ac:dyDescent="0.2">
      <c r="A22" s="126">
        <v>14</v>
      </c>
      <c r="B22" s="167" t="s">
        <v>252</v>
      </c>
      <c r="C22" s="168">
        <v>334960754.99000007</v>
      </c>
      <c r="D22" s="168">
        <f t="shared" si="0"/>
        <v>37988722.100000001</v>
      </c>
      <c r="E22" s="165">
        <f t="shared" si="1"/>
        <v>0.11341245663580535</v>
      </c>
      <c r="F22" s="168">
        <v>15627686.289999999</v>
      </c>
      <c r="G22" s="162">
        <v>0</v>
      </c>
      <c r="H22" s="168">
        <v>16306746.780000001</v>
      </c>
      <c r="I22" s="162">
        <v>0</v>
      </c>
      <c r="J22" s="168">
        <v>3104289.03</v>
      </c>
      <c r="K22" s="168">
        <v>2950000</v>
      </c>
      <c r="L22" s="162">
        <v>0</v>
      </c>
    </row>
    <row r="23" spans="1:12" ht="12" customHeight="1" x14ac:dyDescent="0.2">
      <c r="A23" s="126">
        <v>15</v>
      </c>
      <c r="B23" s="167" t="s">
        <v>250</v>
      </c>
      <c r="C23" s="168">
        <v>712444857.88</v>
      </c>
      <c r="D23" s="168">
        <f t="shared" si="0"/>
        <v>37129970.75</v>
      </c>
      <c r="E23" s="165">
        <f t="shared" si="1"/>
        <v>5.2116273055133694E-2</v>
      </c>
      <c r="F23" s="168">
        <v>9911493.7699999996</v>
      </c>
      <c r="G23" s="162">
        <v>0</v>
      </c>
      <c r="H23" s="162">
        <v>0</v>
      </c>
      <c r="I23" s="162">
        <v>0</v>
      </c>
      <c r="J23" s="168">
        <v>4070000</v>
      </c>
      <c r="K23" s="168">
        <v>22830681.899999999</v>
      </c>
      <c r="L23" s="168">
        <v>317795.08</v>
      </c>
    </row>
    <row r="24" spans="1:12" ht="12" customHeight="1" x14ac:dyDescent="0.2">
      <c r="A24" s="126">
        <v>16</v>
      </c>
      <c r="B24" s="167" t="s">
        <v>251</v>
      </c>
      <c r="C24" s="168">
        <v>207949060.74000001</v>
      </c>
      <c r="D24" s="168">
        <f t="shared" si="0"/>
        <v>35894688.950000003</v>
      </c>
      <c r="E24" s="165">
        <f t="shared" si="1"/>
        <v>0.17261289289918627</v>
      </c>
      <c r="F24" s="168">
        <v>6319682.8700000001</v>
      </c>
      <c r="G24" s="162">
        <v>0</v>
      </c>
      <c r="H24" s="168">
        <v>3574820.94</v>
      </c>
      <c r="I24" s="162">
        <v>0</v>
      </c>
      <c r="J24" s="168">
        <v>24500185.140000001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480678933.99000001</v>
      </c>
      <c r="D25" s="168">
        <f t="shared" si="0"/>
        <v>29427340.500000004</v>
      </c>
      <c r="E25" s="165">
        <f t="shared" si="1"/>
        <v>6.1220366483987015E-2</v>
      </c>
      <c r="F25" s="168">
        <v>8316135.8799999999</v>
      </c>
      <c r="G25" s="162">
        <v>0</v>
      </c>
      <c r="H25" s="168">
        <v>6159303.21</v>
      </c>
      <c r="I25" s="168">
        <v>9757.6299999999992</v>
      </c>
      <c r="J25" s="168">
        <v>10848815.34</v>
      </c>
      <c r="K25" s="168">
        <v>4070405.8</v>
      </c>
      <c r="L25" s="168">
        <v>22922.639999999999</v>
      </c>
    </row>
    <row r="26" spans="1:12" ht="12" customHeight="1" x14ac:dyDescent="0.2">
      <c r="A26" s="126">
        <v>18</v>
      </c>
      <c r="B26" s="167" t="s">
        <v>258</v>
      </c>
      <c r="C26" s="168">
        <v>91204531.180000007</v>
      </c>
      <c r="D26" s="168">
        <f t="shared" si="0"/>
        <v>22642658.900000002</v>
      </c>
      <c r="E26" s="165">
        <f t="shared" si="1"/>
        <v>0.24826243397175918</v>
      </c>
      <c r="F26" s="168">
        <v>1540000</v>
      </c>
      <c r="G26" s="162">
        <v>0</v>
      </c>
      <c r="H26" s="162">
        <v>0</v>
      </c>
      <c r="I26" s="162">
        <v>0</v>
      </c>
      <c r="J26" s="168">
        <v>16495152.780000001</v>
      </c>
      <c r="K26" s="168">
        <v>4607506.12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203871659.64000002</v>
      </c>
      <c r="D27" s="168">
        <f t="shared" si="0"/>
        <v>21130342.480000004</v>
      </c>
      <c r="E27" s="165">
        <f t="shared" si="1"/>
        <v>0.10364531547598287</v>
      </c>
      <c r="F27" s="168">
        <v>5427859.2000000011</v>
      </c>
      <c r="G27" s="162">
        <v>0</v>
      </c>
      <c r="H27" s="162">
        <v>0</v>
      </c>
      <c r="I27" s="162">
        <v>0</v>
      </c>
      <c r="J27" s="168">
        <v>15702483.280000001</v>
      </c>
      <c r="K27" s="162">
        <v>0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108202745.33000001</v>
      </c>
      <c r="D28" s="168">
        <f t="shared" si="0"/>
        <v>20276468.09</v>
      </c>
      <c r="E28" s="165">
        <f t="shared" si="1"/>
        <v>0.18739328681689371</v>
      </c>
      <c r="F28" s="162">
        <v>0</v>
      </c>
      <c r="G28" s="162">
        <v>0</v>
      </c>
      <c r="H28" s="162">
        <v>0</v>
      </c>
      <c r="I28" s="162">
        <v>0</v>
      </c>
      <c r="J28" s="168">
        <v>18776468.09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41" t="s">
        <v>259</v>
      </c>
      <c r="C29" s="160">
        <v>75023803.910000011</v>
      </c>
      <c r="D29" s="168">
        <f t="shared" si="0"/>
        <v>17965422.899999999</v>
      </c>
      <c r="E29" s="165">
        <f t="shared" si="1"/>
        <v>0.23946296993353819</v>
      </c>
      <c r="F29" s="146">
        <v>0</v>
      </c>
      <c r="G29" s="146">
        <v>0</v>
      </c>
      <c r="H29" s="146">
        <v>0</v>
      </c>
      <c r="I29" s="146">
        <v>0</v>
      </c>
      <c r="J29" s="142">
        <v>17965422.899999999</v>
      </c>
      <c r="K29" s="146">
        <v>0</v>
      </c>
      <c r="L29" s="146">
        <v>0</v>
      </c>
    </row>
    <row r="30" spans="1:12" ht="12" customHeight="1" x14ac:dyDescent="0.2">
      <c r="A30" s="126">
        <v>22</v>
      </c>
      <c r="B30" s="167" t="s">
        <v>255</v>
      </c>
      <c r="C30" s="168">
        <v>475746555.02000004</v>
      </c>
      <c r="D30" s="168">
        <f t="shared" si="0"/>
        <v>17011153.07</v>
      </c>
      <c r="E30" s="165">
        <f t="shared" si="1"/>
        <v>3.575675512623494E-2</v>
      </c>
      <c r="F30" s="168">
        <v>2378866.42</v>
      </c>
      <c r="G30" s="162">
        <v>0</v>
      </c>
      <c r="H30" s="168">
        <v>3613256.57</v>
      </c>
      <c r="I30" s="168">
        <v>586648.06000000006</v>
      </c>
      <c r="J30" s="168">
        <v>10000000</v>
      </c>
      <c r="K30" s="168">
        <v>429734.77</v>
      </c>
      <c r="L30" s="168">
        <v>2647.25</v>
      </c>
    </row>
    <row r="31" spans="1:12" ht="12" customHeight="1" x14ac:dyDescent="0.2">
      <c r="A31" s="126">
        <v>23</v>
      </c>
      <c r="B31" s="141" t="s">
        <v>266</v>
      </c>
      <c r="C31" s="142">
        <v>158961730.89000002</v>
      </c>
      <c r="D31" s="168">
        <f t="shared" si="0"/>
        <v>15109908.280000001</v>
      </c>
      <c r="E31" s="165">
        <f t="shared" si="1"/>
        <v>9.5053747813402409E-2</v>
      </c>
      <c r="F31" s="146">
        <v>0</v>
      </c>
      <c r="G31" s="146">
        <v>0</v>
      </c>
      <c r="H31" s="146">
        <v>0</v>
      </c>
      <c r="I31" s="146">
        <v>0</v>
      </c>
      <c r="J31" s="142">
        <v>15109908.280000001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261</v>
      </c>
      <c r="C32" s="168">
        <v>3749647387.6700001</v>
      </c>
      <c r="D32" s="168">
        <f t="shared" si="0"/>
        <v>14901988.000000002</v>
      </c>
      <c r="E32" s="165">
        <f t="shared" si="1"/>
        <v>3.974237164007033E-3</v>
      </c>
      <c r="F32" s="168">
        <v>45562.03</v>
      </c>
      <c r="G32" s="168">
        <v>96830.24</v>
      </c>
      <c r="H32" s="168">
        <v>1260946.21</v>
      </c>
      <c r="I32" s="162">
        <v>0</v>
      </c>
      <c r="J32" s="168">
        <v>12832444.940000001</v>
      </c>
      <c r="K32" s="168">
        <v>666204.57999999996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26385636.130000003</v>
      </c>
      <c r="D33" s="168">
        <f t="shared" si="0"/>
        <v>14885636.130000001</v>
      </c>
      <c r="E33" s="165">
        <f t="shared" si="1"/>
        <v>0.56415680321897921</v>
      </c>
      <c r="F33" s="146">
        <v>0</v>
      </c>
      <c r="G33" s="146">
        <v>0</v>
      </c>
      <c r="H33" s="146">
        <v>0</v>
      </c>
      <c r="I33" s="146">
        <v>0</v>
      </c>
      <c r="J33" s="160">
        <v>14885636.130000001</v>
      </c>
      <c r="K33" s="146">
        <v>0</v>
      </c>
      <c r="L33" s="146">
        <v>0</v>
      </c>
    </row>
    <row r="34" spans="1:12" ht="12" customHeight="1" x14ac:dyDescent="0.2">
      <c r="A34" s="126">
        <v>26</v>
      </c>
      <c r="B34" s="167" t="s">
        <v>257</v>
      </c>
      <c r="C34" s="168">
        <v>318726649.49000001</v>
      </c>
      <c r="D34" s="168">
        <f t="shared" si="0"/>
        <v>14677319.59</v>
      </c>
      <c r="E34" s="165">
        <f t="shared" si="1"/>
        <v>4.6049866283492238E-2</v>
      </c>
      <c r="F34" s="168">
        <v>3000000</v>
      </c>
      <c r="G34" s="168">
        <v>445773.19</v>
      </c>
      <c r="H34" s="168">
        <v>8531349.6999999993</v>
      </c>
      <c r="I34" s="162">
        <v>0</v>
      </c>
      <c r="J34" s="162">
        <v>0</v>
      </c>
      <c r="K34" s="168">
        <v>2700196.7</v>
      </c>
      <c r="L34" s="162">
        <v>0</v>
      </c>
    </row>
    <row r="35" spans="1:12" ht="12" customHeight="1" x14ac:dyDescent="0.2">
      <c r="A35" s="126">
        <v>27</v>
      </c>
      <c r="B35" s="167" t="s">
        <v>265</v>
      </c>
      <c r="C35" s="168">
        <v>1203083495.23</v>
      </c>
      <c r="D35" s="168">
        <f t="shared" si="0"/>
        <v>10345649.66</v>
      </c>
      <c r="E35" s="165">
        <f t="shared" si="1"/>
        <v>8.5992781889358116E-3</v>
      </c>
      <c r="F35" s="168">
        <v>1573949.12</v>
      </c>
      <c r="G35" s="168">
        <v>106851.4</v>
      </c>
      <c r="H35" s="162">
        <v>0</v>
      </c>
      <c r="I35" s="162">
        <v>0</v>
      </c>
      <c r="J35" s="162">
        <v>0</v>
      </c>
      <c r="K35" s="168">
        <v>8664849.1400000006</v>
      </c>
      <c r="L35" s="162">
        <v>0</v>
      </c>
    </row>
    <row r="36" spans="1:12" ht="12" customHeight="1" x14ac:dyDescent="0.2">
      <c r="A36" s="126">
        <v>28</v>
      </c>
      <c r="B36" s="167" t="s">
        <v>262</v>
      </c>
      <c r="C36" s="168">
        <v>61371204.050000004</v>
      </c>
      <c r="D36" s="168">
        <f t="shared" si="0"/>
        <v>7794545.1699999999</v>
      </c>
      <c r="E36" s="165">
        <f t="shared" si="1"/>
        <v>0.12700655446892767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8">
        <v>7794545.1699999999</v>
      </c>
      <c r="L36" s="162">
        <v>0</v>
      </c>
    </row>
    <row r="37" spans="1:12" ht="12" customHeight="1" x14ac:dyDescent="0.2">
      <c r="A37" s="126">
        <v>29</v>
      </c>
      <c r="B37" s="172" t="s">
        <v>270</v>
      </c>
      <c r="C37" s="168">
        <v>92339133.400000006</v>
      </c>
      <c r="D37" s="168">
        <f t="shared" si="0"/>
        <v>6888802.0599999996</v>
      </c>
      <c r="E37" s="165">
        <f t="shared" si="1"/>
        <v>7.4603278223964786E-2</v>
      </c>
      <c r="F37" s="168">
        <v>29073.47</v>
      </c>
      <c r="G37" s="162">
        <v>0</v>
      </c>
      <c r="H37" s="162">
        <v>0</v>
      </c>
      <c r="I37" s="168">
        <v>25829.52</v>
      </c>
      <c r="J37" s="168">
        <v>4675302.3999999994</v>
      </c>
      <c r="K37" s="168">
        <v>2158596.67</v>
      </c>
      <c r="L37" s="162">
        <v>0</v>
      </c>
    </row>
    <row r="38" spans="1:12" ht="12" customHeight="1" x14ac:dyDescent="0.2">
      <c r="A38" s="126">
        <v>30</v>
      </c>
      <c r="B38" s="167" t="s">
        <v>263</v>
      </c>
      <c r="C38" s="168">
        <v>304655772.69999999</v>
      </c>
      <c r="D38" s="168">
        <f t="shared" si="0"/>
        <v>6745211.04</v>
      </c>
      <c r="E38" s="165">
        <f t="shared" si="1"/>
        <v>2.2140434038786884E-2</v>
      </c>
      <c r="F38" s="168">
        <v>268956.09000000003</v>
      </c>
      <c r="G38" s="168">
        <v>66882.8</v>
      </c>
      <c r="H38" s="168">
        <v>71458.66</v>
      </c>
      <c r="I38" s="168">
        <v>57864.33</v>
      </c>
      <c r="J38" s="168">
        <v>4593226.42</v>
      </c>
      <c r="K38" s="168">
        <v>1686822.74</v>
      </c>
      <c r="L38" s="162">
        <v>0</v>
      </c>
    </row>
    <row r="39" spans="1:12" ht="12" customHeight="1" x14ac:dyDescent="0.2">
      <c r="A39" s="126">
        <v>31</v>
      </c>
      <c r="B39" s="169" t="s">
        <v>267</v>
      </c>
      <c r="C39" s="142">
        <v>203663929</v>
      </c>
      <c r="D39" s="168">
        <f t="shared" si="0"/>
        <v>3731331.27</v>
      </c>
      <c r="E39" s="165">
        <f t="shared" si="1"/>
        <v>1.832102173576353E-2</v>
      </c>
      <c r="F39" s="142">
        <v>1838377.52</v>
      </c>
      <c r="G39" s="142">
        <v>406962.4</v>
      </c>
      <c r="H39" s="142">
        <v>0</v>
      </c>
      <c r="I39" s="146">
        <v>0</v>
      </c>
      <c r="J39" s="146">
        <v>0</v>
      </c>
      <c r="K39" s="142">
        <v>1485991.35</v>
      </c>
      <c r="L39" s="146">
        <v>0</v>
      </c>
    </row>
    <row r="40" spans="1:12" ht="12" customHeight="1" x14ac:dyDescent="0.2">
      <c r="A40" s="126">
        <v>32</v>
      </c>
      <c r="B40" s="167" t="s">
        <v>268</v>
      </c>
      <c r="C40" s="168">
        <v>86458078.459999993</v>
      </c>
      <c r="D40" s="168">
        <f t="shared" si="0"/>
        <v>3085522.13</v>
      </c>
      <c r="E40" s="165">
        <f t="shared" si="1"/>
        <v>3.5688072010847699E-2</v>
      </c>
      <c r="F40" s="168">
        <v>2713186.08</v>
      </c>
      <c r="G40" s="168">
        <v>0</v>
      </c>
      <c r="H40" s="168">
        <v>0</v>
      </c>
      <c r="I40" s="162">
        <v>0</v>
      </c>
      <c r="J40" s="162">
        <v>0</v>
      </c>
      <c r="K40" s="168">
        <v>372336.05</v>
      </c>
      <c r="L40" s="162">
        <v>0</v>
      </c>
    </row>
    <row r="41" spans="1:12" ht="12" customHeight="1" x14ac:dyDescent="0.2">
      <c r="A41" s="126">
        <v>33</v>
      </c>
      <c r="B41" s="167" t="s">
        <v>264</v>
      </c>
      <c r="C41" s="168">
        <v>127528209.31</v>
      </c>
      <c r="D41" s="168">
        <f t="shared" si="0"/>
        <v>2229740.0699999998</v>
      </c>
      <c r="E41" s="165">
        <f t="shared" si="1"/>
        <v>1.7484289021732206E-2</v>
      </c>
      <c r="F41" s="168">
        <v>27541.370000000003</v>
      </c>
      <c r="G41" s="168">
        <v>64745.33</v>
      </c>
      <c r="H41" s="168">
        <v>525737.77</v>
      </c>
      <c r="I41" s="162">
        <v>0</v>
      </c>
      <c r="J41" s="168">
        <v>3188.18</v>
      </c>
      <c r="K41" s="168">
        <v>955045.55999999994</v>
      </c>
      <c r="L41" s="168">
        <v>653481.86</v>
      </c>
    </row>
    <row r="42" spans="1:12" ht="12" customHeight="1" x14ac:dyDescent="0.2">
      <c r="A42" s="126">
        <v>34</v>
      </c>
      <c r="B42" s="141" t="s">
        <v>271</v>
      </c>
      <c r="C42" s="160">
        <v>455075089.13</v>
      </c>
      <c r="D42" s="168">
        <f t="shared" si="0"/>
        <v>1224678.3119299999</v>
      </c>
      <c r="E42" s="165">
        <f t="shared" si="1"/>
        <v>2.6911565611541298E-3</v>
      </c>
      <c r="F42" s="142">
        <v>5389.5</v>
      </c>
      <c r="G42" s="146">
        <v>0</v>
      </c>
      <c r="H42" s="184">
        <v>0.16192999999999999</v>
      </c>
      <c r="I42" s="146">
        <v>0</v>
      </c>
      <c r="J42" s="146">
        <v>0</v>
      </c>
      <c r="K42" s="142">
        <v>1219288.6499999999</v>
      </c>
      <c r="L42" s="146">
        <v>0</v>
      </c>
    </row>
    <row r="43" spans="1:12" ht="12" customHeight="1" x14ac:dyDescent="0.2">
      <c r="A43" s="126">
        <v>35</v>
      </c>
      <c r="B43" s="141" t="s">
        <v>272</v>
      </c>
      <c r="C43" s="160">
        <v>365907487.99000007</v>
      </c>
      <c r="D43" s="168">
        <f t="shared" si="0"/>
        <v>218337.53</v>
      </c>
      <c r="E43" s="165">
        <f t="shared" si="1"/>
        <v>5.9670145369084926E-4</v>
      </c>
      <c r="F43" s="146">
        <v>0</v>
      </c>
      <c r="G43" s="146">
        <v>0</v>
      </c>
      <c r="H43" s="142">
        <v>218337.53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36</v>
      </c>
      <c r="B44" s="141" t="s">
        <v>273</v>
      </c>
      <c r="C44" s="142">
        <v>16815808.66</v>
      </c>
      <c r="D44" s="162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274</v>
      </c>
      <c r="C45" s="168">
        <v>362467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502321900.74000001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276</v>
      </c>
      <c r="C47" s="142">
        <v>37103552.039999999</v>
      </c>
      <c r="D47" s="162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x14ac:dyDescent="0.2">
      <c r="A49" s="134">
        <v>41</v>
      </c>
      <c r="B49" s="167" t="s">
        <v>278</v>
      </c>
      <c r="C49" s="168">
        <v>178996000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3" customFormat="1" x14ac:dyDescent="0.2">
      <c r="A50" s="126">
        <v>42</v>
      </c>
      <c r="B50" s="167" t="s">
        <v>279</v>
      </c>
      <c r="C50" s="168">
        <v>6866409.6599999992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67" t="s">
        <v>269</v>
      </c>
      <c r="C51" s="168">
        <v>2000000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38">
        <v>56589974911.610001</v>
      </c>
      <c r="D52" s="170">
        <f t="shared" ref="D52" si="2">F52+G52+H52+I52+J52+K52+L52</f>
        <v>3154566516.8000007</v>
      </c>
      <c r="E52" s="166">
        <f t="shared" si="1"/>
        <v>5.5744264275204861E-2</v>
      </c>
      <c r="F52" s="138">
        <v>508299403.44999999</v>
      </c>
      <c r="G52" s="138">
        <v>29749405.130000003</v>
      </c>
      <c r="H52" s="138">
        <v>297100718.81</v>
      </c>
      <c r="I52" s="138">
        <v>19216055.139999997</v>
      </c>
      <c r="J52" s="138">
        <v>1758991045.3000002</v>
      </c>
      <c r="K52" s="138">
        <v>503493506.05000007</v>
      </c>
      <c r="L52" s="138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5" customWidth="1"/>
    <col min="3" max="3" width="10" style="185" bestFit="1" customWidth="1"/>
    <col min="4" max="4" width="10.88671875" style="185" bestFit="1" customWidth="1"/>
    <col min="5" max="5" width="11.33203125" style="185" bestFit="1" customWidth="1"/>
    <col min="6" max="6" width="16.33203125" style="185" bestFit="1" customWidth="1"/>
    <col min="7" max="7" width="15.5546875" style="185" bestFit="1" customWidth="1"/>
    <col min="8" max="8" width="15.6640625" style="185" bestFit="1" customWidth="1"/>
    <col min="9" max="9" width="9.6640625" style="185" bestFit="1" customWidth="1"/>
    <col min="10" max="10" width="11.6640625" style="185" bestFit="1" customWidth="1"/>
    <col min="11" max="11" width="13.44140625" style="185" bestFit="1" customWidth="1"/>
    <col min="12" max="12" width="12" style="185" bestFit="1" customWidth="1"/>
    <col min="13" max="16384" width="11.44140625" style="185"/>
  </cols>
  <sheetData>
    <row r="2" spans="1:12" ht="12" customHeight="1" x14ac:dyDescent="0.2">
      <c r="A2" s="208" t="s">
        <v>285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2968508688.3800001</v>
      </c>
      <c r="D9" s="142">
        <v>526041424.70999998</v>
      </c>
      <c r="E9" s="165">
        <f>D9/C9</f>
        <v>0.17720730505831053</v>
      </c>
      <c r="F9" s="142">
        <v>1078000</v>
      </c>
      <c r="G9" s="146">
        <v>0</v>
      </c>
      <c r="H9" s="146">
        <v>0</v>
      </c>
      <c r="I9" s="146">
        <v>0</v>
      </c>
      <c r="J9" s="142">
        <v>520206621.25999999</v>
      </c>
      <c r="K9" s="142">
        <v>4756803.45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10029701136.49</v>
      </c>
      <c r="D10" s="142">
        <v>472240104.10999995</v>
      </c>
      <c r="E10" s="165">
        <f t="shared" ref="E10:E52" si="0">D10/C10</f>
        <v>4.7084165089615562E-2</v>
      </c>
      <c r="F10" s="142">
        <v>104105393.22</v>
      </c>
      <c r="G10" s="142">
        <v>8396072.9400000013</v>
      </c>
      <c r="H10" s="142">
        <v>64736968.739999995</v>
      </c>
      <c r="I10" s="142">
        <v>414344.38</v>
      </c>
      <c r="J10" s="142">
        <v>153470244.76000002</v>
      </c>
      <c r="K10" s="142">
        <v>139202785.63999999</v>
      </c>
      <c r="L10" s="142">
        <v>1914294.43</v>
      </c>
    </row>
    <row r="11" spans="1:12" ht="12" customHeight="1" x14ac:dyDescent="0.2">
      <c r="A11" s="126">
        <v>3</v>
      </c>
      <c r="B11" s="167" t="s">
        <v>12</v>
      </c>
      <c r="C11" s="142">
        <v>7744163629.4200001</v>
      </c>
      <c r="D11" s="142">
        <v>368854949.39999998</v>
      </c>
      <c r="E11" s="165">
        <f t="shared" si="0"/>
        <v>4.7630056265691972E-2</v>
      </c>
      <c r="F11" s="142">
        <v>62653723.170000002</v>
      </c>
      <c r="G11" s="146">
        <v>0</v>
      </c>
      <c r="H11" s="142">
        <v>21827488.030000001</v>
      </c>
      <c r="I11" s="142">
        <v>4489878.17</v>
      </c>
      <c r="J11" s="142">
        <v>170431669.38</v>
      </c>
      <c r="K11" s="142">
        <v>109452190.65000001</v>
      </c>
      <c r="L11" s="146">
        <v>0</v>
      </c>
    </row>
    <row r="12" spans="1:12" ht="12" customHeight="1" x14ac:dyDescent="0.2">
      <c r="A12" s="126">
        <v>4</v>
      </c>
      <c r="B12" s="167" t="s">
        <v>40</v>
      </c>
      <c r="C12" s="142">
        <v>4114344956.96</v>
      </c>
      <c r="D12" s="142">
        <v>298002914.46000004</v>
      </c>
      <c r="E12" s="165">
        <f t="shared" si="0"/>
        <v>7.2430220989585639E-2</v>
      </c>
      <c r="F12" s="142">
        <v>47446373.289999999</v>
      </c>
      <c r="G12" s="142">
        <v>1300000</v>
      </c>
      <c r="H12" s="142">
        <v>58090079.680000007</v>
      </c>
      <c r="I12" s="146">
        <v>0</v>
      </c>
      <c r="J12" s="142">
        <v>134237262.18000001</v>
      </c>
      <c r="K12" s="142">
        <v>26929199.310000002</v>
      </c>
      <c r="L12" s="142">
        <v>30000000</v>
      </c>
    </row>
    <row r="13" spans="1:12" ht="12" customHeight="1" x14ac:dyDescent="0.2">
      <c r="A13" s="126">
        <v>5</v>
      </c>
      <c r="B13" s="167" t="s">
        <v>14</v>
      </c>
      <c r="C13" s="142">
        <v>5883407595.3599997</v>
      </c>
      <c r="D13" s="142">
        <v>290077334.56999999</v>
      </c>
      <c r="E13" s="165">
        <f t="shared" si="0"/>
        <v>4.9304307047971993E-2</v>
      </c>
      <c r="F13" s="142">
        <v>88722133.480000004</v>
      </c>
      <c r="G13" s="142">
        <v>13685758.810000001</v>
      </c>
      <c r="H13" s="142">
        <v>12472948.690000001</v>
      </c>
      <c r="I13" s="142">
        <v>18244.54</v>
      </c>
      <c r="J13" s="142">
        <v>149246950.47</v>
      </c>
      <c r="K13" s="142">
        <v>25931298.580000006</v>
      </c>
      <c r="L13" s="146">
        <v>0</v>
      </c>
    </row>
    <row r="14" spans="1:12" ht="12" customHeight="1" x14ac:dyDescent="0.2">
      <c r="A14" s="126">
        <v>6</v>
      </c>
      <c r="B14" s="167" t="s">
        <v>20</v>
      </c>
      <c r="C14" s="142">
        <v>5452912491.6199989</v>
      </c>
      <c r="D14" s="142">
        <v>246492048.09999999</v>
      </c>
      <c r="E14" s="165">
        <f t="shared" si="0"/>
        <v>4.5203741757970151E-2</v>
      </c>
      <c r="F14" s="142">
        <v>24416223.540000003</v>
      </c>
      <c r="G14" s="142">
        <v>2001714.43</v>
      </c>
      <c r="H14" s="142">
        <v>4018331.4199999995</v>
      </c>
      <c r="I14" s="142">
        <v>8893809.8300000001</v>
      </c>
      <c r="J14" s="142">
        <v>201072742.81999999</v>
      </c>
      <c r="K14" s="142">
        <v>6089226.0600000005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1845243975.6400001</v>
      </c>
      <c r="D15" s="142">
        <v>142522130.96000001</v>
      </c>
      <c r="E15" s="165">
        <f t="shared" si="0"/>
        <v>7.7237553863611974E-2</v>
      </c>
      <c r="F15" s="142">
        <v>11844677.51</v>
      </c>
      <c r="G15" s="142">
        <v>361325.89</v>
      </c>
      <c r="H15" s="142">
        <v>29632602.699999999</v>
      </c>
      <c r="I15" s="142">
        <v>24854.35</v>
      </c>
      <c r="J15" s="142">
        <v>69356036.150000006</v>
      </c>
      <c r="K15" s="142">
        <v>28901152.470000006</v>
      </c>
      <c r="L15" s="142">
        <v>2401481.89</v>
      </c>
    </row>
    <row r="16" spans="1:12" ht="12" customHeight="1" x14ac:dyDescent="0.2">
      <c r="A16" s="126">
        <v>8</v>
      </c>
      <c r="B16" s="167" t="s">
        <v>22</v>
      </c>
      <c r="C16" s="142">
        <v>506150442.69999999</v>
      </c>
      <c r="D16" s="142">
        <v>121530494.94000001</v>
      </c>
      <c r="E16" s="165">
        <f t="shared" si="0"/>
        <v>0.24010745558516136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113634282.18000001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38</v>
      </c>
      <c r="C17" s="142">
        <v>203227993.31999999</v>
      </c>
      <c r="D17" s="142">
        <v>90467069.580000013</v>
      </c>
      <c r="E17" s="165">
        <f t="shared" si="0"/>
        <v>0.44515063157442003</v>
      </c>
      <c r="F17" s="142">
        <v>49328386.410000004</v>
      </c>
      <c r="G17" s="142">
        <v>51720.81</v>
      </c>
      <c r="H17" s="142">
        <v>14631906.800000001</v>
      </c>
      <c r="I17" s="146">
        <v>0</v>
      </c>
      <c r="J17" s="142">
        <v>22060603.149999999</v>
      </c>
      <c r="K17" s="142">
        <v>4314274.5600000005</v>
      </c>
      <c r="L17" s="142">
        <v>80177.850000000006</v>
      </c>
    </row>
    <row r="18" spans="1:12" ht="12" customHeight="1" x14ac:dyDescent="0.2">
      <c r="A18" s="126">
        <v>10</v>
      </c>
      <c r="B18" s="167" t="s">
        <v>138</v>
      </c>
      <c r="C18" s="142">
        <v>2365388087.7000003</v>
      </c>
      <c r="D18" s="142">
        <v>81675590.720000014</v>
      </c>
      <c r="E18" s="165">
        <f t="shared" si="0"/>
        <v>3.4529467339720045E-2</v>
      </c>
      <c r="F18" s="142">
        <v>21763906</v>
      </c>
      <c r="G18" s="142">
        <v>5831.58</v>
      </c>
      <c r="H18" s="142">
        <v>1947109.8</v>
      </c>
      <c r="I18" s="142">
        <v>97215.280000000013</v>
      </c>
      <c r="J18" s="142">
        <v>49599382.520000003</v>
      </c>
      <c r="K18" s="142">
        <v>8262145.540000001</v>
      </c>
      <c r="L18" s="146">
        <v>0</v>
      </c>
    </row>
    <row r="19" spans="1:12" ht="12" customHeight="1" x14ac:dyDescent="0.2">
      <c r="A19" s="126">
        <v>11</v>
      </c>
      <c r="B19" s="167" t="s">
        <v>125</v>
      </c>
      <c r="C19" s="142">
        <v>644981663.56000006</v>
      </c>
      <c r="D19" s="142">
        <v>74473442.189999998</v>
      </c>
      <c r="E19" s="165">
        <f t="shared" si="0"/>
        <v>0.11546598360477582</v>
      </c>
      <c r="F19" s="142">
        <v>39791165.789999999</v>
      </c>
      <c r="G19" s="142">
        <v>416713.88</v>
      </c>
      <c r="H19" s="142">
        <v>5629548.29</v>
      </c>
      <c r="I19" s="142">
        <v>0</v>
      </c>
      <c r="J19" s="142">
        <v>12000000</v>
      </c>
      <c r="K19" s="142">
        <v>14978640.200000001</v>
      </c>
      <c r="L19" s="142">
        <v>1657374.03</v>
      </c>
    </row>
    <row r="20" spans="1:12" ht="12" customHeight="1" x14ac:dyDescent="0.2">
      <c r="A20" s="126">
        <v>12</v>
      </c>
      <c r="B20" s="141" t="s">
        <v>159</v>
      </c>
      <c r="C20" s="142">
        <v>3397526527.8600001</v>
      </c>
      <c r="D20" s="142">
        <v>62106463.490000002</v>
      </c>
      <c r="E20" s="165">
        <f t="shared" si="0"/>
        <v>1.8279905390207209E-2</v>
      </c>
      <c r="F20" s="142">
        <v>472898.28</v>
      </c>
      <c r="G20" s="142">
        <v>596602.63</v>
      </c>
      <c r="H20" s="142">
        <v>11574287.960000001</v>
      </c>
      <c r="I20" s="142">
        <v>67021.42</v>
      </c>
      <c r="J20" s="142">
        <v>15017798.27</v>
      </c>
      <c r="K20" s="142">
        <v>33976802.93</v>
      </c>
      <c r="L20" s="142">
        <v>401052</v>
      </c>
    </row>
    <row r="21" spans="1:12" ht="12" customHeight="1" x14ac:dyDescent="0.2">
      <c r="A21" s="126">
        <v>13</v>
      </c>
      <c r="B21" s="167" t="s">
        <v>42</v>
      </c>
      <c r="C21" s="142">
        <v>967650205.63</v>
      </c>
      <c r="D21" s="142">
        <v>62020786.140000001</v>
      </c>
      <c r="E21" s="165">
        <f t="shared" si="0"/>
        <v>6.4094221009978122E-2</v>
      </c>
      <c r="F21" s="142">
        <v>89909.22</v>
      </c>
      <c r="G21" s="142">
        <v>1659814.85</v>
      </c>
      <c r="H21" s="142">
        <v>12402161.720000001</v>
      </c>
      <c r="I21" s="142">
        <v>2886528</v>
      </c>
      <c r="J21" s="142">
        <v>8417511.6799999997</v>
      </c>
      <c r="K21" s="142">
        <v>36556860.700000003</v>
      </c>
      <c r="L21" s="142">
        <v>7999.97</v>
      </c>
    </row>
    <row r="22" spans="1:12" ht="12" customHeight="1" x14ac:dyDescent="0.2">
      <c r="A22" s="126">
        <v>14</v>
      </c>
      <c r="B22" s="167" t="s">
        <v>60</v>
      </c>
      <c r="C22" s="142">
        <v>337153999.76999998</v>
      </c>
      <c r="D22" s="142">
        <v>37510949.079999998</v>
      </c>
      <c r="E22" s="165">
        <f t="shared" si="0"/>
        <v>0.11125761256158684</v>
      </c>
      <c r="F22" s="142">
        <v>15125834.380000001</v>
      </c>
      <c r="G22" s="146">
        <v>0</v>
      </c>
      <c r="H22" s="142">
        <v>16350738.559999999</v>
      </c>
      <c r="I22" s="142">
        <v>0</v>
      </c>
      <c r="J22" s="142">
        <v>3084376.14</v>
      </c>
      <c r="K22" s="142">
        <v>2950000</v>
      </c>
      <c r="L22" s="146">
        <v>0</v>
      </c>
    </row>
    <row r="23" spans="1:12" ht="12" customHeight="1" x14ac:dyDescent="0.2">
      <c r="A23" s="126">
        <v>15</v>
      </c>
      <c r="B23" s="167" t="s">
        <v>44</v>
      </c>
      <c r="C23" s="142">
        <v>721160577.93999994</v>
      </c>
      <c r="D23" s="142">
        <v>36960886.579999991</v>
      </c>
      <c r="E23" s="165">
        <f t="shared" si="0"/>
        <v>5.1251950967118882E-2</v>
      </c>
      <c r="F23" s="142">
        <v>10244705.030000003</v>
      </c>
      <c r="G23" s="146">
        <v>0</v>
      </c>
      <c r="H23" s="142">
        <v>0</v>
      </c>
      <c r="I23" s="142">
        <v>0</v>
      </c>
      <c r="J23" s="142">
        <v>4070005.05</v>
      </c>
      <c r="K23" s="142">
        <v>22326620.269999996</v>
      </c>
      <c r="L23" s="142">
        <v>319556.23</v>
      </c>
    </row>
    <row r="24" spans="1:12" ht="12" customHeight="1" x14ac:dyDescent="0.2">
      <c r="A24" s="126">
        <v>16</v>
      </c>
      <c r="B24" s="167" t="s">
        <v>30</v>
      </c>
      <c r="C24" s="142">
        <v>219044065.66999999</v>
      </c>
      <c r="D24" s="142">
        <v>35832594.519999996</v>
      </c>
      <c r="E24" s="165">
        <f t="shared" si="0"/>
        <v>0.16358623736460159</v>
      </c>
      <c r="F24" s="142">
        <v>6319682.8700000001</v>
      </c>
      <c r="G24" s="146">
        <v>0</v>
      </c>
      <c r="H24" s="142">
        <v>3529848.5</v>
      </c>
      <c r="I24" s="142">
        <v>0</v>
      </c>
      <c r="J24" s="142">
        <v>24483063.149999999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480962733.83000004</v>
      </c>
      <c r="D25" s="142">
        <v>29358684.310000002</v>
      </c>
      <c r="E25" s="165">
        <f t="shared" si="0"/>
        <v>6.1041494995279728E-2</v>
      </c>
      <c r="F25" s="142">
        <v>8313334.4199999999</v>
      </c>
      <c r="G25" s="146">
        <v>0</v>
      </c>
      <c r="H25" s="142">
        <v>6025638.79</v>
      </c>
      <c r="I25" s="142">
        <v>10206.1</v>
      </c>
      <c r="J25" s="142">
        <v>10904411.01</v>
      </c>
      <c r="K25" s="142">
        <v>4082550.4400000004</v>
      </c>
      <c r="L25" s="142">
        <v>22543.55</v>
      </c>
    </row>
    <row r="26" spans="1:12" ht="12" customHeight="1" x14ac:dyDescent="0.2">
      <c r="A26" s="126">
        <v>18</v>
      </c>
      <c r="B26" s="167" t="s">
        <v>103</v>
      </c>
      <c r="C26" s="142">
        <v>121298680.22000003</v>
      </c>
      <c r="D26" s="142">
        <v>23007734.540000003</v>
      </c>
      <c r="E26" s="165">
        <f t="shared" si="0"/>
        <v>0.18967835839821801</v>
      </c>
      <c r="F26" s="142">
        <v>1659978.01</v>
      </c>
      <c r="G26" s="146">
        <v>0</v>
      </c>
      <c r="H26" s="146">
        <v>0</v>
      </c>
      <c r="I26" s="146">
        <v>0</v>
      </c>
      <c r="J26" s="142">
        <v>16738825</v>
      </c>
      <c r="K26" s="142">
        <v>4608931.53</v>
      </c>
      <c r="L26" s="146">
        <v>0</v>
      </c>
    </row>
    <row r="27" spans="1:12" ht="12" customHeight="1" x14ac:dyDescent="0.2">
      <c r="A27" s="126">
        <v>19</v>
      </c>
      <c r="B27" s="167" t="s">
        <v>73</v>
      </c>
      <c r="C27" s="142">
        <v>206122801.31000003</v>
      </c>
      <c r="D27" s="142">
        <v>21339937.460000001</v>
      </c>
      <c r="E27" s="165">
        <f t="shared" si="0"/>
        <v>0.10353021269056804</v>
      </c>
      <c r="F27" s="142">
        <v>5602766.7800000003</v>
      </c>
      <c r="G27" s="146">
        <v>0</v>
      </c>
      <c r="H27" s="146">
        <v>0</v>
      </c>
      <c r="I27" s="146">
        <v>0</v>
      </c>
      <c r="J27" s="142">
        <v>15737170.680000002</v>
      </c>
      <c r="K27" s="142">
        <v>0</v>
      </c>
      <c r="L27" s="146">
        <v>0</v>
      </c>
    </row>
    <row r="28" spans="1:12" ht="12" customHeight="1" x14ac:dyDescent="0.2">
      <c r="A28" s="126">
        <v>20</v>
      </c>
      <c r="B28" s="167" t="s">
        <v>32</v>
      </c>
      <c r="C28" s="142">
        <v>490830987.2299999</v>
      </c>
      <c r="D28" s="142">
        <v>19729703.48</v>
      </c>
      <c r="E28" s="165">
        <f t="shared" si="0"/>
        <v>4.0196531990256766E-2</v>
      </c>
      <c r="F28" s="142">
        <v>3376582.21</v>
      </c>
      <c r="G28" s="146">
        <v>0</v>
      </c>
      <c r="H28" s="142">
        <v>5292207.34</v>
      </c>
      <c r="I28" s="142">
        <v>606886.79</v>
      </c>
      <c r="J28" s="142">
        <v>10000000</v>
      </c>
      <c r="K28" s="142">
        <v>451658.64</v>
      </c>
      <c r="L28" s="142">
        <v>2368.5</v>
      </c>
    </row>
    <row r="29" spans="1:12" ht="12" customHeight="1" x14ac:dyDescent="0.2">
      <c r="A29" s="126">
        <v>21</v>
      </c>
      <c r="B29" s="141" t="s">
        <v>94</v>
      </c>
      <c r="C29" s="142">
        <v>75840594.219999999</v>
      </c>
      <c r="D29" s="142">
        <v>18952534.050000001</v>
      </c>
      <c r="E29" s="165">
        <f t="shared" si="0"/>
        <v>0.24989959855828778</v>
      </c>
      <c r="F29" s="146">
        <v>0</v>
      </c>
      <c r="G29" s="146">
        <v>0</v>
      </c>
      <c r="H29" s="146">
        <v>0</v>
      </c>
      <c r="I29" s="146">
        <v>0</v>
      </c>
      <c r="J29" s="142">
        <v>18952534.050000001</v>
      </c>
      <c r="K29" s="142">
        <v>0</v>
      </c>
      <c r="L29" s="146">
        <v>0</v>
      </c>
    </row>
    <row r="30" spans="1:12" ht="12" customHeight="1" x14ac:dyDescent="0.2">
      <c r="A30" s="126">
        <v>22</v>
      </c>
      <c r="B30" s="167" t="s">
        <v>85</v>
      </c>
      <c r="C30" s="142">
        <v>106687671.38000001</v>
      </c>
      <c r="D30" s="142">
        <v>17876468.09</v>
      </c>
      <c r="E30" s="165">
        <f t="shared" si="0"/>
        <v>0.16755889278272482</v>
      </c>
      <c r="F30" s="146">
        <v>0</v>
      </c>
      <c r="G30" s="146">
        <v>0</v>
      </c>
      <c r="H30" s="146">
        <v>0</v>
      </c>
      <c r="I30" s="146">
        <v>0</v>
      </c>
      <c r="J30" s="142">
        <v>14376468.09</v>
      </c>
      <c r="K30" s="142">
        <v>3500000</v>
      </c>
      <c r="L30" s="146">
        <v>0</v>
      </c>
    </row>
    <row r="31" spans="1:12" ht="12" customHeight="1" x14ac:dyDescent="0.2">
      <c r="A31" s="126">
        <v>23</v>
      </c>
      <c r="B31" s="141" t="s">
        <v>52</v>
      </c>
      <c r="C31" s="142">
        <v>326538555.50999999</v>
      </c>
      <c r="D31" s="142">
        <v>15983127.469999999</v>
      </c>
      <c r="E31" s="165">
        <f t="shared" si="0"/>
        <v>4.8947137176609846E-2</v>
      </c>
      <c r="F31" s="142">
        <v>3150000</v>
      </c>
      <c r="G31" s="142">
        <v>445322.56</v>
      </c>
      <c r="H31" s="142">
        <v>9631349.6999999993</v>
      </c>
      <c r="I31" s="142">
        <v>0</v>
      </c>
      <c r="J31" s="142">
        <v>0</v>
      </c>
      <c r="K31" s="142">
        <v>2756455.21</v>
      </c>
      <c r="L31" s="146">
        <v>0</v>
      </c>
    </row>
    <row r="32" spans="1:12" ht="12" customHeight="1" x14ac:dyDescent="0.2">
      <c r="A32" s="126">
        <v>24</v>
      </c>
      <c r="B32" s="167" t="s">
        <v>58</v>
      </c>
      <c r="C32" s="142">
        <v>157813088.26000002</v>
      </c>
      <c r="D32" s="142">
        <v>15807911.780000001</v>
      </c>
      <c r="E32" s="165">
        <f t="shared" si="0"/>
        <v>0.10016857254549236</v>
      </c>
      <c r="F32" s="146">
        <v>0</v>
      </c>
      <c r="G32" s="146">
        <v>0</v>
      </c>
      <c r="H32" s="146">
        <v>0</v>
      </c>
      <c r="I32" s="146">
        <v>0</v>
      </c>
      <c r="J32" s="142">
        <v>15807911.780000001</v>
      </c>
      <c r="K32" s="142">
        <v>0</v>
      </c>
      <c r="L32" s="146">
        <v>0</v>
      </c>
    </row>
    <row r="33" spans="1:12" ht="12" customHeight="1" x14ac:dyDescent="0.2">
      <c r="A33" s="126">
        <v>25</v>
      </c>
      <c r="B33" s="141" t="s">
        <v>286</v>
      </c>
      <c r="C33" s="142">
        <v>27203528.219999999</v>
      </c>
      <c r="D33" s="142">
        <v>15703528.219999999</v>
      </c>
      <c r="E33" s="165">
        <f t="shared" si="0"/>
        <v>0.57726071754379216</v>
      </c>
      <c r="F33" s="146">
        <v>0</v>
      </c>
      <c r="G33" s="146">
        <v>0</v>
      </c>
      <c r="H33" s="146">
        <v>0</v>
      </c>
      <c r="I33" s="146">
        <v>0</v>
      </c>
      <c r="J33" s="142">
        <v>15703528.219999999</v>
      </c>
      <c r="K33" s="142">
        <v>0</v>
      </c>
      <c r="L33" s="146">
        <v>0</v>
      </c>
    </row>
    <row r="34" spans="1:12" ht="12" customHeight="1" x14ac:dyDescent="0.2">
      <c r="A34" s="126">
        <v>26</v>
      </c>
      <c r="B34" s="167" t="s">
        <v>28</v>
      </c>
      <c r="C34" s="142">
        <v>3784526719.6900001</v>
      </c>
      <c r="D34" s="142">
        <v>15569508.280000003</v>
      </c>
      <c r="E34" s="165">
        <f t="shared" si="0"/>
        <v>4.113990845670483E-3</v>
      </c>
      <c r="F34" s="142">
        <v>45151.590000000004</v>
      </c>
      <c r="G34" s="142">
        <v>96500.510000000009</v>
      </c>
      <c r="H34" s="142">
        <v>1250870.21</v>
      </c>
      <c r="I34" s="142">
        <v>0</v>
      </c>
      <c r="J34" s="142">
        <v>13537524.330000002</v>
      </c>
      <c r="K34" s="142">
        <v>639461.6399999999</v>
      </c>
      <c r="L34" s="146">
        <v>0</v>
      </c>
    </row>
    <row r="35" spans="1:12" ht="12" customHeight="1" x14ac:dyDescent="0.2">
      <c r="A35" s="126">
        <v>27</v>
      </c>
      <c r="B35" s="167" t="s">
        <v>48</v>
      </c>
      <c r="C35" s="142">
        <v>1210460839.98</v>
      </c>
      <c r="D35" s="142">
        <v>9942496.0199999996</v>
      </c>
      <c r="E35" s="165">
        <f t="shared" si="0"/>
        <v>8.213810551826092E-3</v>
      </c>
      <c r="F35" s="142">
        <v>1562135.52</v>
      </c>
      <c r="G35" s="142">
        <v>92717.86</v>
      </c>
      <c r="H35" s="146">
        <v>0</v>
      </c>
      <c r="I35" s="146">
        <v>0</v>
      </c>
      <c r="J35" s="146">
        <v>0</v>
      </c>
      <c r="K35" s="142">
        <v>8287642.6399999997</v>
      </c>
      <c r="L35" s="146">
        <v>0</v>
      </c>
    </row>
    <row r="36" spans="1:12" ht="12" customHeight="1" x14ac:dyDescent="0.2">
      <c r="A36" s="126">
        <v>28</v>
      </c>
      <c r="B36" s="167" t="s">
        <v>112</v>
      </c>
      <c r="C36" s="142">
        <v>61414465.910000011</v>
      </c>
      <c r="D36" s="142">
        <v>7794545.1699999999</v>
      </c>
      <c r="E36" s="165">
        <f t="shared" si="0"/>
        <v>0.12691708792880388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7794545.1699999999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86954751.970000014</v>
      </c>
      <c r="D37" s="142">
        <v>6993369.3200000003</v>
      </c>
      <c r="E37" s="165">
        <f t="shared" si="0"/>
        <v>8.042538402516243E-2</v>
      </c>
      <c r="F37" s="142">
        <v>43934</v>
      </c>
      <c r="G37" s="142">
        <v>0</v>
      </c>
      <c r="H37" s="142">
        <v>0</v>
      </c>
      <c r="I37" s="142">
        <v>25472.36</v>
      </c>
      <c r="J37" s="142">
        <v>4774487.74</v>
      </c>
      <c r="K37" s="142">
        <v>2149475.2200000002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306926371.83000004</v>
      </c>
      <c r="D38" s="142">
        <v>6726371.2299999995</v>
      </c>
      <c r="E38" s="165">
        <f t="shared" si="0"/>
        <v>2.1915259969011697E-2</v>
      </c>
      <c r="F38" s="142">
        <v>267728.76</v>
      </c>
      <c r="G38" s="142">
        <v>66882.8</v>
      </c>
      <c r="H38" s="142">
        <v>69330.2</v>
      </c>
      <c r="I38" s="142">
        <v>56988.7</v>
      </c>
      <c r="J38" s="142">
        <v>4578618.0299999993</v>
      </c>
      <c r="K38" s="142">
        <v>1686822.74</v>
      </c>
      <c r="L38" s="146">
        <v>0</v>
      </c>
    </row>
    <row r="39" spans="1:12" ht="12" customHeight="1" x14ac:dyDescent="0.2">
      <c r="A39" s="126">
        <v>31</v>
      </c>
      <c r="B39" s="169" t="s">
        <v>68</v>
      </c>
      <c r="C39" s="142">
        <v>104516593.54000001</v>
      </c>
      <c r="D39" s="142">
        <v>5518545.5800000001</v>
      </c>
      <c r="E39" s="165">
        <f t="shared" si="0"/>
        <v>5.2800664402518759E-2</v>
      </c>
      <c r="F39" s="142">
        <v>5162761.49</v>
      </c>
      <c r="G39" s="142">
        <v>0</v>
      </c>
      <c r="H39" s="142">
        <v>0</v>
      </c>
      <c r="I39" s="142">
        <v>0</v>
      </c>
      <c r="J39" s="142">
        <v>0</v>
      </c>
      <c r="K39" s="142">
        <v>355784.09</v>
      </c>
      <c r="L39" s="146">
        <v>0</v>
      </c>
    </row>
    <row r="40" spans="1:12" ht="12" customHeight="1" x14ac:dyDescent="0.2">
      <c r="A40" s="126">
        <v>32</v>
      </c>
      <c r="B40" s="167" t="s">
        <v>75</v>
      </c>
      <c r="C40" s="142">
        <v>202408537.03999999</v>
      </c>
      <c r="D40" s="142">
        <v>3694696.13</v>
      </c>
      <c r="E40" s="165">
        <f t="shared" si="0"/>
        <v>1.8253657597801093E-2</v>
      </c>
      <c r="F40" s="142">
        <v>1871747.01</v>
      </c>
      <c r="G40" s="142">
        <v>408020.07</v>
      </c>
      <c r="H40" s="142">
        <v>0</v>
      </c>
      <c r="I40" s="142">
        <v>0</v>
      </c>
      <c r="J40" s="142">
        <v>0</v>
      </c>
      <c r="K40" s="142">
        <v>1414929.05</v>
      </c>
      <c r="L40" s="146">
        <v>0</v>
      </c>
    </row>
    <row r="41" spans="1:12" ht="12" customHeight="1" x14ac:dyDescent="0.2">
      <c r="A41" s="126">
        <v>33</v>
      </c>
      <c r="B41" s="167" t="s">
        <v>70</v>
      </c>
      <c r="C41" s="142">
        <v>130120598.41</v>
      </c>
      <c r="D41" s="142">
        <v>2085796.3399999999</v>
      </c>
      <c r="E41" s="165">
        <f t="shared" si="0"/>
        <v>1.6029716781871969E-2</v>
      </c>
      <c r="F41" s="142">
        <v>186606.86</v>
      </c>
      <c r="G41" s="142">
        <v>62676.7</v>
      </c>
      <c r="H41" s="142">
        <v>438766.39</v>
      </c>
      <c r="I41" s="142">
        <v>0</v>
      </c>
      <c r="J41" s="142">
        <v>4301.7</v>
      </c>
      <c r="K41" s="142">
        <v>826980.4</v>
      </c>
      <c r="L41" s="142">
        <v>566464.29</v>
      </c>
    </row>
    <row r="42" spans="1:12" ht="12" customHeight="1" x14ac:dyDescent="0.2">
      <c r="A42" s="126">
        <v>34</v>
      </c>
      <c r="B42" s="141" t="s">
        <v>64</v>
      </c>
      <c r="C42" s="142">
        <v>451500560.33999997</v>
      </c>
      <c r="D42" s="142">
        <v>1284962.1000000001</v>
      </c>
      <c r="E42" s="165">
        <f t="shared" si="0"/>
        <v>2.8459811855656757E-3</v>
      </c>
      <c r="F42" s="142">
        <v>7262.72</v>
      </c>
      <c r="G42" s="146">
        <v>0</v>
      </c>
      <c r="H42" s="146">
        <v>97.9</v>
      </c>
      <c r="I42" s="146">
        <v>0</v>
      </c>
      <c r="J42" s="146">
        <v>0</v>
      </c>
      <c r="K42" s="142">
        <v>1277601.48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7331120.0799999991</v>
      </c>
      <c r="D43" s="142">
        <v>300000</v>
      </c>
      <c r="E43" s="165">
        <f t="shared" si="0"/>
        <v>4.0921441297685039E-2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300000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367748900.01999998</v>
      </c>
      <c r="D44" s="142">
        <v>218440.28</v>
      </c>
      <c r="E44" s="165">
        <f t="shared" si="0"/>
        <v>5.939930207489952E-4</v>
      </c>
      <c r="F44" s="146">
        <v>0</v>
      </c>
      <c r="G44" s="146">
        <v>0</v>
      </c>
      <c r="H44" s="142">
        <v>218440.28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505895871.58999997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178996000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36748360.289999999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17150238.509999998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1950000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92</v>
      </c>
      <c r="C50" s="142">
        <v>353685.98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81</v>
      </c>
      <c r="C51" s="142">
        <v>4908.26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s="186" customFormat="1" x14ac:dyDescent="0.2">
      <c r="A52" s="134"/>
      <c r="B52" s="141" t="s">
        <v>190</v>
      </c>
      <c r="C52" s="160">
        <f>SUM(C9:C51)</f>
        <v>56848873201.640007</v>
      </c>
      <c r="D52" s="160">
        <f>SUM(D9:D51)</f>
        <v>3184697543.4000001</v>
      </c>
      <c r="E52" s="165">
        <f t="shared" si="0"/>
        <v>5.6020416308060199E-2</v>
      </c>
      <c r="F52" s="160">
        <f>SUM(F9:F51)</f>
        <v>520490929.13999999</v>
      </c>
      <c r="G52" s="160">
        <f t="shared" ref="G52:L52" si="1">SUM(G9:G51)</f>
        <v>29647676.319999997</v>
      </c>
      <c r="H52" s="160">
        <f t="shared" si="1"/>
        <v>281829006.87999988</v>
      </c>
      <c r="I52" s="160">
        <f t="shared" si="1"/>
        <v>17591449.919999998</v>
      </c>
      <c r="J52" s="160">
        <f t="shared" si="1"/>
        <v>1791504329.7900002</v>
      </c>
      <c r="K52" s="160">
        <f t="shared" si="1"/>
        <v>506260838.6099999</v>
      </c>
      <c r="L52" s="160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6" customWidth="1"/>
    <col min="3" max="3" width="10" style="186" bestFit="1" customWidth="1"/>
    <col min="4" max="4" width="10.88671875" style="186" bestFit="1" customWidth="1"/>
    <col min="5" max="5" width="11.33203125" style="186" bestFit="1" customWidth="1"/>
    <col min="6" max="6" width="16.33203125" style="186" bestFit="1" customWidth="1"/>
    <col min="7" max="7" width="15.5546875" style="186" bestFit="1" customWidth="1"/>
    <col min="8" max="8" width="15.6640625" style="186" bestFit="1" customWidth="1"/>
    <col min="9" max="9" width="9.6640625" style="186" bestFit="1" customWidth="1"/>
    <col min="10" max="10" width="11.6640625" style="186" bestFit="1" customWidth="1"/>
    <col min="11" max="11" width="13.44140625" style="186" bestFit="1" customWidth="1"/>
    <col min="12" max="12" width="12" style="186" bestFit="1" customWidth="1"/>
    <col min="13" max="16384" width="11.44140625" style="186"/>
  </cols>
  <sheetData>
    <row r="2" spans="1:12" ht="12" customHeight="1" x14ac:dyDescent="0.2">
      <c r="A2" s="208" t="s">
        <v>288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2974440902.27</v>
      </c>
      <c r="D9" s="142">
        <v>523617391.80000001</v>
      </c>
      <c r="E9" s="165">
        <f>D9/C9</f>
        <v>0.17603892933303589</v>
      </c>
      <c r="F9" s="142">
        <v>1078000</v>
      </c>
      <c r="G9" s="146">
        <v>0</v>
      </c>
      <c r="H9" s="146">
        <v>0</v>
      </c>
      <c r="I9" s="146">
        <v>0</v>
      </c>
      <c r="J9" s="142">
        <v>519212678.28000003</v>
      </c>
      <c r="K9" s="142">
        <v>3326713.52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10031145093.619999</v>
      </c>
      <c r="D10" s="142">
        <v>452994191.96000004</v>
      </c>
      <c r="E10" s="165">
        <f t="shared" ref="E10:E53" si="0">D10/C10</f>
        <v>4.5158771778519388E-2</v>
      </c>
      <c r="F10" s="142">
        <v>103617902.57000001</v>
      </c>
      <c r="G10" s="142">
        <v>8162389.1300000008</v>
      </c>
      <c r="H10" s="142">
        <v>60015190.630000003</v>
      </c>
      <c r="I10" s="142">
        <v>403243.72</v>
      </c>
      <c r="J10" s="142">
        <v>140263328.18000001</v>
      </c>
      <c r="K10" s="142">
        <v>138542750.62000003</v>
      </c>
      <c r="L10" s="142">
        <v>1989387.1099999999</v>
      </c>
    </row>
    <row r="11" spans="1:12" ht="12" customHeight="1" x14ac:dyDescent="0.2">
      <c r="A11" s="126">
        <v>3</v>
      </c>
      <c r="B11" s="167" t="s">
        <v>12</v>
      </c>
      <c r="C11" s="142">
        <v>7829521756.0500011</v>
      </c>
      <c r="D11" s="142">
        <v>369569415.42000002</v>
      </c>
      <c r="E11" s="165">
        <f t="shared" si="0"/>
        <v>4.720204208314864E-2</v>
      </c>
      <c r="F11" s="142">
        <v>63015925.600000001</v>
      </c>
      <c r="G11" s="146">
        <v>0</v>
      </c>
      <c r="H11" s="142">
        <v>23030454.93</v>
      </c>
      <c r="I11" s="142">
        <v>16570059.59</v>
      </c>
      <c r="J11" s="142">
        <v>170598590.74000001</v>
      </c>
      <c r="K11" s="142">
        <v>96354384.560000002</v>
      </c>
      <c r="L11" s="146">
        <v>0</v>
      </c>
    </row>
    <row r="12" spans="1:12" ht="12" customHeight="1" x14ac:dyDescent="0.2">
      <c r="A12" s="126">
        <v>4</v>
      </c>
      <c r="B12" s="167" t="s">
        <v>14</v>
      </c>
      <c r="C12" s="142">
        <v>5874273424.6100006</v>
      </c>
      <c r="D12" s="142">
        <v>285585722.64999998</v>
      </c>
      <c r="E12" s="165">
        <f t="shared" si="0"/>
        <v>4.8616348271013674E-2</v>
      </c>
      <c r="F12" s="142">
        <v>88161858.699999988</v>
      </c>
      <c r="G12" s="142">
        <v>13895271.16</v>
      </c>
      <c r="H12" s="142">
        <v>12355549.370000001</v>
      </c>
      <c r="I12" s="142">
        <v>17801.27</v>
      </c>
      <c r="J12" s="142">
        <v>147903801.68000001</v>
      </c>
      <c r="K12" s="142">
        <v>23251440.469999999</v>
      </c>
      <c r="L12" s="146">
        <v>0</v>
      </c>
    </row>
    <row r="13" spans="1:12" ht="12" customHeight="1" x14ac:dyDescent="0.2">
      <c r="A13" s="126">
        <v>5</v>
      </c>
      <c r="B13" s="167" t="s">
        <v>40</v>
      </c>
      <c r="C13" s="142">
        <v>4103641986.04</v>
      </c>
      <c r="D13" s="142">
        <v>258408179.28</v>
      </c>
      <c r="E13" s="165">
        <f t="shared" si="0"/>
        <v>6.2970449215371968E-2</v>
      </c>
      <c r="F13" s="142">
        <v>49095372.560000002</v>
      </c>
      <c r="G13" s="142">
        <v>1000000</v>
      </c>
      <c r="H13" s="142">
        <v>54348304.030000001</v>
      </c>
      <c r="I13" s="146">
        <v>0</v>
      </c>
      <c r="J13" s="142">
        <v>96903872.819999993</v>
      </c>
      <c r="K13" s="142">
        <v>27060629.870000001</v>
      </c>
      <c r="L13" s="142">
        <v>30000000</v>
      </c>
    </row>
    <row r="14" spans="1:12" ht="12" customHeight="1" x14ac:dyDescent="0.2">
      <c r="A14" s="126">
        <v>6</v>
      </c>
      <c r="B14" s="167" t="s">
        <v>20</v>
      </c>
      <c r="C14" s="142">
        <v>5535625346.2800007</v>
      </c>
      <c r="D14" s="142">
        <v>249783113.67999998</v>
      </c>
      <c r="E14" s="165">
        <f t="shared" si="0"/>
        <v>4.5122835823392E-2</v>
      </c>
      <c r="F14" s="142">
        <v>22612482.880000003</v>
      </c>
      <c r="G14" s="142">
        <v>1985403.79</v>
      </c>
      <c r="H14" s="142">
        <v>3984081.15</v>
      </c>
      <c r="I14" s="142">
        <v>8430472.6999999993</v>
      </c>
      <c r="J14" s="142">
        <v>204238793</v>
      </c>
      <c r="K14" s="142">
        <v>8531880.1600000001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1872439688.9300001</v>
      </c>
      <c r="D15" s="142">
        <v>131290655.08</v>
      </c>
      <c r="E15" s="165">
        <f t="shared" si="0"/>
        <v>7.0117428003796292E-2</v>
      </c>
      <c r="F15" s="142">
        <v>11617466.940000001</v>
      </c>
      <c r="G15" s="142">
        <v>342910.42</v>
      </c>
      <c r="H15" s="142">
        <v>29711712.48</v>
      </c>
      <c r="I15" s="142">
        <v>7283.16</v>
      </c>
      <c r="J15" s="142">
        <v>67626533.709999993</v>
      </c>
      <c r="K15" s="142">
        <v>19488512.620000005</v>
      </c>
      <c r="L15" s="142">
        <v>2496235.75</v>
      </c>
    </row>
    <row r="16" spans="1:12" ht="12" customHeight="1" x14ac:dyDescent="0.2">
      <c r="A16" s="126">
        <v>8</v>
      </c>
      <c r="B16" s="167" t="s">
        <v>22</v>
      </c>
      <c r="C16" s="142">
        <v>533399158.14999998</v>
      </c>
      <c r="D16" s="142">
        <v>121530900.09</v>
      </c>
      <c r="E16" s="165">
        <f t="shared" si="0"/>
        <v>0.22784231702109972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113634687.33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138</v>
      </c>
      <c r="C17" s="142">
        <v>2367035631.1099997</v>
      </c>
      <c r="D17" s="142">
        <v>81483613.870000005</v>
      </c>
      <c r="E17" s="165">
        <f t="shared" si="0"/>
        <v>3.442432923233564E-2</v>
      </c>
      <c r="F17" s="142">
        <v>22418377.660000004</v>
      </c>
      <c r="G17" s="142">
        <v>6021.76</v>
      </c>
      <c r="H17" s="142">
        <v>1890028.87</v>
      </c>
      <c r="I17" s="142">
        <v>54145.34</v>
      </c>
      <c r="J17" s="142">
        <v>48580113.859999999</v>
      </c>
      <c r="K17" s="142">
        <v>8534926.379999999</v>
      </c>
      <c r="L17" s="142">
        <v>0</v>
      </c>
    </row>
    <row r="18" spans="1:12" ht="12" customHeight="1" x14ac:dyDescent="0.2">
      <c r="A18" s="126">
        <v>10</v>
      </c>
      <c r="B18" s="167" t="s">
        <v>38</v>
      </c>
      <c r="C18" s="142">
        <v>169835449.97999999</v>
      </c>
      <c r="D18" s="142">
        <v>77876538.469999984</v>
      </c>
      <c r="E18" s="165">
        <f t="shared" si="0"/>
        <v>0.45854112600856189</v>
      </c>
      <c r="F18" s="142">
        <v>42620433.039999999</v>
      </c>
      <c r="G18" s="142">
        <v>57170.8</v>
      </c>
      <c r="H18" s="142">
        <v>12789946.370000001</v>
      </c>
      <c r="I18" s="142">
        <v>0</v>
      </c>
      <c r="J18" s="142">
        <v>20088995.890000001</v>
      </c>
      <c r="K18" s="142">
        <v>2263927.6</v>
      </c>
      <c r="L18" s="142">
        <v>56064.77</v>
      </c>
    </row>
    <row r="19" spans="1:12" ht="12" customHeight="1" x14ac:dyDescent="0.2">
      <c r="A19" s="126">
        <v>11</v>
      </c>
      <c r="B19" s="167" t="s">
        <v>125</v>
      </c>
      <c r="C19" s="142">
        <v>646448539.38999999</v>
      </c>
      <c r="D19" s="142">
        <v>77380569.120000005</v>
      </c>
      <c r="E19" s="165">
        <f t="shared" si="0"/>
        <v>0.11970105028471044</v>
      </c>
      <c r="F19" s="142">
        <v>40711395.649999999</v>
      </c>
      <c r="G19" s="142">
        <v>412589.99</v>
      </c>
      <c r="H19" s="142">
        <v>8609739.1500000004</v>
      </c>
      <c r="I19" s="142">
        <v>0</v>
      </c>
      <c r="J19" s="142">
        <v>12000000</v>
      </c>
      <c r="K19" s="142">
        <v>14142869.549999999</v>
      </c>
      <c r="L19" s="142">
        <v>1503974.78</v>
      </c>
    </row>
    <row r="20" spans="1:12" ht="12" customHeight="1" x14ac:dyDescent="0.2">
      <c r="A20" s="126">
        <v>12</v>
      </c>
      <c r="B20" s="141" t="s">
        <v>42</v>
      </c>
      <c r="C20" s="142">
        <v>973766304.48000014</v>
      </c>
      <c r="D20" s="142">
        <v>65391613.450000003</v>
      </c>
      <c r="E20" s="165">
        <f t="shared" si="0"/>
        <v>6.7153292478034254E-2</v>
      </c>
      <c r="F20" s="142">
        <v>76392.539999999994</v>
      </c>
      <c r="G20" s="142">
        <v>1723341.63</v>
      </c>
      <c r="H20" s="142">
        <v>11805729.27</v>
      </c>
      <c r="I20" s="142">
        <v>2885127.35</v>
      </c>
      <c r="J20" s="142">
        <v>8385736.9399999995</v>
      </c>
      <c r="K20" s="142">
        <v>40507152.140000008</v>
      </c>
      <c r="L20" s="142">
        <v>8133.58</v>
      </c>
    </row>
    <row r="21" spans="1:12" ht="12" customHeight="1" x14ac:dyDescent="0.2">
      <c r="A21" s="126">
        <v>13</v>
      </c>
      <c r="B21" s="167" t="s">
        <v>159</v>
      </c>
      <c r="C21" s="142">
        <v>3428609007.4699993</v>
      </c>
      <c r="D21" s="142">
        <v>62484825.340000004</v>
      </c>
      <c r="E21" s="165">
        <f t="shared" si="0"/>
        <v>1.8224540973865114E-2</v>
      </c>
      <c r="F21" s="142">
        <v>477575.61000000004</v>
      </c>
      <c r="G21" s="142">
        <v>589068.35</v>
      </c>
      <c r="H21" s="142">
        <v>11623704.68</v>
      </c>
      <c r="I21" s="142">
        <v>55487.05</v>
      </c>
      <c r="J21" s="142">
        <v>15120797.66</v>
      </c>
      <c r="K21" s="142">
        <v>34216674.510000005</v>
      </c>
      <c r="L21" s="142">
        <v>401517.48</v>
      </c>
    </row>
    <row r="22" spans="1:12" ht="12" customHeight="1" x14ac:dyDescent="0.2">
      <c r="A22" s="126">
        <v>14</v>
      </c>
      <c r="B22" s="167" t="s">
        <v>44</v>
      </c>
      <c r="C22" s="142">
        <v>725425386.50999999</v>
      </c>
      <c r="D22" s="142">
        <v>38911257.449999996</v>
      </c>
      <c r="E22" s="165">
        <f t="shared" si="0"/>
        <v>5.3639227649863348E-2</v>
      </c>
      <c r="F22" s="142">
        <v>10230790.91</v>
      </c>
      <c r="G22" s="146">
        <v>0</v>
      </c>
      <c r="H22" s="146">
        <v>0</v>
      </c>
      <c r="I22" s="146">
        <v>0</v>
      </c>
      <c r="J22" s="142">
        <v>4070022.41</v>
      </c>
      <c r="K22" s="142">
        <v>24284244.59</v>
      </c>
      <c r="L22" s="142">
        <v>326199.53999999998</v>
      </c>
    </row>
    <row r="23" spans="1:12" ht="12" customHeight="1" x14ac:dyDescent="0.2">
      <c r="A23" s="126">
        <v>15</v>
      </c>
      <c r="B23" s="167" t="s">
        <v>60</v>
      </c>
      <c r="C23" s="142">
        <v>336831325.06000006</v>
      </c>
      <c r="D23" s="142">
        <v>38866537.649999999</v>
      </c>
      <c r="E23" s="165">
        <f t="shared" si="0"/>
        <v>0.11538872651786965</v>
      </c>
      <c r="F23" s="142">
        <v>15448237.899999999</v>
      </c>
      <c r="G23" s="146">
        <v>0</v>
      </c>
      <c r="H23" s="142">
        <v>16302803.59</v>
      </c>
      <c r="I23" s="146">
        <v>0</v>
      </c>
      <c r="J23" s="142">
        <v>3065496.16</v>
      </c>
      <c r="K23" s="142">
        <v>4050000</v>
      </c>
      <c r="L23" s="142">
        <v>0</v>
      </c>
    </row>
    <row r="24" spans="1:12" ht="12" customHeight="1" x14ac:dyDescent="0.2">
      <c r="A24" s="126">
        <v>16</v>
      </c>
      <c r="B24" s="167" t="s">
        <v>30</v>
      </c>
      <c r="C24" s="142">
        <v>219017889.49000001</v>
      </c>
      <c r="D24" s="142">
        <v>35772690.859999999</v>
      </c>
      <c r="E24" s="165">
        <f t="shared" si="0"/>
        <v>0.16333227821389137</v>
      </c>
      <c r="F24" s="142">
        <v>6319682.8700000001</v>
      </c>
      <c r="G24" s="146">
        <v>0</v>
      </c>
      <c r="H24" s="142">
        <v>3485931.33</v>
      </c>
      <c r="I24" s="146">
        <v>0</v>
      </c>
      <c r="J24" s="142">
        <v>24467076.66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474472546.84000003</v>
      </c>
      <c r="D25" s="142">
        <v>29825851.800000001</v>
      </c>
      <c r="E25" s="165">
        <f t="shared" si="0"/>
        <v>6.286106962065767E-2</v>
      </c>
      <c r="F25" s="142">
        <v>8168138.2400000002</v>
      </c>
      <c r="G25" s="146">
        <v>0</v>
      </c>
      <c r="H25" s="142">
        <v>5891541.9900000002</v>
      </c>
      <c r="I25" s="142">
        <v>8463.66</v>
      </c>
      <c r="J25" s="142">
        <v>11777274.82</v>
      </c>
      <c r="K25" s="142">
        <v>3958267.84</v>
      </c>
      <c r="L25" s="142">
        <v>22165.25</v>
      </c>
    </row>
    <row r="26" spans="1:12" ht="12" customHeight="1" x14ac:dyDescent="0.2">
      <c r="A26" s="126">
        <v>18</v>
      </c>
      <c r="B26" s="167" t="s">
        <v>103</v>
      </c>
      <c r="C26" s="142">
        <v>131570416.51000002</v>
      </c>
      <c r="D26" s="142">
        <v>22988383.620000001</v>
      </c>
      <c r="E26" s="165">
        <f t="shared" si="0"/>
        <v>0.17472304359736346</v>
      </c>
      <c r="F26" s="142">
        <v>1655571.97</v>
      </c>
      <c r="G26" s="146">
        <v>0</v>
      </c>
      <c r="H26" s="146">
        <v>0</v>
      </c>
      <c r="I26" s="146">
        <v>0</v>
      </c>
      <c r="J26" s="142">
        <v>16724021.1</v>
      </c>
      <c r="K26" s="142">
        <v>4608790.55</v>
      </c>
      <c r="L26" s="146">
        <v>0</v>
      </c>
    </row>
    <row r="27" spans="1:12" ht="12" customHeight="1" x14ac:dyDescent="0.2">
      <c r="A27" s="126">
        <v>19</v>
      </c>
      <c r="B27" s="167" t="s">
        <v>32</v>
      </c>
      <c r="C27" s="142">
        <v>499982282.14000005</v>
      </c>
      <c r="D27" s="142">
        <v>21260922.970000003</v>
      </c>
      <c r="E27" s="165">
        <f t="shared" si="0"/>
        <v>4.2523352785622776E-2</v>
      </c>
      <c r="F27" s="142">
        <v>3379897.53</v>
      </c>
      <c r="G27" s="146">
        <v>0</v>
      </c>
      <c r="H27" s="142">
        <v>6749967.8499999996</v>
      </c>
      <c r="I27" s="142">
        <v>646838.51</v>
      </c>
      <c r="J27" s="142">
        <v>10000000</v>
      </c>
      <c r="K27" s="142">
        <v>481107.76</v>
      </c>
      <c r="L27" s="142">
        <v>3111.32</v>
      </c>
    </row>
    <row r="28" spans="1:12" ht="12" customHeight="1" x14ac:dyDescent="0.2">
      <c r="A28" s="126">
        <v>20</v>
      </c>
      <c r="B28" s="167" t="s">
        <v>85</v>
      </c>
      <c r="C28" s="142">
        <v>105920297.79000001</v>
      </c>
      <c r="D28" s="142">
        <v>20876468.09</v>
      </c>
      <c r="E28" s="165">
        <f t="shared" si="0"/>
        <v>0.19709601016596612</v>
      </c>
      <c r="F28" s="142">
        <v>0</v>
      </c>
      <c r="G28" s="146">
        <v>0</v>
      </c>
      <c r="H28" s="142">
        <v>0</v>
      </c>
      <c r="I28" s="142">
        <v>0</v>
      </c>
      <c r="J28" s="142">
        <v>14376468.09</v>
      </c>
      <c r="K28" s="142">
        <v>6500000</v>
      </c>
      <c r="L28" s="142">
        <v>0</v>
      </c>
    </row>
    <row r="29" spans="1:12" ht="12" customHeight="1" x14ac:dyDescent="0.2">
      <c r="A29" s="126">
        <v>21</v>
      </c>
      <c r="B29" s="141" t="s">
        <v>73</v>
      </c>
      <c r="C29" s="142">
        <v>207348037.82999998</v>
      </c>
      <c r="D29" s="142">
        <v>20857485.780000001</v>
      </c>
      <c r="E29" s="165">
        <f t="shared" si="0"/>
        <v>0.10059167184934051</v>
      </c>
      <c r="F29" s="142">
        <v>4577815.3099999996</v>
      </c>
      <c r="G29" s="146">
        <v>0</v>
      </c>
      <c r="H29" s="146">
        <v>0</v>
      </c>
      <c r="I29" s="146">
        <v>0</v>
      </c>
      <c r="J29" s="142">
        <v>16273097.209999999</v>
      </c>
      <c r="K29" s="142">
        <v>6573.26</v>
      </c>
      <c r="L29" s="146">
        <v>0</v>
      </c>
    </row>
    <row r="30" spans="1:12" ht="12" customHeight="1" x14ac:dyDescent="0.2">
      <c r="A30" s="126">
        <v>22</v>
      </c>
      <c r="B30" s="167" t="s">
        <v>58</v>
      </c>
      <c r="C30" s="142">
        <v>158906670.22000003</v>
      </c>
      <c r="D30" s="142">
        <v>20809854.18</v>
      </c>
      <c r="E30" s="165">
        <f t="shared" si="0"/>
        <v>0.13095645482464377</v>
      </c>
      <c r="F30" s="146">
        <v>0</v>
      </c>
      <c r="G30" s="146">
        <v>0</v>
      </c>
      <c r="H30" s="146">
        <v>0</v>
      </c>
      <c r="I30" s="146">
        <v>0</v>
      </c>
      <c r="J30" s="142">
        <v>20809854.18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41" t="s">
        <v>94</v>
      </c>
      <c r="C31" s="142">
        <v>77035729.429999992</v>
      </c>
      <c r="D31" s="142">
        <v>20334489.66</v>
      </c>
      <c r="E31" s="165">
        <f t="shared" si="0"/>
        <v>0.26396179812222492</v>
      </c>
      <c r="F31" s="142">
        <v>0</v>
      </c>
      <c r="G31" s="142">
        <v>0</v>
      </c>
      <c r="H31" s="142">
        <v>0</v>
      </c>
      <c r="I31" s="146">
        <v>0</v>
      </c>
      <c r="J31" s="142">
        <v>20334489.66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286</v>
      </c>
      <c r="C32" s="142">
        <v>28348577.149999999</v>
      </c>
      <c r="D32" s="142">
        <v>16848577.149999999</v>
      </c>
      <c r="E32" s="165">
        <f t="shared" si="0"/>
        <v>0.59433590126409575</v>
      </c>
      <c r="F32" s="146">
        <v>0</v>
      </c>
      <c r="G32" s="146">
        <v>0</v>
      </c>
      <c r="H32" s="146">
        <v>0</v>
      </c>
      <c r="I32" s="146">
        <v>0</v>
      </c>
      <c r="J32" s="142">
        <v>16848577.149999999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41" t="s">
        <v>28</v>
      </c>
      <c r="C33" s="142">
        <v>3830598573.4800005</v>
      </c>
      <c r="D33" s="142">
        <v>16572090.640000001</v>
      </c>
      <c r="E33" s="165">
        <f t="shared" si="0"/>
        <v>4.3262404875133347E-3</v>
      </c>
      <c r="F33" s="142">
        <v>44745.15</v>
      </c>
      <c r="G33" s="142">
        <v>96077.119999999995</v>
      </c>
      <c r="H33" s="142">
        <v>1244771.3399999999</v>
      </c>
      <c r="I33" s="146">
        <v>0</v>
      </c>
      <c r="J33" s="142">
        <v>14524635.48</v>
      </c>
      <c r="K33" s="142">
        <v>661861.54999999993</v>
      </c>
      <c r="L33" s="146">
        <v>0</v>
      </c>
    </row>
    <row r="34" spans="1:12" ht="12" customHeight="1" x14ac:dyDescent="0.2">
      <c r="A34" s="126">
        <v>26</v>
      </c>
      <c r="B34" s="167" t="s">
        <v>52</v>
      </c>
      <c r="C34" s="142">
        <v>331419791.00999999</v>
      </c>
      <c r="D34" s="142">
        <v>14159943.329999998</v>
      </c>
      <c r="E34" s="165">
        <f t="shared" si="0"/>
        <v>4.2725098844723933E-2</v>
      </c>
      <c r="F34" s="142">
        <v>1300000</v>
      </c>
      <c r="G34" s="142">
        <v>444153.63</v>
      </c>
      <c r="H34" s="142">
        <v>9631349.6999999993</v>
      </c>
      <c r="I34" s="142">
        <v>0</v>
      </c>
      <c r="J34" s="142">
        <v>0</v>
      </c>
      <c r="K34" s="142">
        <v>2784440</v>
      </c>
      <c r="L34" s="146">
        <v>0</v>
      </c>
    </row>
    <row r="35" spans="1:12" ht="12" customHeight="1" x14ac:dyDescent="0.2">
      <c r="A35" s="126">
        <v>27</v>
      </c>
      <c r="B35" s="167" t="s">
        <v>112</v>
      </c>
      <c r="C35" s="142">
        <v>65217111.480000004</v>
      </c>
      <c r="D35" s="142">
        <v>10336828.530000001</v>
      </c>
      <c r="E35" s="165">
        <f t="shared" si="0"/>
        <v>0.15849871752093736</v>
      </c>
      <c r="F35" s="142">
        <v>0</v>
      </c>
      <c r="G35" s="142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67" t="s">
        <v>48</v>
      </c>
      <c r="C36" s="142">
        <v>1209670230.3499999</v>
      </c>
      <c r="D36" s="142">
        <v>9787631.8300000001</v>
      </c>
      <c r="E36" s="165">
        <f t="shared" si="0"/>
        <v>8.0911570644902914E-3</v>
      </c>
      <c r="F36" s="142">
        <v>1549798.3399999999</v>
      </c>
      <c r="G36" s="142">
        <v>84805.759999999995</v>
      </c>
      <c r="H36" s="146">
        <v>0</v>
      </c>
      <c r="I36" s="146">
        <v>0</v>
      </c>
      <c r="J36" s="146">
        <v>0</v>
      </c>
      <c r="K36" s="142">
        <v>8153027.7299999995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86501877.450000003</v>
      </c>
      <c r="D37" s="142">
        <v>6853946.9499999993</v>
      </c>
      <c r="E37" s="165">
        <f t="shared" si="0"/>
        <v>7.923466116630512E-2</v>
      </c>
      <c r="F37" s="142">
        <v>13575.82</v>
      </c>
      <c r="G37" s="142">
        <v>0</v>
      </c>
      <c r="H37" s="142">
        <v>0</v>
      </c>
      <c r="I37" s="142">
        <v>24614.68</v>
      </c>
      <c r="J37" s="142">
        <v>4573108.93</v>
      </c>
      <c r="K37" s="142">
        <v>2242647.52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313251419.82999998</v>
      </c>
      <c r="D38" s="142">
        <v>6742636.0100000007</v>
      </c>
      <c r="E38" s="165">
        <f t="shared" si="0"/>
        <v>2.1524678207872756E-2</v>
      </c>
      <c r="F38" s="142">
        <v>289574.82</v>
      </c>
      <c r="G38" s="142">
        <v>66882.8</v>
      </c>
      <c r="H38" s="142">
        <v>60725.990000000005</v>
      </c>
      <c r="I38" s="142">
        <v>58137.25</v>
      </c>
      <c r="J38" s="142">
        <v>4572688.99</v>
      </c>
      <c r="K38" s="142">
        <v>1694626.16</v>
      </c>
      <c r="L38" s="146">
        <v>0</v>
      </c>
    </row>
    <row r="39" spans="1:12" ht="12" customHeight="1" x14ac:dyDescent="0.2">
      <c r="A39" s="126">
        <v>31</v>
      </c>
      <c r="B39" s="169" t="s">
        <v>70</v>
      </c>
      <c r="C39" s="142">
        <v>135375010.25</v>
      </c>
      <c r="D39" s="142">
        <v>6482921.7699999986</v>
      </c>
      <c r="E39" s="165">
        <f t="shared" si="0"/>
        <v>4.7888615173715184E-2</v>
      </c>
      <c r="F39" s="142">
        <v>202883.46</v>
      </c>
      <c r="G39" s="142">
        <v>61617.26</v>
      </c>
      <c r="H39" s="142">
        <v>405193.19</v>
      </c>
      <c r="I39" s="142">
        <v>2000000</v>
      </c>
      <c r="J39" s="142">
        <v>8097.38</v>
      </c>
      <c r="K39" s="142">
        <v>3805129.9199999995</v>
      </c>
      <c r="L39" s="146">
        <v>0.56000000000000005</v>
      </c>
    </row>
    <row r="40" spans="1:12" ht="12" customHeight="1" x14ac:dyDescent="0.2">
      <c r="A40" s="126">
        <v>32</v>
      </c>
      <c r="B40" s="167" t="s">
        <v>68</v>
      </c>
      <c r="C40" s="142">
        <v>108523483.29999998</v>
      </c>
      <c r="D40" s="142">
        <v>5365690.76</v>
      </c>
      <c r="E40" s="165">
        <f t="shared" si="0"/>
        <v>4.9442669888941915E-2</v>
      </c>
      <c r="F40" s="142">
        <v>5029317.99</v>
      </c>
      <c r="G40" s="142">
        <v>0</v>
      </c>
      <c r="H40" s="142">
        <v>0</v>
      </c>
      <c r="I40" s="142">
        <v>0</v>
      </c>
      <c r="J40" s="142">
        <v>0</v>
      </c>
      <c r="K40" s="142">
        <v>336372.77</v>
      </c>
      <c r="L40" s="146">
        <v>0</v>
      </c>
    </row>
    <row r="41" spans="1:12" ht="12" customHeight="1" x14ac:dyDescent="0.2">
      <c r="A41" s="126">
        <v>33</v>
      </c>
      <c r="B41" s="167" t="s">
        <v>75</v>
      </c>
      <c r="C41" s="142">
        <v>202357650.44</v>
      </c>
      <c r="D41" s="142">
        <v>3696849.54</v>
      </c>
      <c r="E41" s="165">
        <f t="shared" si="0"/>
        <v>1.8268889424055322E-2</v>
      </c>
      <c r="F41" s="142">
        <v>1901755.1</v>
      </c>
      <c r="G41" s="142">
        <v>404070.47</v>
      </c>
      <c r="H41" s="142">
        <v>0</v>
      </c>
      <c r="I41" s="142">
        <v>0</v>
      </c>
      <c r="J41" s="142">
        <v>0</v>
      </c>
      <c r="K41" s="142">
        <v>1391023.97</v>
      </c>
      <c r="L41" s="142">
        <v>0</v>
      </c>
    </row>
    <row r="42" spans="1:12" ht="12" customHeight="1" x14ac:dyDescent="0.2">
      <c r="A42" s="126">
        <v>34</v>
      </c>
      <c r="B42" s="141" t="s">
        <v>64</v>
      </c>
      <c r="C42" s="142">
        <v>450880727.54999995</v>
      </c>
      <c r="D42" s="142">
        <v>1303977.0399999998</v>
      </c>
      <c r="E42" s="165">
        <f t="shared" si="0"/>
        <v>2.8920664830487715E-3</v>
      </c>
      <c r="F42" s="142">
        <v>2834.93</v>
      </c>
      <c r="G42" s="146">
        <v>0</v>
      </c>
      <c r="H42" s="142">
        <v>1445</v>
      </c>
      <c r="I42" s="146">
        <v>0</v>
      </c>
      <c r="J42" s="146">
        <v>0</v>
      </c>
      <c r="K42" s="142">
        <v>1299697.1099999999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7928665.4099999992</v>
      </c>
      <c r="D43" s="142">
        <v>700000</v>
      </c>
      <c r="E43" s="165">
        <f t="shared" si="0"/>
        <v>8.8287241774274855E-2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370791335.77000004</v>
      </c>
      <c r="D44" s="142">
        <v>218549.52</v>
      </c>
      <c r="E44" s="165">
        <f t="shared" si="0"/>
        <v>5.8941377242850441E-4</v>
      </c>
      <c r="F44" s="146">
        <v>0</v>
      </c>
      <c r="G44" s="146">
        <v>0</v>
      </c>
      <c r="H44" s="142">
        <v>218549.52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511313703.89999998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178995395.90000001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36618017.309999995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17511076.34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1856250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289</v>
      </c>
      <c r="C50" s="142">
        <v>681649.11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92</v>
      </c>
      <c r="C51" s="142">
        <v>313491.20999999996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34">
        <v>44</v>
      </c>
      <c r="B52" s="141" t="s">
        <v>81</v>
      </c>
      <c r="C52" s="160">
        <v>4908.26</v>
      </c>
      <c r="D52" s="160"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x14ac:dyDescent="0.2">
      <c r="A53" s="178"/>
      <c r="B53" s="143" t="s">
        <v>190</v>
      </c>
      <c r="C53" s="138">
        <f>SUM(C9:C52)</f>
        <v>57164851815.700027</v>
      </c>
      <c r="D53" s="138">
        <f t="shared" ref="D53:L53" si="1">SUM(D9:D52)</f>
        <v>3126970315.3399997</v>
      </c>
      <c r="E53" s="165">
        <f t="shared" si="0"/>
        <v>5.4700925761539253E-2</v>
      </c>
      <c r="F53" s="138">
        <f t="shared" si="1"/>
        <v>511455731.67000002</v>
      </c>
      <c r="G53" s="138">
        <f t="shared" si="1"/>
        <v>29331774.070000004</v>
      </c>
      <c r="H53" s="138">
        <f t="shared" si="1"/>
        <v>276215005.61000007</v>
      </c>
      <c r="I53" s="138">
        <f t="shared" si="1"/>
        <v>31161674.280000001</v>
      </c>
      <c r="J53" s="138">
        <f t="shared" si="1"/>
        <v>1746982838.3100007</v>
      </c>
      <c r="K53" s="138">
        <f t="shared" si="1"/>
        <v>495016501.26000011</v>
      </c>
      <c r="L53" s="138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200" t="s">
        <v>115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1.77734375" style="187" customWidth="1"/>
    <col min="3" max="3" width="10" style="187" bestFit="1" customWidth="1"/>
    <col min="4" max="4" width="12.77734375" style="187" bestFit="1" customWidth="1"/>
    <col min="5" max="5" width="11.33203125" style="187" bestFit="1" customWidth="1"/>
    <col min="6" max="6" width="12.88671875" style="187" customWidth="1"/>
    <col min="7" max="7" width="11.88671875" style="187" customWidth="1"/>
    <col min="8" max="8" width="13.21875" style="187" customWidth="1"/>
    <col min="9" max="9" width="10.77734375" style="187" bestFit="1" customWidth="1"/>
    <col min="10" max="10" width="12.77734375" style="187" bestFit="1" customWidth="1"/>
    <col min="11" max="11" width="11.6640625" style="187" bestFit="1" customWidth="1"/>
    <col min="12" max="12" width="12.109375" style="187" bestFit="1" customWidth="1"/>
    <col min="13" max="16384" width="11.44140625" style="187"/>
  </cols>
  <sheetData>
    <row r="2" spans="1:12" ht="12" customHeight="1" x14ac:dyDescent="0.2">
      <c r="A2" s="206" t="s">
        <v>290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3003569448.2400002</v>
      </c>
      <c r="D9" s="142">
        <f t="shared" ref="D9:D52" si="0">F9+G9+H9+I9+J9+K9+L9</f>
        <v>534367089.18000001</v>
      </c>
      <c r="E9" s="165">
        <f>D9/C9</f>
        <v>0.17791068206966973</v>
      </c>
      <c r="F9" s="142">
        <v>1078000</v>
      </c>
      <c r="G9" s="146">
        <v>0</v>
      </c>
      <c r="H9" s="146">
        <v>0</v>
      </c>
      <c r="I9" s="146">
        <v>0</v>
      </c>
      <c r="J9" s="142">
        <v>529766099.80000001</v>
      </c>
      <c r="K9" s="142">
        <v>3522989.38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10056177571.210001</v>
      </c>
      <c r="D10" s="142">
        <f t="shared" si="0"/>
        <v>453041359.15000004</v>
      </c>
      <c r="E10" s="165">
        <f t="shared" ref="E10:E53" si="1">D10/C10</f>
        <v>4.5051050057729664E-2</v>
      </c>
      <c r="F10" s="142">
        <v>105473220.25000001</v>
      </c>
      <c r="G10" s="142">
        <v>8195918.3100000005</v>
      </c>
      <c r="H10" s="142">
        <v>61711687.93999999</v>
      </c>
      <c r="I10" s="142">
        <v>467479.86</v>
      </c>
      <c r="J10" s="142">
        <v>136477840.41999999</v>
      </c>
      <c r="K10" s="142">
        <v>139088652.14000005</v>
      </c>
      <c r="L10" s="142">
        <v>1626560.23</v>
      </c>
    </row>
    <row r="11" spans="1:12" ht="12" customHeight="1" x14ac:dyDescent="0.2">
      <c r="A11" s="126">
        <v>3</v>
      </c>
      <c r="B11" s="189" t="s">
        <v>239</v>
      </c>
      <c r="C11" s="142">
        <v>7968166636.5499992</v>
      </c>
      <c r="D11" s="142">
        <f t="shared" si="0"/>
        <v>378717461.78000003</v>
      </c>
      <c r="E11" s="165">
        <f t="shared" si="1"/>
        <v>4.7528807949726116E-2</v>
      </c>
      <c r="F11" s="142">
        <v>61660627.090000004</v>
      </c>
      <c r="G11" s="146">
        <v>0</v>
      </c>
      <c r="H11" s="142">
        <v>23184093.120000001</v>
      </c>
      <c r="I11" s="142">
        <v>23569382.84</v>
      </c>
      <c r="J11" s="142">
        <v>170986756.27000001</v>
      </c>
      <c r="K11" s="142">
        <v>99316602.459999993</v>
      </c>
      <c r="L11" s="146">
        <v>0</v>
      </c>
    </row>
    <row r="12" spans="1:12" ht="12" customHeight="1" x14ac:dyDescent="0.2">
      <c r="A12" s="126">
        <v>4</v>
      </c>
      <c r="B12" s="189" t="s">
        <v>240</v>
      </c>
      <c r="C12" s="142">
        <v>5908324529.9700003</v>
      </c>
      <c r="D12" s="142">
        <f t="shared" si="0"/>
        <v>285309226.94999999</v>
      </c>
      <c r="E12" s="165">
        <f t="shared" si="1"/>
        <v>4.8289362830827548E-2</v>
      </c>
      <c r="F12" s="142">
        <v>88945074.969999984</v>
      </c>
      <c r="G12" s="142">
        <v>13734689.829999998</v>
      </c>
      <c r="H12" s="142">
        <v>12183620.17</v>
      </c>
      <c r="I12" s="142">
        <v>17354.599999999999</v>
      </c>
      <c r="J12" s="142">
        <v>146027301.58000001</v>
      </c>
      <c r="K12" s="142">
        <v>24401185.799999997</v>
      </c>
      <c r="L12" s="146">
        <v>0</v>
      </c>
    </row>
    <row r="13" spans="1:12" ht="12" customHeight="1" x14ac:dyDescent="0.2">
      <c r="A13" s="126">
        <v>5</v>
      </c>
      <c r="B13" s="189" t="s">
        <v>241</v>
      </c>
      <c r="C13" s="142">
        <v>4104898800.8099999</v>
      </c>
      <c r="D13" s="142">
        <f t="shared" si="0"/>
        <v>285261642.48000002</v>
      </c>
      <c r="E13" s="165">
        <f t="shared" si="1"/>
        <v>6.9492978103068148E-2</v>
      </c>
      <c r="F13" s="142">
        <v>51136435.670000002</v>
      </c>
      <c r="G13" s="142">
        <v>914825.92</v>
      </c>
      <c r="H13" s="142">
        <v>50587846.229999997</v>
      </c>
      <c r="I13" s="146">
        <v>0</v>
      </c>
      <c r="J13" s="142">
        <v>126015561.08</v>
      </c>
      <c r="K13" s="142">
        <v>26606973.580000006</v>
      </c>
      <c r="L13" s="142">
        <v>30000000</v>
      </c>
    </row>
    <row r="14" spans="1:12" ht="12" customHeight="1" x14ac:dyDescent="0.2">
      <c r="A14" s="126">
        <v>6</v>
      </c>
      <c r="B14" s="188" t="s">
        <v>242</v>
      </c>
      <c r="C14" s="142">
        <v>6131360387.6800003</v>
      </c>
      <c r="D14" s="142">
        <f t="shared" si="0"/>
        <v>261091119.24000001</v>
      </c>
      <c r="E14" s="165">
        <f t="shared" si="1"/>
        <v>4.2582902118202245E-2</v>
      </c>
      <c r="F14" s="142">
        <v>25526508.73</v>
      </c>
      <c r="G14" s="142">
        <v>1962088.14</v>
      </c>
      <c r="H14" s="142">
        <v>3833132.18</v>
      </c>
      <c r="I14" s="142">
        <v>7754846.6600000001</v>
      </c>
      <c r="J14" s="142">
        <v>214741530.22999999</v>
      </c>
      <c r="K14" s="142">
        <v>7273013.3000000007</v>
      </c>
      <c r="L14" s="146">
        <v>0</v>
      </c>
    </row>
    <row r="15" spans="1:12" ht="12" customHeight="1" x14ac:dyDescent="0.2">
      <c r="A15" s="126">
        <v>7</v>
      </c>
      <c r="B15" s="189" t="s">
        <v>245</v>
      </c>
      <c r="C15" s="142">
        <v>1871127150.7</v>
      </c>
      <c r="D15" s="142">
        <f t="shared" si="0"/>
        <v>134715217.71107</v>
      </c>
      <c r="E15" s="165">
        <f t="shared" si="1"/>
        <v>7.1996826971738509E-2</v>
      </c>
      <c r="F15" s="142">
        <v>12048136.040000003</v>
      </c>
      <c r="G15" s="142">
        <v>341730.37</v>
      </c>
      <c r="H15" s="142">
        <v>29263447.600000001</v>
      </c>
      <c r="I15" s="146">
        <v>8.1070000000000003E-2</v>
      </c>
      <c r="J15" s="142">
        <v>67437003.030000001</v>
      </c>
      <c r="K15" s="142">
        <v>22924753.620000001</v>
      </c>
      <c r="L15" s="142">
        <v>2700146.9699999997</v>
      </c>
    </row>
    <row r="16" spans="1:12" ht="12" customHeight="1" x14ac:dyDescent="0.2">
      <c r="A16" s="126">
        <v>8</v>
      </c>
      <c r="B16" s="189" t="s">
        <v>243</v>
      </c>
      <c r="C16" s="142">
        <v>484774032.46000004</v>
      </c>
      <c r="D16" s="142">
        <f t="shared" si="0"/>
        <v>118050225.52000001</v>
      </c>
      <c r="E16" s="165">
        <f t="shared" si="1"/>
        <v>0.24351598397494742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110154012.76000001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89" t="s">
        <v>246</v>
      </c>
      <c r="C17" s="142">
        <v>2391482474.3400002</v>
      </c>
      <c r="D17" s="142">
        <f t="shared" si="0"/>
        <v>94691703.299999997</v>
      </c>
      <c r="E17" s="165">
        <f t="shared" si="1"/>
        <v>3.9595399220365583E-2</v>
      </c>
      <c r="F17" s="142">
        <v>21772417.969999999</v>
      </c>
      <c r="G17" s="142">
        <v>6346.63</v>
      </c>
      <c r="H17" s="142">
        <v>1883442.96</v>
      </c>
      <c r="I17" s="142">
        <v>60773.74</v>
      </c>
      <c r="J17" s="142">
        <v>63919200.549999997</v>
      </c>
      <c r="K17" s="142">
        <v>7049521.4499999993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198649641.57999998</v>
      </c>
      <c r="D18" s="142">
        <f t="shared" si="0"/>
        <v>92008560.589999989</v>
      </c>
      <c r="E18" s="165">
        <f t="shared" si="1"/>
        <v>0.46317003070426582</v>
      </c>
      <c r="F18" s="142">
        <v>56594100.390000001</v>
      </c>
      <c r="G18" s="142">
        <v>104164.16</v>
      </c>
      <c r="H18" s="142">
        <v>16389409.219999999</v>
      </c>
      <c r="I18" s="142">
        <v>671874.76</v>
      </c>
      <c r="J18" s="142">
        <v>15719273.819999998</v>
      </c>
      <c r="K18" s="142">
        <v>2445201.4199999995</v>
      </c>
      <c r="L18" s="142">
        <v>84536.82</v>
      </c>
    </row>
    <row r="19" spans="1:12" ht="12" customHeight="1" x14ac:dyDescent="0.2">
      <c r="A19" s="126">
        <v>11</v>
      </c>
      <c r="B19" s="189" t="s">
        <v>247</v>
      </c>
      <c r="C19" s="142">
        <v>639686314.13999999</v>
      </c>
      <c r="D19" s="142">
        <f t="shared" si="0"/>
        <v>75654352.800000012</v>
      </c>
      <c r="E19" s="165">
        <f t="shared" si="1"/>
        <v>0.11826789338413532</v>
      </c>
      <c r="F19" s="142">
        <v>39333135.420000002</v>
      </c>
      <c r="G19" s="142">
        <v>408427.39</v>
      </c>
      <c r="H19" s="142">
        <v>8589831.9800000004</v>
      </c>
      <c r="I19" s="146">
        <v>0</v>
      </c>
      <c r="J19" s="142">
        <v>12000000</v>
      </c>
      <c r="K19" s="142">
        <v>13973568.32</v>
      </c>
      <c r="L19" s="142">
        <v>1349389.69</v>
      </c>
    </row>
    <row r="20" spans="1:12" ht="12" customHeight="1" x14ac:dyDescent="0.2">
      <c r="A20" s="126">
        <v>12</v>
      </c>
      <c r="B20" s="189" t="s">
        <v>248</v>
      </c>
      <c r="C20" s="142">
        <v>988285972.10000002</v>
      </c>
      <c r="D20" s="142">
        <f t="shared" si="0"/>
        <v>71898581.590000004</v>
      </c>
      <c r="E20" s="165">
        <f t="shared" si="1"/>
        <v>7.2750786330826239E-2</v>
      </c>
      <c r="F20" s="142">
        <v>95327.67</v>
      </c>
      <c r="G20" s="142">
        <v>1622307.34</v>
      </c>
      <c r="H20" s="142">
        <v>12688022.33</v>
      </c>
      <c r="I20" s="142">
        <v>2881563.69</v>
      </c>
      <c r="J20" s="142">
        <v>8324777.46</v>
      </c>
      <c r="K20" s="142">
        <v>46278982.850000001</v>
      </c>
      <c r="L20" s="142">
        <v>7600.25</v>
      </c>
    </row>
    <row r="21" spans="1:12" ht="12" customHeight="1" x14ac:dyDescent="0.2">
      <c r="A21" s="126">
        <v>13</v>
      </c>
      <c r="B21" s="189" t="s">
        <v>249</v>
      </c>
      <c r="C21" s="142">
        <v>3422644805.48</v>
      </c>
      <c r="D21" s="142">
        <f t="shared" si="0"/>
        <v>64461185.510000005</v>
      </c>
      <c r="E21" s="165">
        <f t="shared" si="1"/>
        <v>1.8833735071425214E-2</v>
      </c>
      <c r="F21" s="142">
        <v>476428.04</v>
      </c>
      <c r="G21" s="142">
        <v>581489.97</v>
      </c>
      <c r="H21" s="142">
        <v>12876130.859999999</v>
      </c>
      <c r="I21" s="142">
        <v>58117.43</v>
      </c>
      <c r="J21" s="142">
        <v>15021297.49</v>
      </c>
      <c r="K21" s="142">
        <v>35046296.450000003</v>
      </c>
      <c r="L21" s="142">
        <v>401425.27</v>
      </c>
    </row>
    <row r="22" spans="1:12" ht="12" customHeight="1" x14ac:dyDescent="0.2">
      <c r="A22" s="126">
        <v>14</v>
      </c>
      <c r="B22" s="189" t="s">
        <v>250</v>
      </c>
      <c r="C22" s="142">
        <v>713638513.01999986</v>
      </c>
      <c r="D22" s="142">
        <f t="shared" si="0"/>
        <v>39874536.689999998</v>
      </c>
      <c r="E22" s="165">
        <f t="shared" si="1"/>
        <v>5.5874978665679871E-2</v>
      </c>
      <c r="F22" s="142">
        <v>10238150.440000001</v>
      </c>
      <c r="G22" s="146">
        <v>0</v>
      </c>
      <c r="H22" s="146">
        <v>0</v>
      </c>
      <c r="I22" s="146">
        <v>0</v>
      </c>
      <c r="J22" s="142">
        <v>4070000</v>
      </c>
      <c r="K22" s="142">
        <v>25253714.749999996</v>
      </c>
      <c r="L22" s="142">
        <v>312671.5</v>
      </c>
    </row>
    <row r="23" spans="1:12" ht="12" customHeight="1" x14ac:dyDescent="0.2">
      <c r="A23" s="126">
        <v>15</v>
      </c>
      <c r="B23" s="189" t="s">
        <v>252</v>
      </c>
      <c r="C23" s="142">
        <v>335629061.91000003</v>
      </c>
      <c r="D23" s="142">
        <f t="shared" si="0"/>
        <v>38047691.939999998</v>
      </c>
      <c r="E23" s="165">
        <f t="shared" si="1"/>
        <v>0.11336232840945878</v>
      </c>
      <c r="F23" s="142">
        <v>14695745.120000001</v>
      </c>
      <c r="G23" s="146">
        <v>0</v>
      </c>
      <c r="H23" s="142">
        <v>16256750</v>
      </c>
      <c r="I23" s="146">
        <v>0</v>
      </c>
      <c r="J23" s="142">
        <v>3045196.82</v>
      </c>
      <c r="K23" s="142">
        <v>4050000</v>
      </c>
      <c r="L23" s="146">
        <v>0</v>
      </c>
    </row>
    <row r="24" spans="1:12" ht="12" customHeight="1" x14ac:dyDescent="0.2">
      <c r="A24" s="126">
        <v>16</v>
      </c>
      <c r="B24" s="189" t="s">
        <v>251</v>
      </c>
      <c r="C24" s="142">
        <v>222942455.65000001</v>
      </c>
      <c r="D24" s="142">
        <f t="shared" si="0"/>
        <v>36697201.799999997</v>
      </c>
      <c r="E24" s="165">
        <f t="shared" si="1"/>
        <v>0.16460391849998893</v>
      </c>
      <c r="F24" s="142">
        <v>7319758.9199999999</v>
      </c>
      <c r="G24" s="146">
        <v>0</v>
      </c>
      <c r="H24" s="142">
        <v>3440865.46</v>
      </c>
      <c r="I24" s="146">
        <v>0</v>
      </c>
      <c r="J24" s="142">
        <v>24436577.420000002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468951082.38</v>
      </c>
      <c r="D25" s="142">
        <f t="shared" si="0"/>
        <v>29685574.859999999</v>
      </c>
      <c r="E25" s="165">
        <f t="shared" si="1"/>
        <v>6.3302071314860972E-2</v>
      </c>
      <c r="F25" s="142">
        <v>8083060.669999999</v>
      </c>
      <c r="G25" s="146">
        <v>0</v>
      </c>
      <c r="H25" s="142">
        <v>5757462.8500000006</v>
      </c>
      <c r="I25" s="142">
        <v>8397.19</v>
      </c>
      <c r="J25" s="142">
        <v>11777344.220000001</v>
      </c>
      <c r="K25" s="142">
        <v>4037525.76</v>
      </c>
      <c r="L25" s="142">
        <v>21784.17</v>
      </c>
    </row>
    <row r="26" spans="1:12" ht="12" customHeight="1" x14ac:dyDescent="0.2">
      <c r="A26" s="126">
        <v>18</v>
      </c>
      <c r="B26" s="189" t="s">
        <v>258</v>
      </c>
      <c r="C26" s="142">
        <v>133785560.70000002</v>
      </c>
      <c r="D26" s="142">
        <f t="shared" si="0"/>
        <v>23989647.71429</v>
      </c>
      <c r="E26" s="165">
        <f t="shared" si="1"/>
        <v>0.17931417702157149</v>
      </c>
      <c r="F26" s="142">
        <v>1651132.88</v>
      </c>
      <c r="G26" s="146">
        <v>0</v>
      </c>
      <c r="H26" s="146">
        <v>0.30429</v>
      </c>
      <c r="I26" s="146">
        <v>0</v>
      </c>
      <c r="J26" s="142">
        <v>17729638.690000001</v>
      </c>
      <c r="K26" s="142">
        <v>4608875.84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78977301.940000013</v>
      </c>
      <c r="D27" s="142">
        <f t="shared" si="0"/>
        <v>22604845.300000001</v>
      </c>
      <c r="E27" s="165">
        <f t="shared" si="1"/>
        <v>0.28621951807334678</v>
      </c>
      <c r="F27" s="146">
        <v>0</v>
      </c>
      <c r="G27" s="146">
        <v>0</v>
      </c>
      <c r="H27" s="146">
        <v>0</v>
      </c>
      <c r="I27" s="146">
        <v>0</v>
      </c>
      <c r="J27" s="142">
        <v>22604845.300000001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168971427.73999998</v>
      </c>
      <c r="D28" s="142">
        <f t="shared" si="0"/>
        <v>21458527.23</v>
      </c>
      <c r="E28" s="165">
        <f t="shared" si="1"/>
        <v>0.12699500452241372</v>
      </c>
      <c r="F28" s="146">
        <v>0</v>
      </c>
      <c r="G28" s="146">
        <v>0</v>
      </c>
      <c r="H28" s="146">
        <v>0</v>
      </c>
      <c r="I28" s="146">
        <v>0</v>
      </c>
      <c r="J28" s="142">
        <v>21458527.23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255</v>
      </c>
      <c r="C29" s="142">
        <v>512754698.34000003</v>
      </c>
      <c r="D29" s="142">
        <f t="shared" si="0"/>
        <v>21041056.470000003</v>
      </c>
      <c r="E29" s="165">
        <f t="shared" si="1"/>
        <v>4.103532651796004E-2</v>
      </c>
      <c r="F29" s="142">
        <v>3378138.91</v>
      </c>
      <c r="G29" s="146">
        <v>0</v>
      </c>
      <c r="H29" s="142">
        <v>6648496.6399999997</v>
      </c>
      <c r="I29" s="142">
        <v>636730.48</v>
      </c>
      <c r="J29" s="142">
        <v>10000000</v>
      </c>
      <c r="K29" s="142">
        <v>374604.26</v>
      </c>
      <c r="L29" s="142">
        <v>3086.18</v>
      </c>
    </row>
    <row r="30" spans="1:12" ht="12" customHeight="1" x14ac:dyDescent="0.2">
      <c r="A30" s="126">
        <v>22</v>
      </c>
      <c r="B30" s="189" t="s">
        <v>254</v>
      </c>
      <c r="C30" s="142">
        <v>204880132.17000002</v>
      </c>
      <c r="D30" s="142">
        <f t="shared" si="0"/>
        <v>20791945.120000001</v>
      </c>
      <c r="E30" s="165">
        <f t="shared" si="1"/>
        <v>0.10148346206038081</v>
      </c>
      <c r="F30" s="142">
        <v>4518874.33</v>
      </c>
      <c r="G30" s="146">
        <v>0</v>
      </c>
      <c r="H30" s="146">
        <v>0</v>
      </c>
      <c r="I30" s="146">
        <v>0</v>
      </c>
      <c r="J30" s="142">
        <v>16273070.790000001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30229728.969999999</v>
      </c>
      <c r="D31" s="142">
        <f t="shared" si="0"/>
        <v>18729728.969999999</v>
      </c>
      <c r="E31" s="165">
        <f t="shared" si="1"/>
        <v>0.61957978480678388</v>
      </c>
      <c r="F31" s="146">
        <v>0</v>
      </c>
      <c r="G31" s="146">
        <v>0</v>
      </c>
      <c r="H31" s="146">
        <v>0</v>
      </c>
      <c r="I31" s="146">
        <v>0</v>
      </c>
      <c r="J31" s="142">
        <v>18729728.969999999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261</v>
      </c>
      <c r="C32" s="142">
        <v>3911489087.23</v>
      </c>
      <c r="D32" s="142">
        <f t="shared" si="0"/>
        <v>18055853.390000004</v>
      </c>
      <c r="E32" s="165">
        <f t="shared" si="1"/>
        <v>4.6161073154844514E-3</v>
      </c>
      <c r="F32" s="142">
        <v>44336.05</v>
      </c>
      <c r="G32" s="142">
        <v>95774.790000000008</v>
      </c>
      <c r="H32" s="142">
        <v>1113870.76</v>
      </c>
      <c r="I32" s="146">
        <v>0</v>
      </c>
      <c r="J32" s="142">
        <v>16146318.080000002</v>
      </c>
      <c r="K32" s="142">
        <v>655553.71</v>
      </c>
      <c r="L32" s="146">
        <v>0</v>
      </c>
    </row>
    <row r="33" spans="1:12" ht="12" customHeight="1" x14ac:dyDescent="0.2">
      <c r="A33" s="126">
        <v>25</v>
      </c>
      <c r="B33" s="189" t="s">
        <v>256</v>
      </c>
      <c r="C33" s="142">
        <v>106671834.13</v>
      </c>
      <c r="D33" s="142">
        <f t="shared" si="0"/>
        <v>17876468.09</v>
      </c>
      <c r="E33" s="165">
        <f t="shared" si="1"/>
        <v>0.16758376975326131</v>
      </c>
      <c r="F33" s="146">
        <v>0</v>
      </c>
      <c r="G33" s="146">
        <v>0</v>
      </c>
      <c r="H33" s="146">
        <v>0</v>
      </c>
      <c r="I33" s="146">
        <v>0</v>
      </c>
      <c r="J33" s="142">
        <v>14376468.09</v>
      </c>
      <c r="K33" s="142">
        <v>3500000</v>
      </c>
      <c r="L33" s="146">
        <v>0</v>
      </c>
    </row>
    <row r="34" spans="1:12" ht="12" customHeight="1" x14ac:dyDescent="0.2">
      <c r="A34" s="126">
        <v>26</v>
      </c>
      <c r="B34" s="189" t="s">
        <v>257</v>
      </c>
      <c r="C34" s="142">
        <v>324630220.69</v>
      </c>
      <c r="D34" s="142">
        <f t="shared" si="0"/>
        <v>14313031.689999998</v>
      </c>
      <c r="E34" s="165">
        <f t="shared" si="1"/>
        <v>4.4090262636601471E-2</v>
      </c>
      <c r="F34" s="142">
        <v>1300000</v>
      </c>
      <c r="G34" s="142">
        <v>444153.63</v>
      </c>
      <c r="H34" s="142">
        <v>9691349.6999999993</v>
      </c>
      <c r="I34" s="146">
        <v>0</v>
      </c>
      <c r="J34" s="146">
        <v>0</v>
      </c>
      <c r="K34" s="142">
        <v>2877528.3600000003</v>
      </c>
      <c r="L34" s="146">
        <v>0</v>
      </c>
    </row>
    <row r="35" spans="1:12" ht="12" customHeight="1" x14ac:dyDescent="0.2">
      <c r="A35" s="126">
        <v>27</v>
      </c>
      <c r="B35" s="189" t="s">
        <v>262</v>
      </c>
      <c r="C35" s="142">
        <v>71698102.63000001</v>
      </c>
      <c r="D35" s="142">
        <f t="shared" si="0"/>
        <v>10336828.530000001</v>
      </c>
      <c r="E35" s="165">
        <f t="shared" si="1"/>
        <v>0.14417157708263889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89" t="s">
        <v>265</v>
      </c>
      <c r="C36" s="142">
        <v>1219709596.5900002</v>
      </c>
      <c r="D36" s="142">
        <f t="shared" si="0"/>
        <v>9230222.4199999999</v>
      </c>
      <c r="E36" s="165">
        <f t="shared" si="1"/>
        <v>7.5675574299041096E-3</v>
      </c>
      <c r="F36" s="142">
        <v>1491165.22</v>
      </c>
      <c r="G36" s="142">
        <v>75522.759999999995</v>
      </c>
      <c r="H36" s="146">
        <v>0</v>
      </c>
      <c r="I36" s="146">
        <v>0</v>
      </c>
      <c r="J36" s="146">
        <v>0</v>
      </c>
      <c r="K36" s="142">
        <v>7663534.4399999995</v>
      </c>
      <c r="L36" s="146">
        <v>0</v>
      </c>
    </row>
    <row r="37" spans="1:12" ht="12" customHeight="1" x14ac:dyDescent="0.2">
      <c r="A37" s="126">
        <v>29</v>
      </c>
      <c r="B37" s="189" t="s">
        <v>268</v>
      </c>
      <c r="C37" s="142">
        <v>113813704.69999997</v>
      </c>
      <c r="D37" s="142">
        <f t="shared" si="0"/>
        <v>8970874.8300000001</v>
      </c>
      <c r="E37" s="165">
        <f t="shared" si="1"/>
        <v>7.8820690826699735E-2</v>
      </c>
      <c r="F37" s="142">
        <v>8647141.4399999995</v>
      </c>
      <c r="G37" s="146">
        <v>0</v>
      </c>
      <c r="H37" s="146">
        <v>0</v>
      </c>
      <c r="I37" s="146">
        <v>0</v>
      </c>
      <c r="J37" s="146">
        <v>0</v>
      </c>
      <c r="K37" s="142">
        <v>323733.39</v>
      </c>
      <c r="L37" s="146">
        <v>0</v>
      </c>
    </row>
    <row r="38" spans="1:12" ht="12" customHeight="1" x14ac:dyDescent="0.2">
      <c r="A38" s="126">
        <v>30</v>
      </c>
      <c r="B38" s="189" t="s">
        <v>264</v>
      </c>
      <c r="C38" s="142">
        <v>140838954.5</v>
      </c>
      <c r="D38" s="142">
        <f t="shared" si="0"/>
        <v>7145736.6705700019</v>
      </c>
      <c r="E38" s="165">
        <f t="shared" si="1"/>
        <v>5.0736933513447817E-2</v>
      </c>
      <c r="F38" s="142">
        <v>227515.18</v>
      </c>
      <c r="G38" s="142">
        <v>61610.71</v>
      </c>
      <c r="H38" s="142">
        <v>325556.90000000002</v>
      </c>
      <c r="I38" s="146">
        <v>0</v>
      </c>
      <c r="J38" s="142">
        <v>5551.73</v>
      </c>
      <c r="K38" s="142">
        <v>6525502.1500000013</v>
      </c>
      <c r="L38" s="146">
        <v>5.6999999999999998E-4</v>
      </c>
    </row>
    <row r="39" spans="1:12" ht="12" customHeight="1" x14ac:dyDescent="0.2">
      <c r="A39" s="126">
        <v>31</v>
      </c>
      <c r="B39" s="189" t="s">
        <v>263</v>
      </c>
      <c r="C39" s="142">
        <v>321910372.69999999</v>
      </c>
      <c r="D39" s="142">
        <f t="shared" si="0"/>
        <v>6712362.7200000007</v>
      </c>
      <c r="E39" s="165">
        <f t="shared" si="1"/>
        <v>2.0851650922896779E-2</v>
      </c>
      <c r="F39" s="142">
        <v>265223.69</v>
      </c>
      <c r="G39" s="142">
        <v>66639.73</v>
      </c>
      <c r="H39" s="142">
        <v>59876.19</v>
      </c>
      <c r="I39" s="142">
        <v>59272.75</v>
      </c>
      <c r="J39" s="142">
        <v>4566724.2</v>
      </c>
      <c r="K39" s="142">
        <v>1694626.16</v>
      </c>
      <c r="L39" s="146">
        <v>0</v>
      </c>
    </row>
    <row r="40" spans="1:12" ht="12" customHeight="1" x14ac:dyDescent="0.2">
      <c r="A40" s="126">
        <v>32</v>
      </c>
      <c r="B40" s="189" t="s">
        <v>270</v>
      </c>
      <c r="C40" s="142">
        <v>88824257.099999994</v>
      </c>
      <c r="D40" s="142">
        <f t="shared" si="0"/>
        <v>6112559.6700000009</v>
      </c>
      <c r="E40" s="165">
        <f t="shared" si="1"/>
        <v>6.8816333168071064E-2</v>
      </c>
      <c r="F40" s="142">
        <v>25877.31</v>
      </c>
      <c r="G40" s="146">
        <v>0</v>
      </c>
      <c r="H40" s="146">
        <v>0</v>
      </c>
      <c r="I40" s="142">
        <v>24751.13</v>
      </c>
      <c r="J40" s="142">
        <v>4711199.78</v>
      </c>
      <c r="K40" s="142">
        <v>1350731.45</v>
      </c>
      <c r="L40" s="146">
        <v>0</v>
      </c>
    </row>
    <row r="41" spans="1:12" ht="12" customHeight="1" x14ac:dyDescent="0.2">
      <c r="A41" s="126">
        <v>33</v>
      </c>
      <c r="B41" s="189" t="s">
        <v>267</v>
      </c>
      <c r="C41" s="142">
        <v>201931738.12</v>
      </c>
      <c r="D41" s="142">
        <f t="shared" si="0"/>
        <v>4058554.92</v>
      </c>
      <c r="E41" s="165">
        <f t="shared" si="1"/>
        <v>2.0098647977705032E-2</v>
      </c>
      <c r="F41" s="142">
        <v>1872378.64</v>
      </c>
      <c r="G41" s="142">
        <v>412722.88</v>
      </c>
      <c r="H41" s="146">
        <v>0</v>
      </c>
      <c r="I41" s="146">
        <v>0</v>
      </c>
      <c r="J41" s="146">
        <v>0</v>
      </c>
      <c r="K41" s="142">
        <v>1773453.4</v>
      </c>
      <c r="L41" s="146">
        <v>0</v>
      </c>
    </row>
    <row r="42" spans="1:12" ht="12" customHeight="1" x14ac:dyDescent="0.2">
      <c r="A42" s="126">
        <v>34</v>
      </c>
      <c r="B42" s="189" t="s">
        <v>271</v>
      </c>
      <c r="C42" s="142">
        <v>456183553.97000003</v>
      </c>
      <c r="D42" s="142">
        <f t="shared" si="0"/>
        <v>1306229.98942</v>
      </c>
      <c r="E42" s="165">
        <f t="shared" si="1"/>
        <v>2.8633868495528919E-3</v>
      </c>
      <c r="F42" s="142">
        <v>6092.82</v>
      </c>
      <c r="G42" s="146">
        <v>0</v>
      </c>
      <c r="H42" s="142">
        <v>523.97</v>
      </c>
      <c r="I42" s="146">
        <v>0</v>
      </c>
      <c r="J42" s="146">
        <v>0</v>
      </c>
      <c r="K42" s="142">
        <v>1299613.1599999999</v>
      </c>
      <c r="L42" s="146">
        <v>3.9419999999999997E-2</v>
      </c>
    </row>
    <row r="43" spans="1:12" ht="12" customHeight="1" x14ac:dyDescent="0.2">
      <c r="A43" s="126">
        <v>35</v>
      </c>
      <c r="B43" s="189" t="s">
        <v>279</v>
      </c>
      <c r="C43" s="142">
        <v>7806346.8000000007</v>
      </c>
      <c r="D43" s="142">
        <f t="shared" si="0"/>
        <v>700000</v>
      </c>
      <c r="E43" s="165">
        <f t="shared" si="1"/>
        <v>8.9670625445438829E-2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89" t="s">
        <v>272</v>
      </c>
      <c r="C44" s="142">
        <v>375794342.11000007</v>
      </c>
      <c r="D44" s="142">
        <f t="shared" si="0"/>
        <v>219729.6</v>
      </c>
      <c r="E44" s="165">
        <f t="shared" si="1"/>
        <v>5.8470704685511783E-4</v>
      </c>
      <c r="F44" s="146">
        <v>0</v>
      </c>
      <c r="G44" s="146">
        <v>0</v>
      </c>
      <c r="H44" s="142">
        <v>219729.6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89" t="s">
        <v>273</v>
      </c>
      <c r="C45" s="142">
        <v>18233458.199999999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89" t="s">
        <v>274</v>
      </c>
      <c r="C46" s="142">
        <v>306806.68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89" t="s">
        <v>275</v>
      </c>
      <c r="C47" s="142">
        <v>516962587.83999997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89" t="s">
        <v>276</v>
      </c>
      <c r="C48" s="142">
        <v>36174326.490000002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178995395.90000001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839750.34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58134583323.05999</v>
      </c>
      <c r="D53" s="144">
        <f t="shared" ref="D53" si="2">F53+G53+H53+I53+J53+K53+L53</f>
        <v>3227227359.3399997</v>
      </c>
      <c r="E53" s="166">
        <f t="shared" si="1"/>
        <v>5.5513038450898632E-2</v>
      </c>
      <c r="F53" s="144">
        <v>533741931.44000006</v>
      </c>
      <c r="G53" s="144">
        <v>29028412.559999999</v>
      </c>
      <c r="H53" s="144">
        <v>278763736.12999994</v>
      </c>
      <c r="I53" s="144">
        <v>36210626.199999996</v>
      </c>
      <c r="J53" s="144">
        <v>1806521845.8099997</v>
      </c>
      <c r="K53" s="144">
        <v>506453566.12999988</v>
      </c>
      <c r="L53" s="144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1" customWidth="1"/>
    <col min="3" max="3" width="10" style="191" bestFit="1" customWidth="1"/>
    <col min="4" max="4" width="12.77734375" style="191" bestFit="1" customWidth="1"/>
    <col min="5" max="5" width="11.33203125" style="191" bestFit="1" customWidth="1"/>
    <col min="6" max="6" width="12.88671875" style="191" customWidth="1"/>
    <col min="7" max="7" width="11.88671875" style="191" customWidth="1"/>
    <col min="8" max="8" width="13.21875" style="191" customWidth="1"/>
    <col min="9" max="9" width="10.77734375" style="191" bestFit="1" customWidth="1"/>
    <col min="10" max="10" width="12.77734375" style="191" bestFit="1" customWidth="1"/>
    <col min="11" max="11" width="11.6640625" style="191" bestFit="1" customWidth="1"/>
    <col min="12" max="12" width="12.109375" style="191" bestFit="1" customWidth="1"/>
    <col min="13" max="16384" width="11.44140625" style="191"/>
  </cols>
  <sheetData>
    <row r="2" spans="1:12" ht="12" customHeight="1" x14ac:dyDescent="0.2">
      <c r="A2" s="206" t="s">
        <v>292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2982281950.5</v>
      </c>
      <c r="D9" s="142">
        <f t="shared" ref="D9:D52" si="0">F9+G9+H9+I9+J9+K9+L9</f>
        <v>541212787.25</v>
      </c>
      <c r="E9" s="165">
        <f>D9/C9</f>
        <v>0.181476063039332</v>
      </c>
      <c r="F9" s="142">
        <v>1440000</v>
      </c>
      <c r="G9" s="146">
        <v>0</v>
      </c>
      <c r="H9" s="142">
        <v>10000000</v>
      </c>
      <c r="I9" s="146">
        <v>0</v>
      </c>
      <c r="J9" s="142">
        <v>526054802.39999998</v>
      </c>
      <c r="K9" s="142">
        <v>3717984.8500000006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10185555127.230001</v>
      </c>
      <c r="D10" s="142">
        <f t="shared" si="0"/>
        <v>498561432.37999994</v>
      </c>
      <c r="E10" s="165">
        <f t="shared" ref="E10:E53" si="1">D10/C10</f>
        <v>4.8947890041569637E-2</v>
      </c>
      <c r="F10" s="142">
        <v>112071230.89000002</v>
      </c>
      <c r="G10" s="142">
        <v>8401242.5099999998</v>
      </c>
      <c r="H10" s="142">
        <v>76151416.099999994</v>
      </c>
      <c r="I10" s="142">
        <v>524229.27</v>
      </c>
      <c r="J10" s="142">
        <v>161502790.13</v>
      </c>
      <c r="K10" s="142">
        <v>138188526.67999998</v>
      </c>
      <c r="L10" s="142">
        <v>1721996.8</v>
      </c>
    </row>
    <row r="11" spans="1:12" ht="12" customHeight="1" x14ac:dyDescent="0.2">
      <c r="A11" s="126">
        <v>3</v>
      </c>
      <c r="B11" s="189" t="s">
        <v>239</v>
      </c>
      <c r="C11" s="142">
        <v>7935280521.0500002</v>
      </c>
      <c r="D11" s="142">
        <f t="shared" si="0"/>
        <v>367827978.19</v>
      </c>
      <c r="E11" s="165">
        <f t="shared" si="1"/>
        <v>4.6353494021321481E-2</v>
      </c>
      <c r="F11" s="142">
        <v>67433770.719999999</v>
      </c>
      <c r="G11" s="146">
        <v>0</v>
      </c>
      <c r="H11" s="142">
        <v>23252756.27</v>
      </c>
      <c r="I11" s="142">
        <v>19161622.309999999</v>
      </c>
      <c r="J11" s="142">
        <v>162354905.80000001</v>
      </c>
      <c r="K11" s="142">
        <v>95624923.089999989</v>
      </c>
      <c r="L11" s="142">
        <v>0</v>
      </c>
    </row>
    <row r="12" spans="1:12" ht="12" customHeight="1" x14ac:dyDescent="0.2">
      <c r="A12" s="126">
        <v>4</v>
      </c>
      <c r="B12" s="189" t="s">
        <v>241</v>
      </c>
      <c r="C12" s="142">
        <v>4103959795.0199995</v>
      </c>
      <c r="D12" s="142">
        <f t="shared" si="0"/>
        <v>295935058.77999997</v>
      </c>
      <c r="E12" s="165">
        <f t="shared" si="1"/>
        <v>7.2109638875874474E-2</v>
      </c>
      <c r="F12" s="142">
        <v>49282646.359999999</v>
      </c>
      <c r="G12" s="142">
        <v>824974.53</v>
      </c>
      <c r="H12" s="142">
        <v>52137450.090000004</v>
      </c>
      <c r="I12" s="146">
        <v>0</v>
      </c>
      <c r="J12" s="142">
        <v>137007025.50999999</v>
      </c>
      <c r="K12" s="142">
        <v>26682962.290000003</v>
      </c>
      <c r="L12" s="142">
        <v>30000000</v>
      </c>
    </row>
    <row r="13" spans="1:12" ht="12" customHeight="1" x14ac:dyDescent="0.2">
      <c r="A13" s="126">
        <v>5</v>
      </c>
      <c r="B13" s="189" t="s">
        <v>240</v>
      </c>
      <c r="C13" s="142">
        <v>5951979986.8199997</v>
      </c>
      <c r="D13" s="142">
        <f t="shared" si="0"/>
        <v>287572560.20000005</v>
      </c>
      <c r="E13" s="165">
        <f t="shared" si="1"/>
        <v>4.8315444748940291E-2</v>
      </c>
      <c r="F13" s="142">
        <v>88861179.819999993</v>
      </c>
      <c r="G13" s="142">
        <v>13824184.889999999</v>
      </c>
      <c r="H13" s="142">
        <v>15837763.130000003</v>
      </c>
      <c r="I13" s="142">
        <v>16899.62</v>
      </c>
      <c r="J13" s="142">
        <v>145836809.15000001</v>
      </c>
      <c r="K13" s="142">
        <v>23195723.590000004</v>
      </c>
      <c r="L13" s="146">
        <v>0</v>
      </c>
    </row>
    <row r="14" spans="1:12" ht="12" customHeight="1" x14ac:dyDescent="0.2">
      <c r="A14" s="126">
        <v>6</v>
      </c>
      <c r="B14" s="189" t="s">
        <v>242</v>
      </c>
      <c r="C14" s="142">
        <v>6209803033.460001</v>
      </c>
      <c r="D14" s="142">
        <f t="shared" si="0"/>
        <v>267155633.38000003</v>
      </c>
      <c r="E14" s="165">
        <f t="shared" si="1"/>
        <v>4.3021595361478843E-2</v>
      </c>
      <c r="F14" s="142">
        <v>25262044.23</v>
      </c>
      <c r="G14" s="142">
        <v>1944969.37</v>
      </c>
      <c r="H14" s="142">
        <v>3643089.1599999997</v>
      </c>
      <c r="I14" s="142">
        <v>7740395.3799999999</v>
      </c>
      <c r="J14" s="142">
        <v>221982391.27000001</v>
      </c>
      <c r="K14" s="142">
        <v>6582743.9699999997</v>
      </c>
      <c r="L14" s="146">
        <v>0</v>
      </c>
    </row>
    <row r="15" spans="1:12" ht="12" customHeight="1" x14ac:dyDescent="0.2">
      <c r="A15" s="126">
        <v>7</v>
      </c>
      <c r="B15" s="189" t="s">
        <v>246</v>
      </c>
      <c r="C15" s="142">
        <v>2445079666.9400001</v>
      </c>
      <c r="D15" s="142">
        <f t="shared" si="0"/>
        <v>122202597.71999998</v>
      </c>
      <c r="E15" s="165">
        <f t="shared" si="1"/>
        <v>4.9978984068415111E-2</v>
      </c>
      <c r="F15" s="142">
        <v>23360050.179999996</v>
      </c>
      <c r="G15" s="142">
        <v>5423.2999999999993</v>
      </c>
      <c r="H15" s="142">
        <v>1776101.2700000003</v>
      </c>
      <c r="I15" s="142">
        <v>69015.16</v>
      </c>
      <c r="J15" s="142">
        <v>89152819.929999992</v>
      </c>
      <c r="K15" s="142">
        <v>7839187.8800000018</v>
      </c>
      <c r="L15" s="146">
        <v>0</v>
      </c>
    </row>
    <row r="16" spans="1:12" ht="12" customHeight="1" x14ac:dyDescent="0.2">
      <c r="A16" s="126">
        <v>8</v>
      </c>
      <c r="B16" s="189" t="s">
        <v>245</v>
      </c>
      <c r="C16" s="142">
        <v>1899907952.6399999</v>
      </c>
      <c r="D16" s="142">
        <f t="shared" si="0"/>
        <v>118233559.12562999</v>
      </c>
      <c r="E16" s="165">
        <f t="shared" si="1"/>
        <v>6.223120386508179E-2</v>
      </c>
      <c r="F16" s="142">
        <v>13351258.939999999</v>
      </c>
      <c r="G16" s="142">
        <v>339528.56999999995</v>
      </c>
      <c r="H16" s="142">
        <v>26748911.090000004</v>
      </c>
      <c r="I16" s="146">
        <v>2.563E-2</v>
      </c>
      <c r="J16" s="142">
        <v>52082995.689999998</v>
      </c>
      <c r="K16" s="142">
        <v>22451147.800000001</v>
      </c>
      <c r="L16" s="142">
        <v>3259717.01</v>
      </c>
    </row>
    <row r="17" spans="1:12" ht="12" customHeight="1" x14ac:dyDescent="0.2">
      <c r="A17" s="126">
        <v>9</v>
      </c>
      <c r="B17" s="188" t="s">
        <v>243</v>
      </c>
      <c r="C17" s="142">
        <v>608420422.95000005</v>
      </c>
      <c r="D17" s="142">
        <f t="shared" si="0"/>
        <v>114846571.72</v>
      </c>
      <c r="E17" s="165">
        <f t="shared" si="1"/>
        <v>0.18876186167971234</v>
      </c>
      <c r="F17" s="142">
        <v>5837927.5800000001</v>
      </c>
      <c r="G17" s="146">
        <v>0</v>
      </c>
      <c r="H17" s="142">
        <v>2312022.1800000002</v>
      </c>
      <c r="I17" s="146">
        <v>0</v>
      </c>
      <c r="J17" s="142">
        <v>101696621.95999999</v>
      </c>
      <c r="K17" s="142">
        <v>5000000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194981355.19999996</v>
      </c>
      <c r="D18" s="142">
        <f t="shared" si="0"/>
        <v>89440137.949999988</v>
      </c>
      <c r="E18" s="165">
        <f t="shared" si="1"/>
        <v>0.45871123348310794</v>
      </c>
      <c r="F18" s="142">
        <v>57123088.200000003</v>
      </c>
      <c r="G18" s="142">
        <v>126507.28</v>
      </c>
      <c r="H18" s="142">
        <v>14591913.080000002</v>
      </c>
      <c r="I18" s="146">
        <v>0</v>
      </c>
      <c r="J18" s="142">
        <v>15544975.069999998</v>
      </c>
      <c r="K18" s="142">
        <v>1952306.05</v>
      </c>
      <c r="L18" s="142">
        <v>101348.27</v>
      </c>
    </row>
    <row r="19" spans="1:12" ht="12" customHeight="1" x14ac:dyDescent="0.2">
      <c r="A19" s="126">
        <v>11</v>
      </c>
      <c r="B19" s="189" t="s">
        <v>248</v>
      </c>
      <c r="C19" s="142">
        <v>1003693264.1599998</v>
      </c>
      <c r="D19" s="142">
        <f t="shared" si="0"/>
        <v>74681592.629999995</v>
      </c>
      <c r="E19" s="165">
        <f t="shared" si="1"/>
        <v>7.4406788704018761E-2</v>
      </c>
      <c r="F19" s="142">
        <v>84565.01</v>
      </c>
      <c r="G19" s="142">
        <v>1649401.54</v>
      </c>
      <c r="H19" s="142">
        <v>11602030.75</v>
      </c>
      <c r="I19" s="142">
        <v>2877518.3499999996</v>
      </c>
      <c r="J19" s="142">
        <v>12823469.84</v>
      </c>
      <c r="K19" s="142">
        <v>45636875.959999993</v>
      </c>
      <c r="L19" s="142">
        <v>7731.18</v>
      </c>
    </row>
    <row r="20" spans="1:12" ht="12" customHeight="1" x14ac:dyDescent="0.2">
      <c r="A20" s="126">
        <v>12</v>
      </c>
      <c r="B20" s="189" t="s">
        <v>247</v>
      </c>
      <c r="C20" s="142">
        <v>657778943.05999994</v>
      </c>
      <c r="D20" s="142">
        <f t="shared" si="0"/>
        <v>69567498.290000007</v>
      </c>
      <c r="E20" s="165">
        <f t="shared" si="1"/>
        <v>0.10576121206673279</v>
      </c>
      <c r="F20" s="142">
        <v>39504780.310000002</v>
      </c>
      <c r="G20" s="142">
        <v>407045.03</v>
      </c>
      <c r="H20" s="142">
        <v>3650000</v>
      </c>
      <c r="I20" s="146">
        <v>0</v>
      </c>
      <c r="J20" s="142">
        <v>12000000</v>
      </c>
      <c r="K20" s="142">
        <v>12660766.619999999</v>
      </c>
      <c r="L20" s="142">
        <v>1344906.33</v>
      </c>
    </row>
    <row r="21" spans="1:12" ht="12" customHeight="1" x14ac:dyDescent="0.2">
      <c r="A21" s="126">
        <v>13</v>
      </c>
      <c r="B21" s="189" t="s">
        <v>249</v>
      </c>
      <c r="C21" s="142">
        <v>3440588636.7200003</v>
      </c>
      <c r="D21" s="142">
        <f t="shared" si="0"/>
        <v>64152778.359999992</v>
      </c>
      <c r="E21" s="165">
        <f t="shared" si="1"/>
        <v>1.8645872882135206E-2</v>
      </c>
      <c r="F21" s="142">
        <v>468018.25</v>
      </c>
      <c r="G21" s="142">
        <v>573791.38</v>
      </c>
      <c r="H21" s="142">
        <v>12580853.360000001</v>
      </c>
      <c r="I21" s="142">
        <v>62462.63</v>
      </c>
      <c r="J21" s="142">
        <v>15018236.84</v>
      </c>
      <c r="K21" s="142">
        <v>35048193.279999994</v>
      </c>
      <c r="L21" s="142">
        <v>401222.62</v>
      </c>
    </row>
    <row r="22" spans="1:12" ht="12" customHeight="1" x14ac:dyDescent="0.2">
      <c r="A22" s="126">
        <v>14</v>
      </c>
      <c r="B22" s="189" t="s">
        <v>250</v>
      </c>
      <c r="C22" s="142">
        <v>708426944.21000004</v>
      </c>
      <c r="D22" s="142">
        <f t="shared" si="0"/>
        <v>41066930.659999996</v>
      </c>
      <c r="E22" s="165">
        <f t="shared" si="1"/>
        <v>5.7969182278626692E-2</v>
      </c>
      <c r="F22" s="142">
        <v>9755658.2699999996</v>
      </c>
      <c r="G22" s="146">
        <v>0</v>
      </c>
      <c r="H22" s="146">
        <v>0</v>
      </c>
      <c r="I22" s="146">
        <v>0</v>
      </c>
      <c r="J22" s="142">
        <v>4070000</v>
      </c>
      <c r="K22" s="142">
        <v>26945065.849999998</v>
      </c>
      <c r="L22" s="142">
        <v>296206.53999999998</v>
      </c>
    </row>
    <row r="23" spans="1:12" ht="12" customHeight="1" x14ac:dyDescent="0.2">
      <c r="A23" s="126">
        <v>15</v>
      </c>
      <c r="B23" s="189" t="s">
        <v>251</v>
      </c>
      <c r="C23" s="142">
        <v>236418571.83000004</v>
      </c>
      <c r="D23" s="142">
        <f t="shared" si="0"/>
        <v>39499932.109999999</v>
      </c>
      <c r="E23" s="165">
        <f t="shared" si="1"/>
        <v>0.16707626564296715</v>
      </c>
      <c r="F23" s="142">
        <v>10104484.01</v>
      </c>
      <c r="G23" s="146">
        <v>0</v>
      </c>
      <c r="H23" s="142">
        <v>3395465.03</v>
      </c>
      <c r="I23" s="146">
        <v>0</v>
      </c>
      <c r="J23" s="142">
        <v>24419220.57</v>
      </c>
      <c r="K23" s="142">
        <v>1580762.5</v>
      </c>
      <c r="L23" s="146">
        <v>0</v>
      </c>
    </row>
    <row r="24" spans="1:12" ht="12" customHeight="1" x14ac:dyDescent="0.2">
      <c r="A24" s="126">
        <v>16</v>
      </c>
      <c r="B24" s="189" t="s">
        <v>252</v>
      </c>
      <c r="C24" s="142">
        <v>336282496.62</v>
      </c>
      <c r="D24" s="142">
        <f t="shared" si="0"/>
        <v>37381974.960000001</v>
      </c>
      <c r="E24" s="165">
        <f t="shared" si="1"/>
        <v>0.11116241652696458</v>
      </c>
      <c r="F24" s="142">
        <v>14945290.630000001</v>
      </c>
      <c r="G24" s="146">
        <v>0</v>
      </c>
      <c r="H24" s="142">
        <v>16062057.640000001</v>
      </c>
      <c r="I24" s="146">
        <v>0</v>
      </c>
      <c r="J24" s="142">
        <v>3024626.69</v>
      </c>
      <c r="K24" s="142">
        <v>3350000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469657816.51999998</v>
      </c>
      <c r="D25" s="142">
        <f t="shared" si="0"/>
        <v>29350495.919999994</v>
      </c>
      <c r="E25" s="165">
        <f t="shared" si="1"/>
        <v>6.2493361949082199E-2</v>
      </c>
      <c r="F25" s="142">
        <v>7626952.7699999996</v>
      </c>
      <c r="G25" s="146">
        <v>0</v>
      </c>
      <c r="H25" s="142">
        <v>5621167.1199999992</v>
      </c>
      <c r="I25" s="142">
        <v>6145.6</v>
      </c>
      <c r="J25" s="142">
        <v>12000052.1</v>
      </c>
      <c r="K25" s="142">
        <v>4074774.7500000005</v>
      </c>
      <c r="L25" s="142">
        <v>21403.58</v>
      </c>
    </row>
    <row r="26" spans="1:12" ht="12" customHeight="1" x14ac:dyDescent="0.2">
      <c r="A26" s="126">
        <v>18</v>
      </c>
      <c r="B26" s="189" t="s">
        <v>258</v>
      </c>
      <c r="C26" s="142">
        <v>186628161.03</v>
      </c>
      <c r="D26" s="142">
        <f t="shared" si="0"/>
        <v>26814252.300000001</v>
      </c>
      <c r="E26" s="165">
        <f t="shared" si="1"/>
        <v>0.14367741798457564</v>
      </c>
      <c r="F26" s="142">
        <v>1658660.51</v>
      </c>
      <c r="G26" s="146">
        <v>0</v>
      </c>
      <c r="H26" s="146">
        <v>0</v>
      </c>
      <c r="I26" s="146">
        <v>0</v>
      </c>
      <c r="J26" s="142">
        <v>19046701</v>
      </c>
      <c r="K26" s="142">
        <v>6108890.79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77050834.689999998</v>
      </c>
      <c r="D27" s="142">
        <f t="shared" si="0"/>
        <v>23986800.91</v>
      </c>
      <c r="E27" s="165">
        <f t="shared" si="1"/>
        <v>0.31131137003909853</v>
      </c>
      <c r="F27" s="146">
        <v>0</v>
      </c>
      <c r="G27" s="146">
        <v>0</v>
      </c>
      <c r="H27" s="146">
        <v>0</v>
      </c>
      <c r="I27" s="146">
        <v>0</v>
      </c>
      <c r="J27" s="142">
        <v>23986800.91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168461175.30000001</v>
      </c>
      <c r="D28" s="142">
        <f t="shared" si="0"/>
        <v>21853371.690000001</v>
      </c>
      <c r="E28" s="165">
        <f t="shared" si="1"/>
        <v>0.12972349059706459</v>
      </c>
      <c r="F28" s="146">
        <v>0</v>
      </c>
      <c r="G28" s="146">
        <v>0</v>
      </c>
      <c r="H28" s="146">
        <v>0</v>
      </c>
      <c r="I28" s="146">
        <v>0</v>
      </c>
      <c r="J28" s="142">
        <v>21853371.690000001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261</v>
      </c>
      <c r="C29" s="142">
        <v>3973755896.5400004</v>
      </c>
      <c r="D29" s="142">
        <f t="shared" si="0"/>
        <v>20835852.050000001</v>
      </c>
      <c r="E29" s="165">
        <f t="shared" si="1"/>
        <v>5.2433648649988897E-3</v>
      </c>
      <c r="F29" s="142">
        <v>1867870.19</v>
      </c>
      <c r="G29" s="142">
        <v>95444.81</v>
      </c>
      <c r="H29" s="142">
        <v>1127605.1599999999</v>
      </c>
      <c r="I29" s="146">
        <v>0</v>
      </c>
      <c r="J29" s="142">
        <v>17133429.23</v>
      </c>
      <c r="K29" s="142">
        <v>611502.66</v>
      </c>
      <c r="L29" s="146">
        <v>0</v>
      </c>
    </row>
    <row r="30" spans="1:12" ht="12" customHeight="1" x14ac:dyDescent="0.2">
      <c r="A30" s="126">
        <v>22</v>
      </c>
      <c r="B30" s="189" t="s">
        <v>254</v>
      </c>
      <c r="C30" s="142">
        <v>206107861.48999998</v>
      </c>
      <c r="D30" s="142">
        <f t="shared" si="0"/>
        <v>20788228.649999999</v>
      </c>
      <c r="E30" s="165">
        <f t="shared" si="1"/>
        <v>0.10086092058651829</v>
      </c>
      <c r="F30" s="142">
        <v>4378252.78</v>
      </c>
      <c r="G30" s="146">
        <v>0</v>
      </c>
      <c r="H30" s="146">
        <v>0</v>
      </c>
      <c r="I30" s="146">
        <v>0</v>
      </c>
      <c r="J30" s="142">
        <v>16409975.869999999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31374777.899999999</v>
      </c>
      <c r="D31" s="142">
        <f t="shared" si="0"/>
        <v>19874777.899999999</v>
      </c>
      <c r="E31" s="165">
        <f t="shared" si="1"/>
        <v>0.63346354078892142</v>
      </c>
      <c r="F31" s="146">
        <v>0</v>
      </c>
      <c r="G31" s="146">
        <v>0</v>
      </c>
      <c r="H31" s="146">
        <v>0</v>
      </c>
      <c r="I31" s="146">
        <v>0</v>
      </c>
      <c r="J31" s="142">
        <v>19874777.899999999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255</v>
      </c>
      <c r="C32" s="142">
        <v>492790438.73000002</v>
      </c>
      <c r="D32" s="142">
        <f t="shared" si="0"/>
        <v>19611554.629999999</v>
      </c>
      <c r="E32" s="165">
        <f t="shared" si="1"/>
        <v>3.9796946305496753E-2</v>
      </c>
      <c r="F32" s="142">
        <v>3879036.14</v>
      </c>
      <c r="G32" s="146">
        <v>0</v>
      </c>
      <c r="H32" s="142">
        <v>4644813.92</v>
      </c>
      <c r="I32" s="142">
        <v>603373.28</v>
      </c>
      <c r="J32" s="142">
        <v>10000000</v>
      </c>
      <c r="K32" s="142">
        <v>480711.29</v>
      </c>
      <c r="L32" s="142">
        <v>3620</v>
      </c>
    </row>
    <row r="33" spans="1:13" ht="12" customHeight="1" x14ac:dyDescent="0.2">
      <c r="A33" s="126">
        <v>25</v>
      </c>
      <c r="B33" s="189" t="s">
        <v>256</v>
      </c>
      <c r="C33" s="142">
        <v>108627964.31</v>
      </c>
      <c r="D33" s="142">
        <f t="shared" si="0"/>
        <v>17853356.09</v>
      </c>
      <c r="E33" s="165">
        <f t="shared" si="1"/>
        <v>0.16435322343932085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</row>
    <row r="34" spans="1:13" ht="12" customHeight="1" x14ac:dyDescent="0.2">
      <c r="A34" s="126">
        <v>26</v>
      </c>
      <c r="B34" s="189" t="s">
        <v>257</v>
      </c>
      <c r="C34" s="142">
        <v>328811297.14000005</v>
      </c>
      <c r="D34" s="142">
        <f t="shared" si="0"/>
        <v>14378692.099999998</v>
      </c>
      <c r="E34" s="165">
        <f t="shared" si="1"/>
        <v>4.3729312907025489E-2</v>
      </c>
      <c r="F34" s="142">
        <v>1300000</v>
      </c>
      <c r="G34" s="142">
        <v>442814.04</v>
      </c>
      <c r="H34" s="142">
        <v>9671349.6999999993</v>
      </c>
      <c r="I34" s="146">
        <v>0</v>
      </c>
      <c r="J34" s="146">
        <v>0</v>
      </c>
      <c r="K34" s="142">
        <v>2964528.3600000003</v>
      </c>
      <c r="L34" s="146">
        <v>0</v>
      </c>
    </row>
    <row r="35" spans="1:13" ht="12" customHeight="1" x14ac:dyDescent="0.2">
      <c r="A35" s="126">
        <v>27</v>
      </c>
      <c r="B35" s="189" t="s">
        <v>268</v>
      </c>
      <c r="C35" s="142">
        <v>115474258.57000001</v>
      </c>
      <c r="D35" s="142">
        <f t="shared" si="0"/>
        <v>10797834.58</v>
      </c>
      <c r="E35" s="165">
        <f t="shared" si="1"/>
        <v>9.3508585495306717E-2</v>
      </c>
      <c r="F35" s="142">
        <v>10490462.09</v>
      </c>
      <c r="G35" s="146">
        <v>0</v>
      </c>
      <c r="H35" s="146">
        <v>0</v>
      </c>
      <c r="I35" s="146">
        <v>0</v>
      </c>
      <c r="J35" s="146">
        <v>0</v>
      </c>
      <c r="K35" s="142">
        <v>307372.49</v>
      </c>
      <c r="L35" s="146">
        <v>0</v>
      </c>
    </row>
    <row r="36" spans="1:13" ht="12" customHeight="1" x14ac:dyDescent="0.2">
      <c r="A36" s="126">
        <v>28</v>
      </c>
      <c r="B36" s="189" t="s">
        <v>265</v>
      </c>
      <c r="C36" s="142">
        <v>1223670082.3200002</v>
      </c>
      <c r="D36" s="142">
        <f t="shared" si="0"/>
        <v>9299523.5700000003</v>
      </c>
      <c r="E36" s="165">
        <f t="shared" si="1"/>
        <v>7.5996984026680614E-3</v>
      </c>
      <c r="F36" s="142">
        <v>1482399.88</v>
      </c>
      <c r="G36" s="142">
        <v>58075.14</v>
      </c>
      <c r="H36" s="146">
        <v>0</v>
      </c>
      <c r="I36" s="146">
        <v>0</v>
      </c>
      <c r="J36" s="146">
        <v>0</v>
      </c>
      <c r="K36" s="142">
        <v>7759048.5500000007</v>
      </c>
      <c r="L36" s="146">
        <v>0</v>
      </c>
    </row>
    <row r="37" spans="1:13" ht="12" customHeight="1" x14ac:dyDescent="0.2">
      <c r="A37" s="126">
        <v>29</v>
      </c>
      <c r="B37" s="189" t="s">
        <v>262</v>
      </c>
      <c r="C37" s="142">
        <v>67623217.830000013</v>
      </c>
      <c r="D37" s="142">
        <f t="shared" si="0"/>
        <v>7794545.1699999999</v>
      </c>
      <c r="E37" s="165">
        <f t="shared" si="1"/>
        <v>0.11526433405749686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</row>
    <row r="38" spans="1:13" ht="12" customHeight="1" x14ac:dyDescent="0.2">
      <c r="A38" s="126">
        <v>30</v>
      </c>
      <c r="B38" s="189" t="s">
        <v>264</v>
      </c>
      <c r="C38" s="142">
        <v>139490157.07999998</v>
      </c>
      <c r="D38" s="142">
        <f t="shared" si="0"/>
        <v>6990509.2105800007</v>
      </c>
      <c r="E38" s="165">
        <f t="shared" si="1"/>
        <v>5.011471315908566E-2</v>
      </c>
      <c r="F38" s="142">
        <v>235724.86000000002</v>
      </c>
      <c r="G38" s="142">
        <v>60560.08</v>
      </c>
      <c r="H38" s="142">
        <v>168833.38</v>
      </c>
      <c r="I38" s="146">
        <v>0</v>
      </c>
      <c r="J38" s="142">
        <v>5317.64</v>
      </c>
      <c r="K38" s="142">
        <v>6520073.2500000009</v>
      </c>
      <c r="L38" s="146">
        <v>5.8E-4</v>
      </c>
    </row>
    <row r="39" spans="1:13" ht="12" customHeight="1" x14ac:dyDescent="0.2">
      <c r="A39" s="126">
        <v>31</v>
      </c>
      <c r="B39" s="189" t="s">
        <v>263</v>
      </c>
      <c r="C39" s="142">
        <v>327415390.30000001</v>
      </c>
      <c r="D39" s="142">
        <f t="shared" si="0"/>
        <v>6983921.8500000015</v>
      </c>
      <c r="E39" s="165">
        <f t="shared" si="1"/>
        <v>2.1330462943726813E-2</v>
      </c>
      <c r="F39" s="142">
        <v>242461.29</v>
      </c>
      <c r="G39" s="142">
        <v>66639.73</v>
      </c>
      <c r="H39" s="142">
        <v>99009.21</v>
      </c>
      <c r="I39" s="142">
        <v>60470.9</v>
      </c>
      <c r="J39" s="142">
        <v>4820714.5600000015</v>
      </c>
      <c r="K39" s="142">
        <v>1694626.16</v>
      </c>
      <c r="L39" s="146">
        <v>0</v>
      </c>
    </row>
    <row r="40" spans="1:13" ht="12" customHeight="1" x14ac:dyDescent="0.2">
      <c r="A40" s="126">
        <v>32</v>
      </c>
      <c r="B40" s="189" t="s">
        <v>270</v>
      </c>
      <c r="C40" s="142">
        <v>91154237.36999999</v>
      </c>
      <c r="D40" s="142">
        <f t="shared" si="0"/>
        <v>5969559.8899999997</v>
      </c>
      <c r="E40" s="165">
        <f t="shared" si="1"/>
        <v>6.5488561609804624E-2</v>
      </c>
      <c r="F40" s="142">
        <v>25421.55</v>
      </c>
      <c r="G40" s="146">
        <v>0</v>
      </c>
      <c r="H40" s="146">
        <v>0</v>
      </c>
      <c r="I40" s="142">
        <v>24390.32</v>
      </c>
      <c r="J40" s="142">
        <v>4576198.68</v>
      </c>
      <c r="K40" s="142">
        <v>1343549.3399999999</v>
      </c>
      <c r="L40" s="146">
        <v>0</v>
      </c>
    </row>
    <row r="41" spans="1:13" ht="12" customHeight="1" x14ac:dyDescent="0.2">
      <c r="A41" s="126">
        <v>33</v>
      </c>
      <c r="B41" s="189" t="s">
        <v>267</v>
      </c>
      <c r="C41" s="142">
        <v>201281302.45999998</v>
      </c>
      <c r="D41" s="142">
        <f t="shared" si="0"/>
        <v>4529856.16</v>
      </c>
      <c r="E41" s="165">
        <f t="shared" si="1"/>
        <v>2.2505101589851868E-2</v>
      </c>
      <c r="F41" s="142">
        <v>1897690.21</v>
      </c>
      <c r="G41" s="142">
        <v>410394.44</v>
      </c>
      <c r="H41" s="146">
        <v>0</v>
      </c>
      <c r="I41" s="146">
        <v>0</v>
      </c>
      <c r="J41" s="146">
        <v>0</v>
      </c>
      <c r="K41" s="142">
        <v>2221771.5099999998</v>
      </c>
      <c r="L41" s="146">
        <v>0</v>
      </c>
    </row>
    <row r="42" spans="1:13" ht="12" customHeight="1" x14ac:dyDescent="0.2">
      <c r="A42" s="126">
        <v>34</v>
      </c>
      <c r="B42" s="189" t="s">
        <v>271</v>
      </c>
      <c r="C42" s="142">
        <v>454060526.42999995</v>
      </c>
      <c r="D42" s="142">
        <f t="shared" si="0"/>
        <v>1307687.53</v>
      </c>
      <c r="E42" s="165">
        <f t="shared" si="1"/>
        <v>2.8799850545951368E-3</v>
      </c>
      <c r="F42" s="142">
        <v>7255.83</v>
      </c>
      <c r="G42" s="146">
        <v>0</v>
      </c>
      <c r="H42" s="142">
        <v>654</v>
      </c>
      <c r="I42" s="146">
        <v>0</v>
      </c>
      <c r="J42" s="146">
        <v>0</v>
      </c>
      <c r="K42" s="142">
        <v>1299777.7</v>
      </c>
      <c r="L42" s="146">
        <v>0</v>
      </c>
    </row>
    <row r="43" spans="1:13" ht="12" customHeight="1" x14ac:dyDescent="0.2">
      <c r="A43" s="126">
        <v>35</v>
      </c>
      <c r="B43" s="189" t="s">
        <v>279</v>
      </c>
      <c r="C43" s="142">
        <v>7784467.3200000003</v>
      </c>
      <c r="D43" s="142">
        <f t="shared" si="0"/>
        <v>700000</v>
      </c>
      <c r="E43" s="165">
        <f t="shared" si="1"/>
        <v>8.9922658959791221E-2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3" ht="12" customHeight="1" x14ac:dyDescent="0.2">
      <c r="A44" s="126">
        <v>36</v>
      </c>
      <c r="B44" s="189" t="s">
        <v>272</v>
      </c>
      <c r="C44" s="142">
        <v>379856764.29999995</v>
      </c>
      <c r="D44" s="142">
        <f t="shared" si="0"/>
        <v>211981.68</v>
      </c>
      <c r="E44" s="165">
        <f t="shared" si="1"/>
        <v>5.5805687807255415E-4</v>
      </c>
      <c r="F44" s="146">
        <v>0</v>
      </c>
      <c r="G44" s="146">
        <v>0</v>
      </c>
      <c r="H44" s="142">
        <v>211981.68</v>
      </c>
      <c r="I44" s="146">
        <v>0</v>
      </c>
      <c r="J44" s="146">
        <v>0</v>
      </c>
      <c r="K44" s="146">
        <v>0</v>
      </c>
      <c r="L44" s="146">
        <v>0</v>
      </c>
    </row>
    <row r="45" spans="1:13" ht="12" customHeight="1" x14ac:dyDescent="0.2">
      <c r="A45" s="126">
        <v>37</v>
      </c>
      <c r="B45" s="189" t="s">
        <v>273</v>
      </c>
      <c r="C45" s="142">
        <v>18942366.490000002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ht="12" customHeight="1" x14ac:dyDescent="0.2">
      <c r="A46" s="126">
        <v>38</v>
      </c>
      <c r="B46" s="189" t="s">
        <v>274</v>
      </c>
      <c r="C46" s="142">
        <v>289022.56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ht="12" customHeight="1" x14ac:dyDescent="0.2">
      <c r="A47" s="126">
        <v>39</v>
      </c>
      <c r="B47" s="189" t="s">
        <v>275</v>
      </c>
      <c r="C47" s="142">
        <v>523006544.75999999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s="148" customFormat="1" ht="12" customHeight="1" x14ac:dyDescent="0.2">
      <c r="A48" s="126">
        <v>40</v>
      </c>
      <c r="B48" s="189" t="s">
        <v>276</v>
      </c>
      <c r="C48" s="142">
        <v>35975387.799999997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1"/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178996000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362340.20999999996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58710948116.120018</v>
      </c>
      <c r="D53" s="144">
        <f t="shared" ref="D53" si="2">F53+G53+H53+I53+J53+K53+L53</f>
        <v>3299271851.77</v>
      </c>
      <c r="E53" s="166">
        <f t="shared" si="1"/>
        <v>5.6195172410512188E-2</v>
      </c>
      <c r="F53" s="144">
        <v>553978181.49999988</v>
      </c>
      <c r="G53" s="144">
        <v>29230996.640000001</v>
      </c>
      <c r="H53" s="144">
        <v>295287243.31999999</v>
      </c>
      <c r="I53" s="144">
        <v>31146548.449999999</v>
      </c>
      <c r="J53" s="144">
        <v>1848632386.5200002</v>
      </c>
      <c r="K53" s="144">
        <v>503838342.42999995</v>
      </c>
      <c r="L53" s="144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M53"/>
  <sheetViews>
    <sheetView workbookViewId="0">
      <selection activeCell="B51" sqref="B5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2" customWidth="1"/>
    <col min="3" max="3" width="10" style="192" bestFit="1" customWidth="1"/>
    <col min="4" max="4" width="12.77734375" style="192" bestFit="1" customWidth="1"/>
    <col min="5" max="5" width="11.33203125" style="192" bestFit="1" customWidth="1"/>
    <col min="6" max="6" width="12.88671875" style="192" customWidth="1"/>
    <col min="7" max="7" width="11.88671875" style="192" customWidth="1"/>
    <col min="8" max="8" width="13.21875" style="192" customWidth="1"/>
    <col min="9" max="9" width="10.77734375" style="192" bestFit="1" customWidth="1"/>
    <col min="10" max="10" width="12.77734375" style="192" bestFit="1" customWidth="1"/>
    <col min="11" max="11" width="11.6640625" style="192" bestFit="1" customWidth="1"/>
    <col min="12" max="12" width="12.109375" style="192" bestFit="1" customWidth="1"/>
    <col min="13" max="16384" width="11.44140625" style="192"/>
  </cols>
  <sheetData>
    <row r="2" spans="1:13" ht="12" customHeight="1" x14ac:dyDescent="0.2">
      <c r="A2" s="206" t="s">
        <v>293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3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3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3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3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3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177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8" t="s">
        <v>237</v>
      </c>
      <c r="C9" s="142">
        <v>2988702178.2399998</v>
      </c>
      <c r="D9" s="142">
        <f>F9+G9+H9+I9+J9+K9+L9</f>
        <v>573531296.82999992</v>
      </c>
      <c r="E9" s="165">
        <f>D9/C9</f>
        <v>0.19189978212139677</v>
      </c>
      <c r="F9" s="142">
        <v>2038753.32</v>
      </c>
      <c r="G9" s="146">
        <v>0</v>
      </c>
      <c r="H9" s="142">
        <v>10000000</v>
      </c>
      <c r="I9" s="146">
        <v>0</v>
      </c>
      <c r="J9" s="142">
        <v>558313647.0999999</v>
      </c>
      <c r="K9" s="142">
        <v>3178896.41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10233509248.110003</v>
      </c>
      <c r="D10" s="142">
        <f>F10+G10+H10+I10+J10+K10+L10</f>
        <v>499152518.67000008</v>
      </c>
      <c r="E10" s="165">
        <f>D10/C10</f>
        <v>4.8776280606008846E-2</v>
      </c>
      <c r="F10" s="142">
        <v>113082406.81000002</v>
      </c>
      <c r="G10" s="142">
        <v>8458579.5800000001</v>
      </c>
      <c r="H10" s="142">
        <v>75869871.730000004</v>
      </c>
      <c r="I10" s="142">
        <v>375526.11</v>
      </c>
      <c r="J10" s="142">
        <v>161937657.15000001</v>
      </c>
      <c r="K10" s="142">
        <v>137700077.25000006</v>
      </c>
      <c r="L10" s="142">
        <v>1728400.04</v>
      </c>
      <c r="M10" s="197"/>
    </row>
    <row r="11" spans="1:13" ht="12" customHeight="1" x14ac:dyDescent="0.2">
      <c r="A11" s="126">
        <v>3</v>
      </c>
      <c r="B11" s="189" t="s">
        <v>239</v>
      </c>
      <c r="C11" s="142">
        <v>7871368287.8999996</v>
      </c>
      <c r="D11" s="142">
        <f>F11+G11+H11+I11+J11+K11+L11</f>
        <v>373983523.71000004</v>
      </c>
      <c r="E11" s="165">
        <f>D11/C11</f>
        <v>4.7511882309571749E-2</v>
      </c>
      <c r="F11" s="142">
        <v>68162091.859999999</v>
      </c>
      <c r="G11" s="146">
        <v>0</v>
      </c>
      <c r="H11" s="142">
        <v>23171255.52</v>
      </c>
      <c r="I11" s="142">
        <v>19873995.669999998</v>
      </c>
      <c r="J11" s="142">
        <v>164242633.56999999</v>
      </c>
      <c r="K11" s="142">
        <v>98533547.090000004</v>
      </c>
      <c r="L11" s="146">
        <v>0</v>
      </c>
      <c r="M11" s="197"/>
    </row>
    <row r="12" spans="1:13" ht="12" customHeight="1" x14ac:dyDescent="0.2">
      <c r="A12" s="126">
        <v>4</v>
      </c>
      <c r="B12" s="189" t="s">
        <v>240</v>
      </c>
      <c r="C12" s="142">
        <v>5936173784.1400003</v>
      </c>
      <c r="D12" s="142">
        <f>F12+G12+H12+I12+J12+K12+L12</f>
        <v>288094241.34000003</v>
      </c>
      <c r="E12" s="165">
        <f>D12/C12</f>
        <v>4.853197561528895E-2</v>
      </c>
      <c r="F12" s="142">
        <v>89029272.480000019</v>
      </c>
      <c r="G12" s="142">
        <v>13604210.560000001</v>
      </c>
      <c r="H12" s="142">
        <v>15789152.170000002</v>
      </c>
      <c r="I12" s="142">
        <v>16455.23</v>
      </c>
      <c r="J12" s="142">
        <v>145333381.69</v>
      </c>
      <c r="K12" s="142">
        <v>24321769.210000001</v>
      </c>
      <c r="L12" s="146">
        <v>0</v>
      </c>
      <c r="M12" s="197"/>
    </row>
    <row r="13" spans="1:13" ht="12" customHeight="1" x14ac:dyDescent="0.2">
      <c r="A13" s="126">
        <v>5</v>
      </c>
      <c r="B13" s="189" t="s">
        <v>241</v>
      </c>
      <c r="C13" s="142">
        <v>4070701629.2499995</v>
      </c>
      <c r="D13" s="142">
        <f>F13+G13+H13+I13+J13+K13+L13</f>
        <v>284984145.74000001</v>
      </c>
      <c r="E13" s="165">
        <f>D13/C13</f>
        <v>7.0008605811894525E-2</v>
      </c>
      <c r="F13" s="142">
        <v>46862122.260000005</v>
      </c>
      <c r="G13" s="142">
        <v>510148.61</v>
      </c>
      <c r="H13" s="142">
        <v>51492500.510000005</v>
      </c>
      <c r="I13" s="146">
        <v>0</v>
      </c>
      <c r="J13" s="142">
        <v>128884633.08</v>
      </c>
      <c r="K13" s="142">
        <v>27234741.280000005</v>
      </c>
      <c r="L13" s="142">
        <v>30000000</v>
      </c>
      <c r="M13" s="197"/>
    </row>
    <row r="14" spans="1:13" ht="12" customHeight="1" x14ac:dyDescent="0.2">
      <c r="A14" s="126">
        <v>6</v>
      </c>
      <c r="B14" s="189" t="s">
        <v>242</v>
      </c>
      <c r="C14" s="142">
        <v>6256330352.5</v>
      </c>
      <c r="D14" s="142">
        <f>F14+G14+H14+I14+J14+K14+L14</f>
        <v>272419669.19999999</v>
      </c>
      <c r="E14" s="165">
        <f>D14/C14</f>
        <v>4.3543044220985289E-2</v>
      </c>
      <c r="F14" s="142">
        <v>26305420.479999997</v>
      </c>
      <c r="G14" s="142">
        <v>1935555.07</v>
      </c>
      <c r="H14" s="142">
        <v>3436738.33</v>
      </c>
      <c r="I14" s="142">
        <v>7728041.8200000003</v>
      </c>
      <c r="J14" s="142">
        <v>226682849.52000001</v>
      </c>
      <c r="K14" s="142">
        <v>6331063.9800000014</v>
      </c>
      <c r="L14" s="146">
        <v>0</v>
      </c>
      <c r="M14" s="197"/>
    </row>
    <row r="15" spans="1:13" ht="12" customHeight="1" x14ac:dyDescent="0.2">
      <c r="A15" s="126">
        <v>7</v>
      </c>
      <c r="B15" s="189" t="s">
        <v>245</v>
      </c>
      <c r="C15" s="142">
        <v>1901010923.3699999</v>
      </c>
      <c r="D15" s="142">
        <f>F15+G15+H15+I15+J15+K15+L15</f>
        <v>134523533.35999998</v>
      </c>
      <c r="E15" s="165">
        <f>D15/C15</f>
        <v>7.0764208509399101E-2</v>
      </c>
      <c r="F15" s="142">
        <v>13687928.23</v>
      </c>
      <c r="G15" s="142">
        <v>238391.36</v>
      </c>
      <c r="H15" s="142">
        <v>27292069.509999998</v>
      </c>
      <c r="I15" s="146">
        <v>0</v>
      </c>
      <c r="J15" s="142">
        <v>67071076.310000002</v>
      </c>
      <c r="K15" s="142">
        <v>23029966.229999993</v>
      </c>
      <c r="L15" s="142">
        <v>3204101.72</v>
      </c>
      <c r="M15" s="197"/>
    </row>
    <row r="16" spans="1:13" ht="12" customHeight="1" x14ac:dyDescent="0.2">
      <c r="A16" s="126">
        <v>8</v>
      </c>
      <c r="B16" s="189" t="s">
        <v>246</v>
      </c>
      <c r="C16" s="142">
        <v>2524335366.5999999</v>
      </c>
      <c r="D16" s="142">
        <f>F16+G16+H16+I16+J16+K16+L16</f>
        <v>121624132.65000001</v>
      </c>
      <c r="E16" s="165">
        <f>D16/C16</f>
        <v>4.8180655494208059E-2</v>
      </c>
      <c r="F16" s="142">
        <v>23470592.789999999</v>
      </c>
      <c r="G16" s="142">
        <v>5614.74</v>
      </c>
      <c r="H16" s="142">
        <v>2054452.9400000002</v>
      </c>
      <c r="I16" s="142">
        <v>255193.09</v>
      </c>
      <c r="J16" s="142">
        <v>88127843.670000002</v>
      </c>
      <c r="K16" s="142">
        <v>7710435.419999999</v>
      </c>
      <c r="L16" s="146">
        <v>0</v>
      </c>
      <c r="M16" s="197"/>
    </row>
    <row r="17" spans="1:13" ht="12" customHeight="1" x14ac:dyDescent="0.2">
      <c r="A17" s="126">
        <v>9</v>
      </c>
      <c r="B17" s="189" t="s">
        <v>243</v>
      </c>
      <c r="C17" s="142">
        <v>717016289.61000001</v>
      </c>
      <c r="D17" s="142">
        <f>F17+G17+H17+I17+J17+K17+L17</f>
        <v>110111409.59999999</v>
      </c>
      <c r="E17" s="165">
        <f>D17/C17</f>
        <v>0.15356890937567383</v>
      </c>
      <c r="F17" s="146">
        <v>0</v>
      </c>
      <c r="G17" s="146">
        <v>0</v>
      </c>
      <c r="H17" s="142">
        <v>3414395.55</v>
      </c>
      <c r="I17" s="146">
        <v>0</v>
      </c>
      <c r="J17" s="142">
        <v>101697014.05</v>
      </c>
      <c r="K17" s="142">
        <v>5000000</v>
      </c>
      <c r="L17" s="146">
        <v>0</v>
      </c>
      <c r="M17" s="197"/>
    </row>
    <row r="18" spans="1:13" ht="12" customHeight="1" x14ac:dyDescent="0.2">
      <c r="A18" s="126">
        <v>10</v>
      </c>
      <c r="B18" s="189" t="s">
        <v>248</v>
      </c>
      <c r="C18" s="142">
        <v>1013522999.3</v>
      </c>
      <c r="D18" s="142">
        <f>F18+G18+H18+I18+J18+K18+L18</f>
        <v>75255873.290000007</v>
      </c>
      <c r="E18" s="165">
        <f>D18/C18</f>
        <v>7.425176670088024E-2</v>
      </c>
      <c r="F18" s="142">
        <v>88155.6</v>
      </c>
      <c r="G18" s="142">
        <v>1566383.3399999999</v>
      </c>
      <c r="H18" s="142">
        <v>12554739.190000001</v>
      </c>
      <c r="I18" s="142">
        <v>2877411.96</v>
      </c>
      <c r="J18" s="142">
        <v>12799982.880000001</v>
      </c>
      <c r="K18" s="142">
        <v>45361284.030000001</v>
      </c>
      <c r="L18" s="142">
        <v>7916.29</v>
      </c>
      <c r="M18" s="197"/>
    </row>
    <row r="19" spans="1:13" ht="12" customHeight="1" x14ac:dyDescent="0.2">
      <c r="A19" s="126">
        <v>11</v>
      </c>
      <c r="B19" s="189" t="s">
        <v>244</v>
      </c>
      <c r="C19" s="142">
        <v>154544722.69000003</v>
      </c>
      <c r="D19" s="142">
        <f>F19+G19+H19+I19+J19+K19+L19</f>
        <v>69342870.460000023</v>
      </c>
      <c r="E19" s="165">
        <f>D19/C19</f>
        <v>0.44869128659342389</v>
      </c>
      <c r="F19" s="142">
        <v>51697268.850000009</v>
      </c>
      <c r="G19" s="142">
        <v>118538.6</v>
      </c>
      <c r="H19" s="142">
        <v>13737377.27</v>
      </c>
      <c r="I19" s="146">
        <v>0</v>
      </c>
      <c r="J19" s="142">
        <v>2220490.29</v>
      </c>
      <c r="K19" s="142">
        <v>1486342.1600000001</v>
      </c>
      <c r="L19" s="142">
        <v>82853.289999999994</v>
      </c>
      <c r="M19" s="197"/>
    </row>
    <row r="20" spans="1:13" ht="12" customHeight="1" x14ac:dyDescent="0.2">
      <c r="A20" s="126">
        <v>12</v>
      </c>
      <c r="B20" s="189" t="s">
        <v>247</v>
      </c>
      <c r="C20" s="142">
        <v>650010972.01000011</v>
      </c>
      <c r="D20" s="142">
        <f>F20+G20+H20+I20+J20+K20+L20</f>
        <v>65635458.920000002</v>
      </c>
      <c r="E20" s="165">
        <f>D20/C20</f>
        <v>0.10097592463253102</v>
      </c>
      <c r="F20" s="142">
        <v>38800754.899999999</v>
      </c>
      <c r="G20" s="142">
        <v>255088.71</v>
      </c>
      <c r="H20" s="142">
        <v>650000</v>
      </c>
      <c r="I20" s="146">
        <v>0</v>
      </c>
      <c r="J20" s="142">
        <v>12000000</v>
      </c>
      <c r="K20" s="142">
        <v>12588583.540000001</v>
      </c>
      <c r="L20" s="142">
        <v>1341031.77</v>
      </c>
      <c r="M20" s="197"/>
    </row>
    <row r="21" spans="1:13" ht="12" customHeight="1" x14ac:dyDescent="0.2">
      <c r="A21" s="126">
        <v>13</v>
      </c>
      <c r="B21" s="189" t="s">
        <v>249</v>
      </c>
      <c r="C21" s="142">
        <v>3428760592.0799999</v>
      </c>
      <c r="D21" s="142">
        <f>F21+G21+H21+I21+J21+K21+L21</f>
        <v>62563296.460000008</v>
      </c>
      <c r="E21" s="165">
        <f>D21/C21</f>
        <v>1.8246621418979574E-2</v>
      </c>
      <c r="F21" s="142">
        <v>475877.53</v>
      </c>
      <c r="G21" s="142">
        <v>571051.19999999995</v>
      </c>
      <c r="H21" s="142">
        <v>12681132.889999999</v>
      </c>
      <c r="I21" s="142">
        <v>51357.01</v>
      </c>
      <c r="J21" s="142">
        <v>15111478.680000002</v>
      </c>
      <c r="K21" s="142">
        <v>33271595.190000005</v>
      </c>
      <c r="L21" s="142">
        <v>400803.96</v>
      </c>
      <c r="M21" s="197"/>
    </row>
    <row r="22" spans="1:13" ht="12" customHeight="1" x14ac:dyDescent="0.2">
      <c r="A22" s="126">
        <v>14</v>
      </c>
      <c r="B22" s="189" t="s">
        <v>251</v>
      </c>
      <c r="C22" s="142">
        <v>246263445.69999996</v>
      </c>
      <c r="D22" s="142">
        <f>F22+G22+H22+I22+J22+K22+L22</f>
        <v>42481428.57</v>
      </c>
      <c r="E22" s="165">
        <f>D22/C22</f>
        <v>0.17250399647924688</v>
      </c>
      <c r="F22" s="142">
        <v>10103766.41</v>
      </c>
      <c r="G22" s="146">
        <v>0</v>
      </c>
      <c r="H22" s="142">
        <v>6350395.2599999998</v>
      </c>
      <c r="I22" s="146">
        <v>0</v>
      </c>
      <c r="J22" s="142">
        <v>24419220.57</v>
      </c>
      <c r="K22" s="142">
        <v>1608046.33</v>
      </c>
      <c r="L22" s="146">
        <v>0</v>
      </c>
      <c r="M22" s="197"/>
    </row>
    <row r="23" spans="1:13" ht="12" customHeight="1" x14ac:dyDescent="0.2">
      <c r="A23" s="126">
        <v>15</v>
      </c>
      <c r="B23" s="189" t="s">
        <v>250</v>
      </c>
      <c r="C23" s="142">
        <v>717199129.03999996</v>
      </c>
      <c r="D23" s="142">
        <f>F23+G23+H23+I23+J23+K23+L23</f>
        <v>41761433.229999997</v>
      </c>
      <c r="E23" s="165">
        <f>D23/C23</f>
        <v>5.8228505221275664E-2</v>
      </c>
      <c r="F23" s="142">
        <v>9992285.2800000012</v>
      </c>
      <c r="G23" s="146">
        <v>0</v>
      </c>
      <c r="H23" s="146">
        <v>0</v>
      </c>
      <c r="I23" s="146">
        <v>0</v>
      </c>
      <c r="J23" s="142">
        <v>4070000</v>
      </c>
      <c r="K23" s="142">
        <v>27384034.359999992</v>
      </c>
      <c r="L23" s="142">
        <v>315113.59000000003</v>
      </c>
      <c r="M23" s="197"/>
    </row>
    <row r="24" spans="1:13" ht="12" customHeight="1" x14ac:dyDescent="0.2">
      <c r="A24" s="126">
        <v>16</v>
      </c>
      <c r="B24" s="189" t="s">
        <v>252</v>
      </c>
      <c r="C24" s="142">
        <v>330755432.19999999</v>
      </c>
      <c r="D24" s="142">
        <f>F24+G24+H24+I24+J24+K24+L24</f>
        <v>36920631.079999998</v>
      </c>
      <c r="E24" s="165">
        <f>D24/C24</f>
        <v>0.1116251691904941</v>
      </c>
      <c r="F24" s="142">
        <v>13797560.48</v>
      </c>
      <c r="G24" s="146">
        <v>0</v>
      </c>
      <c r="H24" s="142">
        <v>16017729.25</v>
      </c>
      <c r="I24" s="146">
        <v>0</v>
      </c>
      <c r="J24" s="142">
        <v>3005341.35</v>
      </c>
      <c r="K24" s="142">
        <v>4100000</v>
      </c>
      <c r="L24" s="146">
        <v>0</v>
      </c>
      <c r="M24" s="197"/>
    </row>
    <row r="25" spans="1:13" ht="12" customHeight="1" x14ac:dyDescent="0.2">
      <c r="A25" s="126">
        <v>17</v>
      </c>
      <c r="B25" s="189" t="s">
        <v>253</v>
      </c>
      <c r="C25" s="142">
        <v>473101947.09000003</v>
      </c>
      <c r="D25" s="142">
        <f>F25+G25+H25+I25+J25+K25+L25</f>
        <v>29455515.73</v>
      </c>
      <c r="E25" s="165">
        <f>D25/C25</f>
        <v>6.2260398443036977E-2</v>
      </c>
      <c r="F25" s="142">
        <v>7890200.9999999991</v>
      </c>
      <c r="G25" s="146">
        <v>0</v>
      </c>
      <c r="H25" s="142">
        <v>5483952.1799999997</v>
      </c>
      <c r="I25" s="142">
        <v>5866.8</v>
      </c>
      <c r="J25" s="142">
        <v>12000052.1</v>
      </c>
      <c r="K25" s="142">
        <v>4054433.1</v>
      </c>
      <c r="L25" s="142">
        <v>21010.55</v>
      </c>
      <c r="M25" s="197"/>
    </row>
    <row r="26" spans="1:13" ht="12" customHeight="1" x14ac:dyDescent="0.2">
      <c r="A26" s="126">
        <v>18</v>
      </c>
      <c r="B26" s="189" t="s">
        <v>258</v>
      </c>
      <c r="C26" s="142">
        <v>222422941.40000001</v>
      </c>
      <c r="D26" s="142">
        <f>F26+G26+H26+I26+J26+K26+L26</f>
        <v>29185373.4815</v>
      </c>
      <c r="E26" s="165">
        <f>D26/C26</f>
        <v>0.13121566191777734</v>
      </c>
      <c r="F26" s="142">
        <v>1652191.76</v>
      </c>
      <c r="G26" s="146">
        <v>0</v>
      </c>
      <c r="H26" s="194">
        <v>3.15E-2</v>
      </c>
      <c r="I26" s="146">
        <v>0</v>
      </c>
      <c r="J26" s="142">
        <v>19923482.780000001</v>
      </c>
      <c r="K26" s="142">
        <v>7609698.9100000001</v>
      </c>
      <c r="L26" s="146">
        <v>0</v>
      </c>
      <c r="M26" s="197"/>
    </row>
    <row r="27" spans="1:13" ht="12" customHeight="1" x14ac:dyDescent="0.2">
      <c r="A27" s="126">
        <v>19</v>
      </c>
      <c r="B27" s="189" t="s">
        <v>259</v>
      </c>
      <c r="C27" s="142">
        <v>77529389.260000005</v>
      </c>
      <c r="D27" s="142">
        <f>F27+G27+H27+I27+J27+K27+L27</f>
        <v>27540401.050000001</v>
      </c>
      <c r="E27" s="165">
        <f>D27/C27</f>
        <v>0.35522530633694815</v>
      </c>
      <c r="F27" s="146">
        <v>0</v>
      </c>
      <c r="G27" s="146">
        <v>0</v>
      </c>
      <c r="H27" s="146">
        <v>0</v>
      </c>
      <c r="I27" s="146">
        <v>0</v>
      </c>
      <c r="J27" s="142">
        <v>27540401.050000001</v>
      </c>
      <c r="K27" s="146">
        <v>0</v>
      </c>
      <c r="L27" s="146">
        <v>0</v>
      </c>
      <c r="M27" s="197"/>
    </row>
    <row r="28" spans="1:13" ht="12" customHeight="1" x14ac:dyDescent="0.2">
      <c r="A28" s="126">
        <v>20</v>
      </c>
      <c r="B28" s="189" t="s">
        <v>261</v>
      </c>
      <c r="C28" s="142">
        <v>4011121815.1800003</v>
      </c>
      <c r="D28" s="142">
        <f>F28+G28+H28+I28+J28+K28+L28</f>
        <v>24357288.669999998</v>
      </c>
      <c r="E28" s="165">
        <f>D28/C28</f>
        <v>6.0724380341231187E-3</v>
      </c>
      <c r="F28" s="142">
        <v>2861642.15</v>
      </c>
      <c r="G28" s="142">
        <v>94991.700000000012</v>
      </c>
      <c r="H28" s="142">
        <v>1122704.04</v>
      </c>
      <c r="I28" s="142">
        <v>0</v>
      </c>
      <c r="J28" s="142">
        <v>19671715.039999999</v>
      </c>
      <c r="K28" s="142">
        <v>606235.74</v>
      </c>
      <c r="L28" s="146">
        <v>0</v>
      </c>
      <c r="M28" s="197"/>
    </row>
    <row r="29" spans="1:13" ht="12" customHeight="1" x14ac:dyDescent="0.2">
      <c r="A29" s="126">
        <v>21</v>
      </c>
      <c r="B29" s="189" t="s">
        <v>266</v>
      </c>
      <c r="C29" s="142">
        <v>168788199.68000001</v>
      </c>
      <c r="D29" s="142">
        <f>F29+G29+H29+I29+J29+K29+L29</f>
        <v>22868686.010000002</v>
      </c>
      <c r="E29" s="165">
        <f>D29/C29</f>
        <v>0.13548746922685348</v>
      </c>
      <c r="F29" s="146">
        <v>0</v>
      </c>
      <c r="G29" s="146">
        <v>0</v>
      </c>
      <c r="H29" s="146">
        <v>0</v>
      </c>
      <c r="I29" s="146">
        <v>0</v>
      </c>
      <c r="J29" s="142">
        <v>22868686.010000002</v>
      </c>
      <c r="K29" s="146">
        <v>0</v>
      </c>
      <c r="L29" s="146">
        <v>0</v>
      </c>
      <c r="M29" s="197"/>
    </row>
    <row r="30" spans="1:13" ht="12" customHeight="1" x14ac:dyDescent="0.2">
      <c r="A30" s="126">
        <v>22</v>
      </c>
      <c r="B30" s="189" t="s">
        <v>260</v>
      </c>
      <c r="C30" s="142">
        <v>34319189.439999998</v>
      </c>
      <c r="D30" s="142">
        <f>F30+G30+H30+I30+J30+K30+L30</f>
        <v>22819189.440000001</v>
      </c>
      <c r="E30" s="165">
        <f>D30/C30</f>
        <v>0.6649105008699181</v>
      </c>
      <c r="F30" s="146">
        <v>0</v>
      </c>
      <c r="G30" s="146">
        <v>0</v>
      </c>
      <c r="H30" s="146">
        <v>0</v>
      </c>
      <c r="I30" s="146">
        <v>0</v>
      </c>
      <c r="J30" s="142">
        <v>22819189.440000001</v>
      </c>
      <c r="K30" s="146">
        <v>0</v>
      </c>
      <c r="L30" s="146">
        <v>0</v>
      </c>
      <c r="M30" s="197"/>
    </row>
    <row r="31" spans="1:13" ht="12" customHeight="1" x14ac:dyDescent="0.2">
      <c r="A31" s="126">
        <v>23</v>
      </c>
      <c r="B31" s="189" t="s">
        <v>255</v>
      </c>
      <c r="C31" s="142">
        <v>479702269.20999998</v>
      </c>
      <c r="D31" s="142">
        <f>F31+G31+H31+I31+J31+K31+L31</f>
        <v>22191459.930000003</v>
      </c>
      <c r="E31" s="165">
        <f>D31/C31</f>
        <v>4.6260902552214558E-2</v>
      </c>
      <c r="F31" s="142">
        <v>3882817.4</v>
      </c>
      <c r="G31" s="142">
        <v>0</v>
      </c>
      <c r="H31" s="142">
        <v>7150037.0299999993</v>
      </c>
      <c r="I31" s="142">
        <v>649832.92000000004</v>
      </c>
      <c r="J31" s="142">
        <v>10000000</v>
      </c>
      <c r="K31" s="142">
        <v>505787.64</v>
      </c>
      <c r="L31" s="142">
        <v>2984.94</v>
      </c>
      <c r="M31" s="197"/>
    </row>
    <row r="32" spans="1:13" ht="12" customHeight="1" x14ac:dyDescent="0.2">
      <c r="A32" s="126">
        <v>24</v>
      </c>
      <c r="B32" s="189" t="s">
        <v>254</v>
      </c>
      <c r="C32" s="142">
        <v>207777895.55999997</v>
      </c>
      <c r="D32" s="142">
        <f>F32+G32+H32+I32+J32+K32+L32</f>
        <v>20789574.109999999</v>
      </c>
      <c r="E32" s="165">
        <f>D32/C32</f>
        <v>0.10005671707266185</v>
      </c>
      <c r="F32" s="142">
        <v>4379599.54</v>
      </c>
      <c r="G32" s="146">
        <v>0</v>
      </c>
      <c r="H32" s="146">
        <v>0</v>
      </c>
      <c r="I32" s="146">
        <v>0</v>
      </c>
      <c r="J32" s="142">
        <v>16409974.569999998</v>
      </c>
      <c r="K32" s="146">
        <v>0</v>
      </c>
      <c r="L32" s="146">
        <v>0</v>
      </c>
      <c r="M32" s="197"/>
    </row>
    <row r="33" spans="1:13" ht="12" customHeight="1" x14ac:dyDescent="0.2">
      <c r="A33" s="126">
        <v>25</v>
      </c>
      <c r="B33" s="189" t="s">
        <v>256</v>
      </c>
      <c r="C33" s="142">
        <v>108200186.53</v>
      </c>
      <c r="D33" s="142">
        <f>F33+G33+H33+I33+J33+K33+L33</f>
        <v>17853356.09</v>
      </c>
      <c r="E33" s="165">
        <f>D33/C33</f>
        <v>0.16500300658030667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  <c r="M33" s="197"/>
    </row>
    <row r="34" spans="1:13" ht="12" customHeight="1" x14ac:dyDescent="0.2">
      <c r="A34" s="126">
        <v>26</v>
      </c>
      <c r="B34" s="189" t="s">
        <v>257</v>
      </c>
      <c r="C34" s="142">
        <v>332668888.24000001</v>
      </c>
      <c r="D34" s="142">
        <f>F34+G34+H34+I34+J34+K34+L34</f>
        <v>14355449.93</v>
      </c>
      <c r="E34" s="165">
        <f>D34/C34</f>
        <v>4.3152366925407921E-2</v>
      </c>
      <c r="F34" s="142">
        <v>1300000</v>
      </c>
      <c r="G34" s="142">
        <v>442003.57</v>
      </c>
      <c r="H34" s="142">
        <v>9651349.6999999993</v>
      </c>
      <c r="I34" s="146">
        <v>0</v>
      </c>
      <c r="J34" s="146">
        <v>0</v>
      </c>
      <c r="K34" s="142">
        <v>2962096.66</v>
      </c>
      <c r="L34" s="146">
        <v>0</v>
      </c>
      <c r="M34" s="197"/>
    </row>
    <row r="35" spans="1:13" ht="12" customHeight="1" x14ac:dyDescent="0.2">
      <c r="A35" s="126">
        <v>27</v>
      </c>
      <c r="B35" s="189" t="s">
        <v>268</v>
      </c>
      <c r="C35" s="142">
        <v>115310637.17</v>
      </c>
      <c r="D35" s="142">
        <f>F35+G35+H35+I35+J35+K35+L35</f>
        <v>10717168.460000001</v>
      </c>
      <c r="E35" s="165">
        <f>D35/C35</f>
        <v>9.2941715725669866E-2</v>
      </c>
      <c r="F35" s="142">
        <v>10424949.83</v>
      </c>
      <c r="G35" s="146">
        <v>0</v>
      </c>
      <c r="H35" s="146">
        <v>0</v>
      </c>
      <c r="I35" s="146">
        <v>0</v>
      </c>
      <c r="J35" s="146">
        <v>0</v>
      </c>
      <c r="K35" s="142">
        <v>292218.63</v>
      </c>
      <c r="L35" s="146">
        <v>0</v>
      </c>
      <c r="M35" s="197"/>
    </row>
    <row r="36" spans="1:13" ht="12" customHeight="1" x14ac:dyDescent="0.2">
      <c r="A36" s="126">
        <v>28</v>
      </c>
      <c r="B36" s="189" t="s">
        <v>265</v>
      </c>
      <c r="C36" s="142">
        <v>1225662046.0799999</v>
      </c>
      <c r="D36" s="142">
        <f>F36+G36+H36+I36+J36+K36+L36</f>
        <v>9688241.2899999991</v>
      </c>
      <c r="E36" s="165">
        <f>D36/C36</f>
        <v>7.9044964482547411E-3</v>
      </c>
      <c r="F36" s="142">
        <v>1470900.6400000001</v>
      </c>
      <c r="G36" s="142">
        <v>58075.14</v>
      </c>
      <c r="H36" s="146">
        <v>0</v>
      </c>
      <c r="I36" s="146">
        <v>0</v>
      </c>
      <c r="J36" s="146">
        <v>0</v>
      </c>
      <c r="K36" s="142">
        <v>8159265.5099999998</v>
      </c>
      <c r="L36" s="146">
        <v>0</v>
      </c>
      <c r="M36" s="197"/>
    </row>
    <row r="37" spans="1:13" ht="12" customHeight="1" x14ac:dyDescent="0.2">
      <c r="A37" s="126">
        <v>29</v>
      </c>
      <c r="B37" s="189" t="s">
        <v>262</v>
      </c>
      <c r="C37" s="142">
        <v>68063607.219999999</v>
      </c>
      <c r="D37" s="142">
        <f>F37+G37+H37+I37+J37+K37+L37</f>
        <v>7794545.1699999999</v>
      </c>
      <c r="E37" s="165">
        <f>D37/C37</f>
        <v>0.11451854358535422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  <c r="M37" s="197"/>
    </row>
    <row r="38" spans="1:13" ht="12" customHeight="1" x14ac:dyDescent="0.2">
      <c r="A38" s="126">
        <v>30</v>
      </c>
      <c r="B38" s="189" t="s">
        <v>270</v>
      </c>
      <c r="C38" s="142">
        <v>100651949.46000001</v>
      </c>
      <c r="D38" s="142">
        <f>F38+G38+H38+I38+J38+K38+L38</f>
        <v>7337008.7000000011</v>
      </c>
      <c r="E38" s="165">
        <f>D38/C38</f>
        <v>7.289484942282011E-2</v>
      </c>
      <c r="F38" s="142">
        <v>25012.49</v>
      </c>
      <c r="G38" s="146">
        <v>0</v>
      </c>
      <c r="H38" s="146">
        <v>0</v>
      </c>
      <c r="I38" s="142">
        <v>24525.66</v>
      </c>
      <c r="J38" s="142">
        <v>4801152.3600000003</v>
      </c>
      <c r="K38" s="142">
        <v>2486318.19</v>
      </c>
      <c r="L38" s="146">
        <v>0</v>
      </c>
      <c r="M38" s="197"/>
    </row>
    <row r="39" spans="1:13" ht="12" customHeight="1" x14ac:dyDescent="0.2">
      <c r="A39" s="126">
        <v>31</v>
      </c>
      <c r="B39" s="189" t="s">
        <v>263</v>
      </c>
      <c r="C39" s="142">
        <v>330989999.75</v>
      </c>
      <c r="D39" s="142">
        <f>F39+G39+H39+I39+J39+K39+L39</f>
        <v>6975996.1399999997</v>
      </c>
      <c r="E39" s="165">
        <f>D39/C39</f>
        <v>2.1076153797000025E-2</v>
      </c>
      <c r="F39" s="142">
        <v>242461.29</v>
      </c>
      <c r="G39" s="142">
        <v>66639.73</v>
      </c>
      <c r="H39" s="142">
        <v>97153.3</v>
      </c>
      <c r="I39" s="142">
        <v>60470.9</v>
      </c>
      <c r="J39" s="142">
        <v>4814644.76</v>
      </c>
      <c r="K39" s="142">
        <v>1694626.16</v>
      </c>
      <c r="L39" s="146">
        <v>0</v>
      </c>
      <c r="M39" s="197"/>
    </row>
    <row r="40" spans="1:13" ht="12" customHeight="1" x14ac:dyDescent="0.2">
      <c r="A40" s="126">
        <v>32</v>
      </c>
      <c r="B40" s="189" t="s">
        <v>264</v>
      </c>
      <c r="C40" s="142">
        <v>148925677.45999998</v>
      </c>
      <c r="D40" s="142">
        <f>F40+G40+H40+I40+J40+K40+L40</f>
        <v>6867151.5305900006</v>
      </c>
      <c r="E40" s="165">
        <f>D40/C40</f>
        <v>4.6111266020155944E-2</v>
      </c>
      <c r="F40" s="142">
        <v>214729.83</v>
      </c>
      <c r="G40" s="142">
        <v>59504.67</v>
      </c>
      <c r="H40" s="142">
        <v>163922.41</v>
      </c>
      <c r="I40" s="146">
        <v>0</v>
      </c>
      <c r="J40" s="142">
        <v>2340.02</v>
      </c>
      <c r="K40" s="142">
        <v>6426654.6000000006</v>
      </c>
      <c r="L40" s="146">
        <v>5.9000000000000003E-4</v>
      </c>
      <c r="M40" s="197"/>
    </row>
    <row r="41" spans="1:13" ht="12" customHeight="1" x14ac:dyDescent="0.2">
      <c r="A41" s="126">
        <v>33</v>
      </c>
      <c r="B41" s="189" t="s">
        <v>267</v>
      </c>
      <c r="C41" s="142">
        <v>201964977.75000003</v>
      </c>
      <c r="D41" s="142">
        <f>F41+G41+H41+I41+J41+K41+L41</f>
        <v>4922016.5199999996</v>
      </c>
      <c r="E41" s="165">
        <f>D41/C41</f>
        <v>2.4370643736522774E-2</v>
      </c>
      <c r="F41" s="142">
        <v>1882943.64</v>
      </c>
      <c r="G41" s="142">
        <v>418526.64</v>
      </c>
      <c r="H41" s="146">
        <v>0</v>
      </c>
      <c r="I41" s="146">
        <v>0</v>
      </c>
      <c r="J41" s="146">
        <v>0</v>
      </c>
      <c r="K41" s="142">
        <v>2620546.2400000002</v>
      </c>
      <c r="L41" s="146">
        <v>0</v>
      </c>
      <c r="M41" s="197"/>
    </row>
    <row r="42" spans="1:13" ht="12" customHeight="1" x14ac:dyDescent="0.2">
      <c r="A42" s="126">
        <v>34</v>
      </c>
      <c r="B42" s="189" t="s">
        <v>271</v>
      </c>
      <c r="C42" s="142">
        <v>456788406.42999995</v>
      </c>
      <c r="D42" s="142">
        <f>F42+G42+H42+I42+J42+K42+L42</f>
        <v>1309641.49</v>
      </c>
      <c r="E42" s="165">
        <f>D42/C42</f>
        <v>2.8670637686175485E-3</v>
      </c>
      <c r="F42" s="142">
        <v>6771.48</v>
      </c>
      <c r="G42" s="146">
        <v>0</v>
      </c>
      <c r="H42" s="142">
        <v>2984.3</v>
      </c>
      <c r="I42" s="146">
        <v>0</v>
      </c>
      <c r="J42" s="146">
        <v>0</v>
      </c>
      <c r="K42" s="142">
        <v>1299885.71</v>
      </c>
      <c r="L42" s="146">
        <v>0</v>
      </c>
      <c r="M42" s="197"/>
    </row>
    <row r="43" spans="1:13" ht="12" customHeight="1" x14ac:dyDescent="0.2">
      <c r="A43" s="126">
        <v>35</v>
      </c>
      <c r="B43" s="189" t="s">
        <v>279</v>
      </c>
      <c r="C43" s="142">
        <v>7721159.5700000003</v>
      </c>
      <c r="D43" s="142">
        <f>F43+G43+H43+I43+J43+K43+L43</f>
        <v>700000</v>
      </c>
      <c r="E43" s="165">
        <f>D43/C43</f>
        <v>9.0659957698555893E-2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197"/>
    </row>
    <row r="44" spans="1:13" ht="12" customHeight="1" x14ac:dyDescent="0.2">
      <c r="A44" s="126">
        <v>36</v>
      </c>
      <c r="B44" s="189" t="s">
        <v>272</v>
      </c>
      <c r="C44" s="142">
        <v>378461223.72000003</v>
      </c>
      <c r="D44" s="142">
        <f>F44+G44+H44+I44+J44+K44+L44</f>
        <v>212790.86</v>
      </c>
      <c r="E44" s="165">
        <f>D44/C44</f>
        <v>5.6225273994630091E-4</v>
      </c>
      <c r="F44" s="146">
        <v>0</v>
      </c>
      <c r="G44" s="146">
        <v>0</v>
      </c>
      <c r="H44" s="142">
        <v>212790.86</v>
      </c>
      <c r="I44" s="146">
        <v>0</v>
      </c>
      <c r="J44" s="146">
        <v>0</v>
      </c>
      <c r="K44" s="146">
        <v>0</v>
      </c>
      <c r="L44" s="146">
        <v>0</v>
      </c>
      <c r="M44" s="197"/>
    </row>
    <row r="45" spans="1:13" ht="12" customHeight="1" x14ac:dyDescent="0.2">
      <c r="A45" s="126">
        <v>37</v>
      </c>
      <c r="B45" s="189" t="s">
        <v>273</v>
      </c>
      <c r="C45" s="142">
        <v>19479511.34</v>
      </c>
      <c r="D45" s="146">
        <f>F45+G45+H45+I45+J45+K45+L45</f>
        <v>0</v>
      </c>
      <c r="E45" s="165">
        <f>D45/C45</f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97"/>
    </row>
    <row r="46" spans="1:13" ht="12" customHeight="1" x14ac:dyDescent="0.2">
      <c r="A46" s="126">
        <v>38</v>
      </c>
      <c r="B46" s="189" t="s">
        <v>274</v>
      </c>
      <c r="C46" s="142">
        <v>5118109.29</v>
      </c>
      <c r="D46" s="146">
        <f>F46+G46+H46+I46+J46+K46+L46</f>
        <v>0</v>
      </c>
      <c r="E46" s="165">
        <f>D46/C46</f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97"/>
    </row>
    <row r="47" spans="1:13" ht="12" customHeight="1" x14ac:dyDescent="0.2">
      <c r="A47" s="126">
        <v>39</v>
      </c>
      <c r="B47" s="189" t="s">
        <v>275</v>
      </c>
      <c r="C47" s="142">
        <v>527306509.75</v>
      </c>
      <c r="D47" s="146">
        <f>F47+G47+H47+I47+J47+K47+L47</f>
        <v>0</v>
      </c>
      <c r="E47" s="165">
        <f>D47/C47</f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97"/>
    </row>
    <row r="48" spans="1:13" ht="12" customHeight="1" x14ac:dyDescent="0.2">
      <c r="A48" s="126">
        <v>40</v>
      </c>
      <c r="B48" s="189" t="s">
        <v>277</v>
      </c>
      <c r="C48" s="142">
        <v>4908.26</v>
      </c>
      <c r="D48" s="146">
        <f>F48+G48+H48+I48+J48+K48+L48</f>
        <v>0</v>
      </c>
      <c r="E48" s="165">
        <f>D48/C48</f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7"/>
    </row>
    <row r="49" spans="1:13" ht="12" customHeight="1" x14ac:dyDescent="0.2">
      <c r="A49" s="126">
        <v>41</v>
      </c>
      <c r="B49" s="189" t="s">
        <v>278</v>
      </c>
      <c r="C49" s="142">
        <v>178996000</v>
      </c>
      <c r="D49" s="146">
        <f>F49+G49+H49+I49+J49+K49+L49</f>
        <v>0</v>
      </c>
      <c r="E49" s="165">
        <f>D49/C49</f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97"/>
    </row>
    <row r="50" spans="1:13" ht="12" customHeight="1" x14ac:dyDescent="0.2">
      <c r="A50" s="126">
        <v>42</v>
      </c>
      <c r="B50" s="189" t="s">
        <v>269</v>
      </c>
      <c r="C50" s="142">
        <v>1856250</v>
      </c>
      <c r="D50" s="146">
        <f>F50+G50+H50+I50+J50+K50+L50</f>
        <v>0</v>
      </c>
      <c r="E50" s="165">
        <f>D50/C50</f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97"/>
    </row>
    <row r="51" spans="1:13" ht="12" customHeight="1" x14ac:dyDescent="0.2">
      <c r="A51" s="126">
        <v>43</v>
      </c>
      <c r="B51" s="189" t="s">
        <v>291</v>
      </c>
      <c r="C51" s="142">
        <v>422883.77</v>
      </c>
      <c r="D51" s="146">
        <f>F51+G51+H51+I51+J51+K51+L51</f>
        <v>0</v>
      </c>
      <c r="E51" s="165">
        <f>D51/C51</f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97"/>
    </row>
    <row r="52" spans="1:13" s="197" customFormat="1" ht="12" customHeight="1" x14ac:dyDescent="0.2">
      <c r="A52" s="126">
        <v>44</v>
      </c>
      <c r="B52" s="189" t="s">
        <v>297</v>
      </c>
      <c r="C52" s="142">
        <v>35270923.019999996</v>
      </c>
      <c r="D52" s="146">
        <v>0</v>
      </c>
      <c r="E52" s="165">
        <f>D52/C52</f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3" ht="12" customHeight="1" x14ac:dyDescent="0.2">
      <c r="A53" s="178"/>
      <c r="B53" s="190" t="s">
        <v>294</v>
      </c>
      <c r="C53" s="144">
        <f>SUM(C9:C52)</f>
        <v>58958832854.369995</v>
      </c>
      <c r="D53" s="144">
        <f t="shared" ref="D53" si="0">F53+G53+H53+I53+J53+K53+L53</f>
        <v>3340326349.7699995</v>
      </c>
      <c r="E53" s="166">
        <f t="shared" ref="E10:E53" si="1">D53/C53</f>
        <v>5.6655231931417319E-2</v>
      </c>
      <c r="F53" s="144">
        <v>543828478.32999992</v>
      </c>
      <c r="G53" s="144">
        <v>28403303.219999999</v>
      </c>
      <c r="H53" s="144">
        <v>298396735.44</v>
      </c>
      <c r="I53" s="144">
        <v>31918677.170000002</v>
      </c>
      <c r="J53" s="144">
        <v>1891122244.1299994</v>
      </c>
      <c r="K53" s="144">
        <v>509552694.74000019</v>
      </c>
      <c r="L53" s="144">
        <v>37104216.740000002</v>
      </c>
      <c r="M53" s="197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3"/>
  <sheetViews>
    <sheetView tabSelected="1" workbookViewId="0">
      <selection activeCell="F57" sqref="F5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3" customWidth="1"/>
    <col min="3" max="3" width="13.5546875" style="193" bestFit="1" customWidth="1"/>
    <col min="4" max="4" width="12.88671875" style="193" bestFit="1" customWidth="1"/>
    <col min="5" max="5" width="11.33203125" style="193" bestFit="1" customWidth="1"/>
    <col min="6" max="6" width="12.88671875" style="193" customWidth="1"/>
    <col min="7" max="7" width="11.88671875" style="193" customWidth="1"/>
    <col min="8" max="8" width="13.21875" style="193" customWidth="1"/>
    <col min="9" max="9" width="10.88671875" style="193" bestFit="1" customWidth="1"/>
    <col min="10" max="10" width="12.88671875" style="193" bestFit="1" customWidth="1"/>
    <col min="11" max="11" width="11.77734375" style="193" bestFit="1" customWidth="1"/>
    <col min="12" max="12" width="12.21875" style="193" bestFit="1" customWidth="1"/>
    <col min="13" max="16384" width="11.44140625" style="193"/>
  </cols>
  <sheetData>
    <row r="2" spans="1:12" ht="12" customHeight="1" x14ac:dyDescent="0.2">
      <c r="A2" s="206" t="s">
        <v>295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2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12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 ht="12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ht="12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2" ht="12" customHeight="1" x14ac:dyDescent="0.2">
      <c r="A9" s="126">
        <v>1</v>
      </c>
      <c r="B9" s="189" t="s">
        <v>237</v>
      </c>
      <c r="C9" s="142">
        <v>2994175550.3899999</v>
      </c>
      <c r="D9" s="142">
        <f t="shared" ref="D9:D52" si="0">F9+G9+H9+I9+J9+K9+L9</f>
        <v>583571913.69999993</v>
      </c>
      <c r="E9" s="165">
        <f>D9/C9</f>
        <v>0.19490237091275026</v>
      </c>
      <c r="F9" s="142">
        <v>2570000</v>
      </c>
      <c r="G9" s="184">
        <v>0</v>
      </c>
      <c r="H9" s="142">
        <v>10000000</v>
      </c>
      <c r="I9" s="184">
        <v>0</v>
      </c>
      <c r="J9" s="142">
        <v>567913950.26999998</v>
      </c>
      <c r="K9" s="142">
        <v>3087963.4299999997</v>
      </c>
      <c r="L9" s="184">
        <v>0</v>
      </c>
    </row>
    <row r="10" spans="1:12" ht="12" customHeight="1" x14ac:dyDescent="0.2">
      <c r="A10" s="126">
        <v>2</v>
      </c>
      <c r="B10" s="189" t="s">
        <v>238</v>
      </c>
      <c r="C10" s="142">
        <v>10265905945.389997</v>
      </c>
      <c r="D10" s="142">
        <f t="shared" si="0"/>
        <v>521976917.44999999</v>
      </c>
      <c r="E10" s="165">
        <f t="shared" ref="E10:E53" si="1">D10/C10</f>
        <v>5.084567501657257E-2</v>
      </c>
      <c r="F10" s="142">
        <v>118240840.34</v>
      </c>
      <c r="G10" s="142">
        <v>8498029.1899999995</v>
      </c>
      <c r="H10" s="142">
        <v>80531244.610000014</v>
      </c>
      <c r="I10" s="142">
        <v>467599.44</v>
      </c>
      <c r="J10" s="142">
        <v>164147339.09</v>
      </c>
      <c r="K10" s="142">
        <v>147144385.20999998</v>
      </c>
      <c r="L10" s="142">
        <v>2947479.5700000003</v>
      </c>
    </row>
    <row r="11" spans="1:12" ht="12" customHeight="1" x14ac:dyDescent="0.2">
      <c r="A11" s="126">
        <v>3</v>
      </c>
      <c r="B11" s="189" t="s">
        <v>239</v>
      </c>
      <c r="C11" s="142">
        <v>7704972643.7600002</v>
      </c>
      <c r="D11" s="142">
        <f t="shared" si="0"/>
        <v>367650677.04000002</v>
      </c>
      <c r="E11" s="165">
        <f t="shared" si="1"/>
        <v>4.771602626490154E-2</v>
      </c>
      <c r="F11" s="142">
        <v>69279929.920000002</v>
      </c>
      <c r="G11" s="184">
        <v>0</v>
      </c>
      <c r="H11" s="142">
        <v>26824647.760000002</v>
      </c>
      <c r="I11" s="142">
        <v>19154205.890000001</v>
      </c>
      <c r="J11" s="142">
        <v>157654015.78</v>
      </c>
      <c r="K11" s="142">
        <v>94737877.689999998</v>
      </c>
      <c r="L11" s="184">
        <v>0</v>
      </c>
    </row>
    <row r="12" spans="1:12" ht="12" customHeight="1" x14ac:dyDescent="0.2">
      <c r="A12" s="126">
        <v>4</v>
      </c>
      <c r="B12" s="189" t="s">
        <v>240</v>
      </c>
      <c r="C12" s="142">
        <v>5933282417.3300009</v>
      </c>
      <c r="D12" s="142">
        <f t="shared" si="0"/>
        <v>282874959.13999999</v>
      </c>
      <c r="E12" s="165">
        <f t="shared" si="1"/>
        <v>4.7675964035316348E-2</v>
      </c>
      <c r="F12" s="142">
        <v>87492434.36999999</v>
      </c>
      <c r="G12" s="142">
        <v>13297040.35</v>
      </c>
      <c r="H12" s="142">
        <v>15937247.830000002</v>
      </c>
      <c r="I12" s="142">
        <v>15990.92</v>
      </c>
      <c r="J12" s="142">
        <v>141560701.77000001</v>
      </c>
      <c r="K12" s="142">
        <v>24571543.899999999</v>
      </c>
      <c r="L12" s="184">
        <v>0</v>
      </c>
    </row>
    <row r="13" spans="1:12" ht="12" customHeight="1" x14ac:dyDescent="0.2">
      <c r="A13" s="126">
        <v>5</v>
      </c>
      <c r="B13" s="188" t="s">
        <v>242</v>
      </c>
      <c r="C13" s="142">
        <v>5925001119.5800009</v>
      </c>
      <c r="D13" s="142">
        <f t="shared" si="0"/>
        <v>280419670.48000002</v>
      </c>
      <c r="E13" s="165">
        <f t="shared" si="1"/>
        <v>4.7328205483930408E-2</v>
      </c>
      <c r="F13" s="142">
        <v>29486883.129999999</v>
      </c>
      <c r="G13" s="142">
        <v>1895798.77</v>
      </c>
      <c r="H13" s="142">
        <v>6429694.7000000002</v>
      </c>
      <c r="I13" s="142">
        <v>5715564.0700000003</v>
      </c>
      <c r="J13" s="142">
        <v>230469130.81999999</v>
      </c>
      <c r="K13" s="142">
        <v>6422598.9900000002</v>
      </c>
      <c r="L13" s="184">
        <v>0</v>
      </c>
    </row>
    <row r="14" spans="1:12" ht="12" customHeight="1" x14ac:dyDescent="0.2">
      <c r="A14" s="126">
        <v>6</v>
      </c>
      <c r="B14" s="189" t="s">
        <v>241</v>
      </c>
      <c r="C14" s="142">
        <v>4045296334.6500001</v>
      </c>
      <c r="D14" s="142">
        <f t="shared" si="0"/>
        <v>278402731</v>
      </c>
      <c r="E14" s="165">
        <f t="shared" si="1"/>
        <v>6.8821344091739442E-2</v>
      </c>
      <c r="F14" s="142">
        <v>48937375</v>
      </c>
      <c r="G14" s="142">
        <v>510148.61</v>
      </c>
      <c r="H14" s="142">
        <v>40940989.5</v>
      </c>
      <c r="I14" s="184">
        <v>0</v>
      </c>
      <c r="J14" s="142">
        <v>128112502.94</v>
      </c>
      <c r="K14" s="142">
        <v>29901714.949999996</v>
      </c>
      <c r="L14" s="142">
        <v>30000000</v>
      </c>
    </row>
    <row r="15" spans="1:12" ht="12" customHeight="1" x14ac:dyDescent="0.2">
      <c r="A15" s="126">
        <v>7</v>
      </c>
      <c r="B15" s="189" t="s">
        <v>243</v>
      </c>
      <c r="C15" s="142">
        <v>729342961.88</v>
      </c>
      <c r="D15" s="142">
        <f t="shared" si="0"/>
        <v>141302331.5</v>
      </c>
      <c r="E15" s="165">
        <f t="shared" si="1"/>
        <v>0.19373921307990727</v>
      </c>
      <c r="F15" s="184">
        <v>0</v>
      </c>
      <c r="G15" s="184">
        <v>0</v>
      </c>
      <c r="H15" s="142">
        <v>3414395.55</v>
      </c>
      <c r="I15" s="184">
        <v>0</v>
      </c>
      <c r="J15" s="142">
        <v>127887935.95</v>
      </c>
      <c r="K15" s="142">
        <v>10000000</v>
      </c>
      <c r="L15" s="184">
        <v>0</v>
      </c>
    </row>
    <row r="16" spans="1:12" ht="12" customHeight="1" x14ac:dyDescent="0.2">
      <c r="A16" s="126">
        <v>8</v>
      </c>
      <c r="B16" s="189" t="s">
        <v>245</v>
      </c>
      <c r="C16" s="142">
        <v>1871693868.1700001</v>
      </c>
      <c r="D16" s="142">
        <f t="shared" si="0"/>
        <v>130725431.68999998</v>
      </c>
      <c r="E16" s="165">
        <f t="shared" si="1"/>
        <v>6.9843382998210801E-2</v>
      </c>
      <c r="F16" s="142">
        <v>13782182.050000001</v>
      </c>
      <c r="G16" s="142">
        <v>237740.05</v>
      </c>
      <c r="H16" s="142">
        <v>26932564.350000001</v>
      </c>
      <c r="I16" s="184">
        <v>0</v>
      </c>
      <c r="J16" s="142">
        <v>66226490.43</v>
      </c>
      <c r="K16" s="142">
        <v>21285465.32</v>
      </c>
      <c r="L16" s="142">
        <v>2260989.4899999998</v>
      </c>
    </row>
    <row r="17" spans="1:12" ht="12" customHeight="1" x14ac:dyDescent="0.2">
      <c r="A17" s="126">
        <v>9</v>
      </c>
      <c r="B17" s="189" t="s">
        <v>246</v>
      </c>
      <c r="C17" s="142">
        <v>2509690778.8800001</v>
      </c>
      <c r="D17" s="142">
        <f t="shared" si="0"/>
        <v>123351394.58999997</v>
      </c>
      <c r="E17" s="165">
        <f t="shared" si="1"/>
        <v>4.9150036979873676E-2</v>
      </c>
      <c r="F17" s="142">
        <v>23251570.299999997</v>
      </c>
      <c r="G17" s="142">
        <v>5964.67</v>
      </c>
      <c r="H17" s="142">
        <v>2238689.9699999997</v>
      </c>
      <c r="I17" s="142">
        <v>252361.55</v>
      </c>
      <c r="J17" s="142">
        <v>88932401.279999986</v>
      </c>
      <c r="K17" s="142">
        <v>8650417.4999999981</v>
      </c>
      <c r="L17" s="142">
        <v>19989.32</v>
      </c>
    </row>
    <row r="18" spans="1:12" ht="12" customHeight="1" x14ac:dyDescent="0.2">
      <c r="A18" s="126">
        <v>10</v>
      </c>
      <c r="B18" s="189" t="s">
        <v>244</v>
      </c>
      <c r="C18" s="142">
        <v>198819771.61000001</v>
      </c>
      <c r="D18" s="142">
        <f t="shared" si="0"/>
        <v>81989209.390000015</v>
      </c>
      <c r="E18" s="165">
        <f t="shared" si="1"/>
        <v>0.41237955725463782</v>
      </c>
      <c r="F18" s="142">
        <v>57338073.230000004</v>
      </c>
      <c r="G18" s="142">
        <v>116023.35</v>
      </c>
      <c r="H18" s="142">
        <v>18131074.190000001</v>
      </c>
      <c r="I18" s="142">
        <v>56.25</v>
      </c>
      <c r="J18" s="142">
        <v>4761396.63</v>
      </c>
      <c r="K18" s="142">
        <v>1481217.48</v>
      </c>
      <c r="L18" s="142">
        <v>161368.26</v>
      </c>
    </row>
    <row r="19" spans="1:12" ht="12" customHeight="1" x14ac:dyDescent="0.2">
      <c r="A19" s="126">
        <v>11</v>
      </c>
      <c r="B19" s="189" t="s">
        <v>247</v>
      </c>
      <c r="C19" s="142">
        <v>672065757.16999984</v>
      </c>
      <c r="D19" s="142">
        <f t="shared" si="0"/>
        <v>73288706.329999983</v>
      </c>
      <c r="E19" s="165">
        <f t="shared" si="1"/>
        <v>0.10904990404303774</v>
      </c>
      <c r="F19" s="142">
        <v>38296963.289999999</v>
      </c>
      <c r="G19" s="142">
        <v>250736.01</v>
      </c>
      <c r="H19" s="142">
        <v>8850000</v>
      </c>
      <c r="I19" s="184">
        <v>0</v>
      </c>
      <c r="J19" s="142">
        <v>12000000</v>
      </c>
      <c r="K19" s="142">
        <v>12554877.710000001</v>
      </c>
      <c r="L19" s="142">
        <v>1336129.32</v>
      </c>
    </row>
    <row r="20" spans="1:12" ht="12" customHeight="1" x14ac:dyDescent="0.2">
      <c r="A20" s="126">
        <v>12</v>
      </c>
      <c r="B20" s="189" t="s">
        <v>248</v>
      </c>
      <c r="C20" s="142">
        <v>976283371.59000003</v>
      </c>
      <c r="D20" s="142">
        <f t="shared" si="0"/>
        <v>73152921.729999989</v>
      </c>
      <c r="E20" s="165">
        <f t="shared" si="1"/>
        <v>7.4930008908029713E-2</v>
      </c>
      <c r="F20" s="142">
        <v>84449.43</v>
      </c>
      <c r="G20" s="142">
        <v>1090302.6800000002</v>
      </c>
      <c r="H20" s="142">
        <v>12481443.720000001</v>
      </c>
      <c r="I20" s="142">
        <v>2884269.99</v>
      </c>
      <c r="J20" s="142">
        <v>12773775.370000001</v>
      </c>
      <c r="K20" s="142">
        <v>43832192.099999994</v>
      </c>
      <c r="L20" s="142">
        <v>6488.44</v>
      </c>
    </row>
    <row r="21" spans="1:12" ht="12" customHeight="1" x14ac:dyDescent="0.2">
      <c r="A21" s="126">
        <v>13</v>
      </c>
      <c r="B21" s="189" t="s">
        <v>249</v>
      </c>
      <c r="C21" s="142">
        <v>3464396054.98</v>
      </c>
      <c r="D21" s="142">
        <f t="shared" si="0"/>
        <v>61688930.469999999</v>
      </c>
      <c r="E21" s="165">
        <f t="shared" si="1"/>
        <v>1.780654679516893E-2</v>
      </c>
      <c r="F21" s="142">
        <v>464792.44999999995</v>
      </c>
      <c r="G21" s="142">
        <v>558725.59</v>
      </c>
      <c r="H21" s="142">
        <v>12182911.469999999</v>
      </c>
      <c r="I21" s="142">
        <v>61173.32</v>
      </c>
      <c r="J21" s="142">
        <v>15023807.219999999</v>
      </c>
      <c r="K21" s="142">
        <v>32995033.539999999</v>
      </c>
      <c r="L21" s="142">
        <v>402486.88</v>
      </c>
    </row>
    <row r="22" spans="1:12" ht="12" customHeight="1" x14ac:dyDescent="0.2">
      <c r="A22" s="126">
        <v>14</v>
      </c>
      <c r="B22" s="189" t="s">
        <v>250</v>
      </c>
      <c r="C22" s="142">
        <v>725810654.08000004</v>
      </c>
      <c r="D22" s="142">
        <f t="shared" si="0"/>
        <v>42903668.550000004</v>
      </c>
      <c r="E22" s="165">
        <f t="shared" si="1"/>
        <v>5.9111378854561553E-2</v>
      </c>
      <c r="F22" s="142">
        <v>10457591.57</v>
      </c>
      <c r="G22" s="184">
        <v>0</v>
      </c>
      <c r="H22" s="184">
        <v>0</v>
      </c>
      <c r="I22" s="184">
        <v>0</v>
      </c>
      <c r="J22" s="142">
        <v>4073546.24</v>
      </c>
      <c r="K22" s="142">
        <v>28065502.350000005</v>
      </c>
      <c r="L22" s="142">
        <v>307028.39</v>
      </c>
    </row>
    <row r="23" spans="1:12" ht="12" customHeight="1" x14ac:dyDescent="0.2">
      <c r="A23" s="126">
        <v>15</v>
      </c>
      <c r="B23" s="189" t="s">
        <v>251</v>
      </c>
      <c r="C23" s="142">
        <v>280098399.84000003</v>
      </c>
      <c r="D23" s="142">
        <f t="shared" si="0"/>
        <v>40368399.68</v>
      </c>
      <c r="E23" s="165">
        <f t="shared" si="1"/>
        <v>0.14412220742089046</v>
      </c>
      <c r="F23" s="142">
        <v>8094740.5199999996</v>
      </c>
      <c r="G23" s="184">
        <v>0</v>
      </c>
      <c r="H23" s="142">
        <v>6304536.1699999999</v>
      </c>
      <c r="I23" s="184">
        <v>0</v>
      </c>
      <c r="J23" s="142">
        <v>24361076.66</v>
      </c>
      <c r="K23" s="142">
        <v>1608046.33</v>
      </c>
      <c r="L23" s="184">
        <v>0</v>
      </c>
    </row>
    <row r="24" spans="1:12" ht="12" customHeight="1" x14ac:dyDescent="0.2">
      <c r="A24" s="126">
        <v>16</v>
      </c>
      <c r="B24" s="189" t="s">
        <v>252</v>
      </c>
      <c r="C24" s="142">
        <v>331614340</v>
      </c>
      <c r="D24" s="142">
        <f t="shared" si="0"/>
        <v>37147346.199999996</v>
      </c>
      <c r="E24" s="165">
        <f t="shared" si="1"/>
        <v>0.11201972206630147</v>
      </c>
      <c r="F24" s="142">
        <v>13935459.919999998</v>
      </c>
      <c r="G24" s="184">
        <v>0</v>
      </c>
      <c r="H24" s="142">
        <v>15976533.1</v>
      </c>
      <c r="I24" s="184">
        <v>0</v>
      </c>
      <c r="J24" s="142">
        <v>2985353.18</v>
      </c>
      <c r="K24" s="142">
        <v>4250000</v>
      </c>
      <c r="L24" s="184">
        <v>0</v>
      </c>
    </row>
    <row r="25" spans="1:12" ht="12" customHeight="1" x14ac:dyDescent="0.2">
      <c r="A25" s="126">
        <v>17</v>
      </c>
      <c r="B25" s="189" t="s">
        <v>258</v>
      </c>
      <c r="C25" s="142">
        <v>223253525.42000002</v>
      </c>
      <c r="D25" s="142">
        <f t="shared" si="0"/>
        <v>32291727.400000002</v>
      </c>
      <c r="E25" s="165">
        <f t="shared" si="1"/>
        <v>0.14464151165922493</v>
      </c>
      <c r="F25" s="142">
        <v>2161218.44</v>
      </c>
      <c r="G25" s="184">
        <v>0</v>
      </c>
      <c r="H25" s="184">
        <v>0</v>
      </c>
      <c r="I25" s="184">
        <v>0</v>
      </c>
      <c r="J25" s="142">
        <v>19953563.460000001</v>
      </c>
      <c r="K25" s="142">
        <v>10176945.5</v>
      </c>
      <c r="L25" s="184">
        <v>0</v>
      </c>
    </row>
    <row r="26" spans="1:12" ht="12" customHeight="1" x14ac:dyDescent="0.2">
      <c r="A26" s="126">
        <v>18</v>
      </c>
      <c r="B26" s="189" t="s">
        <v>259</v>
      </c>
      <c r="C26" s="142">
        <v>80193072.659999996</v>
      </c>
      <c r="D26" s="142">
        <f t="shared" si="0"/>
        <v>30403023.379999999</v>
      </c>
      <c r="E26" s="165">
        <f t="shared" si="1"/>
        <v>0.37912281412263321</v>
      </c>
      <c r="F26" s="184">
        <v>0</v>
      </c>
      <c r="G26" s="184">
        <v>0</v>
      </c>
      <c r="H26" s="184">
        <v>0</v>
      </c>
      <c r="I26" s="184">
        <v>0</v>
      </c>
      <c r="J26" s="142">
        <v>30403023.379999999</v>
      </c>
      <c r="K26" s="184">
        <v>0</v>
      </c>
      <c r="L26" s="184">
        <v>0</v>
      </c>
    </row>
    <row r="27" spans="1:12" ht="12" customHeight="1" x14ac:dyDescent="0.2">
      <c r="A27" s="126">
        <v>19</v>
      </c>
      <c r="B27" s="189" t="s">
        <v>253</v>
      </c>
      <c r="C27" s="142">
        <v>470832227.41999996</v>
      </c>
      <c r="D27" s="142">
        <f t="shared" si="0"/>
        <v>29225138.850000001</v>
      </c>
      <c r="E27" s="165">
        <f t="shared" si="1"/>
        <v>6.2071237158390358E-2</v>
      </c>
      <c r="F27" s="142">
        <v>7802946.7300000004</v>
      </c>
      <c r="G27" s="184">
        <v>0</v>
      </c>
      <c r="H27" s="142">
        <v>5345711.3599999994</v>
      </c>
      <c r="I27" s="142">
        <v>1793.63</v>
      </c>
      <c r="J27" s="142">
        <v>12000052.1</v>
      </c>
      <c r="K27" s="142">
        <v>4054017.1099999994</v>
      </c>
      <c r="L27" s="142">
        <v>20617.919999999998</v>
      </c>
    </row>
    <row r="28" spans="1:12" ht="12" customHeight="1" x14ac:dyDescent="0.2">
      <c r="A28" s="126">
        <v>20</v>
      </c>
      <c r="B28" s="189" t="s">
        <v>261</v>
      </c>
      <c r="C28" s="142">
        <v>4020620462.8299999</v>
      </c>
      <c r="D28" s="142">
        <f t="shared" si="0"/>
        <v>26885213.989999998</v>
      </c>
      <c r="E28" s="165">
        <f t="shared" si="1"/>
        <v>6.6868321042857807E-3</v>
      </c>
      <c r="F28" s="142">
        <v>2977423.98</v>
      </c>
      <c r="G28" s="142">
        <v>120619.56</v>
      </c>
      <c r="H28" s="142">
        <v>1271779.6099999999</v>
      </c>
      <c r="I28" s="184">
        <v>0</v>
      </c>
      <c r="J28" s="142">
        <v>21716445.280000001</v>
      </c>
      <c r="K28" s="142">
        <v>798945.55999999994</v>
      </c>
      <c r="L28" s="184">
        <v>0</v>
      </c>
    </row>
    <row r="29" spans="1:12" ht="12" customHeight="1" x14ac:dyDescent="0.2">
      <c r="A29" s="126">
        <v>21</v>
      </c>
      <c r="B29" s="199" t="s">
        <v>260</v>
      </c>
      <c r="C29" s="142">
        <v>36691076.519999996</v>
      </c>
      <c r="D29" s="142">
        <f t="shared" si="0"/>
        <v>25191076.52</v>
      </c>
      <c r="E29" s="165">
        <f t="shared" si="1"/>
        <v>0.68657229248284812</v>
      </c>
      <c r="F29" s="198">
        <v>0</v>
      </c>
      <c r="G29" s="198">
        <v>0</v>
      </c>
      <c r="H29" s="198">
        <v>0</v>
      </c>
      <c r="I29" s="198">
        <v>0</v>
      </c>
      <c r="J29" s="144">
        <v>25191076.52</v>
      </c>
      <c r="K29" s="198">
        <v>0</v>
      </c>
      <c r="L29" s="198">
        <v>0</v>
      </c>
    </row>
    <row r="30" spans="1:12" ht="12" customHeight="1" x14ac:dyDescent="0.2">
      <c r="A30" s="126">
        <v>22</v>
      </c>
      <c r="B30" s="189" t="s">
        <v>266</v>
      </c>
      <c r="C30" s="142">
        <v>168835258.33000001</v>
      </c>
      <c r="D30" s="142">
        <f t="shared" si="0"/>
        <v>23686578.100000001</v>
      </c>
      <c r="E30" s="165">
        <f t="shared" si="1"/>
        <v>0.1402940258704907</v>
      </c>
      <c r="F30" s="184">
        <v>0</v>
      </c>
      <c r="G30" s="184">
        <v>0</v>
      </c>
      <c r="H30" s="184">
        <v>0</v>
      </c>
      <c r="I30" s="184">
        <v>0</v>
      </c>
      <c r="J30" s="142">
        <v>23686578.100000001</v>
      </c>
      <c r="K30" s="184">
        <v>0</v>
      </c>
      <c r="L30" s="184">
        <v>0</v>
      </c>
    </row>
    <row r="31" spans="1:12" ht="12" customHeight="1" x14ac:dyDescent="0.2">
      <c r="A31" s="126">
        <v>23</v>
      </c>
      <c r="B31" s="189" t="s">
        <v>256</v>
      </c>
      <c r="C31" s="142">
        <v>108950521.37</v>
      </c>
      <c r="D31" s="142">
        <f t="shared" si="0"/>
        <v>22401391.509999998</v>
      </c>
      <c r="E31" s="165">
        <f t="shared" si="1"/>
        <v>0.20561068665219182</v>
      </c>
      <c r="F31" s="184">
        <v>0</v>
      </c>
      <c r="G31" s="184">
        <v>0</v>
      </c>
      <c r="H31" s="184">
        <v>0</v>
      </c>
      <c r="I31" s="184">
        <v>0</v>
      </c>
      <c r="J31" s="142">
        <v>17353356.09</v>
      </c>
      <c r="K31" s="142">
        <v>5048035.42</v>
      </c>
      <c r="L31" s="184">
        <v>0</v>
      </c>
    </row>
    <row r="32" spans="1:12" ht="12" customHeight="1" x14ac:dyDescent="0.2">
      <c r="A32" s="126">
        <v>24</v>
      </c>
      <c r="B32" s="189" t="s">
        <v>254</v>
      </c>
      <c r="C32" s="142">
        <v>215113789.38</v>
      </c>
      <c r="D32" s="142">
        <f t="shared" si="0"/>
        <v>21140651.309999999</v>
      </c>
      <c r="E32" s="165">
        <f t="shared" si="1"/>
        <v>9.8276597566950452E-2</v>
      </c>
      <c r="F32" s="142">
        <v>4198770.05</v>
      </c>
      <c r="G32" s="184">
        <v>0</v>
      </c>
      <c r="H32" s="184">
        <v>0</v>
      </c>
      <c r="I32" s="184">
        <v>0</v>
      </c>
      <c r="J32" s="142">
        <v>16409969.449999999</v>
      </c>
      <c r="K32" s="142">
        <v>531911.81000000006</v>
      </c>
      <c r="L32" s="184">
        <v>0</v>
      </c>
    </row>
    <row r="33" spans="1:12" ht="12" customHeight="1" x14ac:dyDescent="0.2">
      <c r="A33" s="126">
        <v>25</v>
      </c>
      <c r="B33" s="189" t="s">
        <v>255</v>
      </c>
      <c r="C33" s="142">
        <v>473216463.17000002</v>
      </c>
      <c r="D33" s="142">
        <f t="shared" si="0"/>
        <v>20372670.680000003</v>
      </c>
      <c r="E33" s="165">
        <f t="shared" si="1"/>
        <v>4.3051483339203375E-2</v>
      </c>
      <c r="F33" s="142">
        <v>3805839.95</v>
      </c>
      <c r="G33" s="184">
        <v>0</v>
      </c>
      <c r="H33" s="142">
        <v>5468621.8499999996</v>
      </c>
      <c r="I33" s="184">
        <v>592481.32999999996</v>
      </c>
      <c r="J33" s="142">
        <v>10000000</v>
      </c>
      <c r="K33" s="142">
        <v>502487.07</v>
      </c>
      <c r="L33" s="142">
        <v>3240.48</v>
      </c>
    </row>
    <row r="34" spans="1:12" ht="12" customHeight="1" x14ac:dyDescent="0.2">
      <c r="A34" s="126">
        <v>26</v>
      </c>
      <c r="B34" s="189" t="s">
        <v>257</v>
      </c>
      <c r="C34" s="142">
        <v>328663040.81999999</v>
      </c>
      <c r="D34" s="142">
        <f t="shared" si="0"/>
        <v>14351660.84</v>
      </c>
      <c r="E34" s="165">
        <f t="shared" si="1"/>
        <v>4.3666792603735516E-2</v>
      </c>
      <c r="F34" s="142">
        <v>1300000</v>
      </c>
      <c r="G34" s="142">
        <v>441048.83</v>
      </c>
      <c r="H34" s="142">
        <v>9651349.6999999993</v>
      </c>
      <c r="I34" s="184">
        <v>0</v>
      </c>
      <c r="J34" s="184">
        <v>0</v>
      </c>
      <c r="K34" s="142">
        <v>2959262.3100000005</v>
      </c>
      <c r="L34" s="184">
        <v>0</v>
      </c>
    </row>
    <row r="35" spans="1:12" ht="12" customHeight="1" x14ac:dyDescent="0.2">
      <c r="A35" s="126">
        <v>27</v>
      </c>
      <c r="B35" s="189" t="s">
        <v>268</v>
      </c>
      <c r="C35" s="142">
        <v>115604587.33</v>
      </c>
      <c r="D35" s="142">
        <f t="shared" si="0"/>
        <v>13650386.649999999</v>
      </c>
      <c r="E35" s="165">
        <f t="shared" si="1"/>
        <v>0.11807824382465186</v>
      </c>
      <c r="F35" s="142">
        <v>10358168.02</v>
      </c>
      <c r="G35" s="184">
        <v>0</v>
      </c>
      <c r="H35" s="184">
        <v>0</v>
      </c>
      <c r="I35" s="184">
        <v>0</v>
      </c>
      <c r="J35" s="184">
        <v>0</v>
      </c>
      <c r="K35" s="142">
        <v>3292218.63</v>
      </c>
      <c r="L35" s="184">
        <v>0</v>
      </c>
    </row>
    <row r="36" spans="1:12" ht="12" customHeight="1" x14ac:dyDescent="0.2">
      <c r="A36" s="126">
        <v>28</v>
      </c>
      <c r="B36" s="189" t="s">
        <v>265</v>
      </c>
      <c r="C36" s="142">
        <v>1224728439.3399999</v>
      </c>
      <c r="D36" s="142">
        <f t="shared" si="0"/>
        <v>9461924.6399999987</v>
      </c>
      <c r="E36" s="165">
        <f t="shared" si="1"/>
        <v>7.7257327715023775E-3</v>
      </c>
      <c r="F36" s="142">
        <v>1459154.48</v>
      </c>
      <c r="G36" s="142">
        <v>47628.14</v>
      </c>
      <c r="H36" s="184">
        <v>0</v>
      </c>
      <c r="I36" s="184">
        <v>0</v>
      </c>
      <c r="J36" s="184">
        <v>0</v>
      </c>
      <c r="K36" s="142">
        <v>7955142.0199999996</v>
      </c>
      <c r="L36" s="184">
        <v>0</v>
      </c>
    </row>
    <row r="37" spans="1:12" ht="12" customHeight="1" x14ac:dyDescent="0.2">
      <c r="A37" s="126">
        <v>29</v>
      </c>
      <c r="B37" s="189" t="s">
        <v>262</v>
      </c>
      <c r="C37" s="142">
        <v>70730061.24000001</v>
      </c>
      <c r="D37" s="142">
        <f t="shared" si="0"/>
        <v>8373037.1699999999</v>
      </c>
      <c r="E37" s="165">
        <f t="shared" si="1"/>
        <v>0.11838017701679568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42">
        <v>8373037.1699999999</v>
      </c>
      <c r="L37" s="184">
        <v>0</v>
      </c>
    </row>
    <row r="38" spans="1:12" ht="12" customHeight="1" x14ac:dyDescent="0.2">
      <c r="A38" s="126">
        <v>30</v>
      </c>
      <c r="B38" s="189" t="s">
        <v>270</v>
      </c>
      <c r="C38" s="142">
        <v>99020158.739999995</v>
      </c>
      <c r="D38" s="142">
        <f t="shared" si="0"/>
        <v>7568269.4199999999</v>
      </c>
      <c r="E38" s="165">
        <f t="shared" si="1"/>
        <v>7.6431602577735888E-2</v>
      </c>
      <c r="F38" s="142">
        <v>24692.23</v>
      </c>
      <c r="G38" s="184">
        <v>0</v>
      </c>
      <c r="H38" s="184">
        <v>0</v>
      </c>
      <c r="I38" s="184">
        <v>24665.07</v>
      </c>
      <c r="J38" s="142">
        <v>5053189.5199999996</v>
      </c>
      <c r="K38" s="142">
        <v>2465722.6</v>
      </c>
      <c r="L38" s="184">
        <v>0</v>
      </c>
    </row>
    <row r="39" spans="1:12" ht="12" customHeight="1" x14ac:dyDescent="0.2">
      <c r="A39" s="126">
        <v>31</v>
      </c>
      <c r="B39" s="189" t="s">
        <v>264</v>
      </c>
      <c r="C39" s="142">
        <v>167501409.56</v>
      </c>
      <c r="D39" s="142">
        <f t="shared" si="0"/>
        <v>7286908.3200000003</v>
      </c>
      <c r="E39" s="165">
        <f t="shared" si="1"/>
        <v>4.3503564173827364E-2</v>
      </c>
      <c r="F39" s="142">
        <v>85815.81</v>
      </c>
      <c r="G39" s="142">
        <v>59504.67</v>
      </c>
      <c r="H39" s="142">
        <v>98765.39</v>
      </c>
      <c r="I39" s="184">
        <v>0</v>
      </c>
      <c r="J39" s="142">
        <v>12061.28</v>
      </c>
      <c r="K39" s="142">
        <v>7030760.5700000003</v>
      </c>
      <c r="L39" s="142">
        <v>0.6</v>
      </c>
    </row>
    <row r="40" spans="1:12" ht="12" customHeight="1" x14ac:dyDescent="0.2">
      <c r="A40" s="126">
        <v>32</v>
      </c>
      <c r="B40" s="189" t="s">
        <v>263</v>
      </c>
      <c r="C40" s="142">
        <v>330923292.57999992</v>
      </c>
      <c r="D40" s="142">
        <f t="shared" si="0"/>
        <v>6799041.0700000003</v>
      </c>
      <c r="E40" s="165">
        <f t="shared" si="1"/>
        <v>2.0545670922684743E-2</v>
      </c>
      <c r="F40" s="142">
        <v>72461.290000000008</v>
      </c>
      <c r="G40" s="142">
        <v>66639.73</v>
      </c>
      <c r="H40" s="142">
        <v>96780.9</v>
      </c>
      <c r="I40" s="184">
        <v>60470.9</v>
      </c>
      <c r="J40" s="142">
        <v>4808062.09</v>
      </c>
      <c r="K40" s="142">
        <v>1694626.16</v>
      </c>
      <c r="L40" s="184">
        <v>0</v>
      </c>
    </row>
    <row r="41" spans="1:12" ht="12" customHeight="1" x14ac:dyDescent="0.2">
      <c r="A41" s="126">
        <v>33</v>
      </c>
      <c r="B41" s="189" t="s">
        <v>267</v>
      </c>
      <c r="C41" s="142">
        <v>203229083.34</v>
      </c>
      <c r="D41" s="142">
        <f t="shared" si="0"/>
        <v>5353122.93</v>
      </c>
      <c r="E41" s="165">
        <f t="shared" si="1"/>
        <v>2.6340338902401506E-2</v>
      </c>
      <c r="F41" s="142">
        <v>1890438.66</v>
      </c>
      <c r="G41" s="142">
        <v>417234.19</v>
      </c>
      <c r="H41" s="184">
        <v>0</v>
      </c>
      <c r="I41" s="184">
        <v>0</v>
      </c>
      <c r="J41" s="184">
        <v>0</v>
      </c>
      <c r="K41" s="142">
        <v>3045450.0799999996</v>
      </c>
      <c r="L41" s="184">
        <v>0</v>
      </c>
    </row>
    <row r="42" spans="1:12" ht="12" customHeight="1" x14ac:dyDescent="0.2">
      <c r="A42" s="126">
        <v>34</v>
      </c>
      <c r="B42" s="189" t="s">
        <v>271</v>
      </c>
      <c r="C42" s="142">
        <v>456030092.58000004</v>
      </c>
      <c r="D42" s="142">
        <f t="shared" si="0"/>
        <v>1304888.04</v>
      </c>
      <c r="E42" s="165">
        <f t="shared" si="1"/>
        <v>2.8614077474965914E-3</v>
      </c>
      <c r="F42" s="142">
        <v>4596.21</v>
      </c>
      <c r="G42" s="184">
        <v>0</v>
      </c>
      <c r="H42" s="142">
        <v>79.989999999999995</v>
      </c>
      <c r="I42" s="184">
        <v>0</v>
      </c>
      <c r="J42" s="184">
        <v>0</v>
      </c>
      <c r="K42" s="142">
        <v>1300211.8400000001</v>
      </c>
      <c r="L42" s="184">
        <v>0</v>
      </c>
    </row>
    <row r="43" spans="1:12" ht="12" customHeight="1" x14ac:dyDescent="0.2">
      <c r="A43" s="126">
        <v>35</v>
      </c>
      <c r="B43" s="189" t="s">
        <v>279</v>
      </c>
      <c r="C43" s="142">
        <v>7599180.120000001</v>
      </c>
      <c r="D43" s="142">
        <f t="shared" si="0"/>
        <v>700000</v>
      </c>
      <c r="E43" s="165">
        <f t="shared" si="1"/>
        <v>9.2115200448755763E-2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42">
        <v>700000</v>
      </c>
      <c r="L43" s="184">
        <v>0</v>
      </c>
    </row>
    <row r="44" spans="1:12" ht="12" customHeight="1" x14ac:dyDescent="0.2">
      <c r="A44" s="126">
        <v>36</v>
      </c>
      <c r="B44" s="189" t="s">
        <v>272</v>
      </c>
      <c r="C44" s="142">
        <v>381270425.09999996</v>
      </c>
      <c r="D44" s="142">
        <f t="shared" si="0"/>
        <v>212909.65</v>
      </c>
      <c r="E44" s="165">
        <f t="shared" si="1"/>
        <v>5.5842162408520899E-4</v>
      </c>
      <c r="F44" s="184">
        <v>0</v>
      </c>
      <c r="G44" s="184">
        <v>0</v>
      </c>
      <c r="H44" s="142">
        <v>212909.65</v>
      </c>
      <c r="I44" s="184">
        <v>0</v>
      </c>
      <c r="J44" s="184">
        <v>0</v>
      </c>
      <c r="K44" s="184">
        <v>0</v>
      </c>
      <c r="L44" s="184">
        <v>0</v>
      </c>
    </row>
    <row r="45" spans="1:12" ht="12" customHeight="1" x14ac:dyDescent="0.2">
      <c r="A45" s="126">
        <v>37</v>
      </c>
      <c r="B45" s="189" t="s">
        <v>273</v>
      </c>
      <c r="C45" s="142">
        <v>19886375.550000001</v>
      </c>
      <c r="D45" s="146">
        <f t="shared" si="0"/>
        <v>0</v>
      </c>
      <c r="E45" s="165">
        <f t="shared" si="1"/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</row>
    <row r="46" spans="1:12" ht="12" customHeight="1" x14ac:dyDescent="0.2">
      <c r="A46" s="126">
        <v>38</v>
      </c>
      <c r="B46" s="189" t="s">
        <v>274</v>
      </c>
      <c r="C46" s="142">
        <v>5620003.3700000001</v>
      </c>
      <c r="D46" s="146">
        <f t="shared" si="0"/>
        <v>0</v>
      </c>
      <c r="E46" s="165">
        <f t="shared" si="1"/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</row>
    <row r="47" spans="1:12" ht="12" customHeight="1" x14ac:dyDescent="0.2">
      <c r="A47" s="126">
        <v>39</v>
      </c>
      <c r="B47" s="189" t="s">
        <v>275</v>
      </c>
      <c r="C47" s="142">
        <v>534184805.16000003</v>
      </c>
      <c r="D47" s="146">
        <f t="shared" si="0"/>
        <v>0</v>
      </c>
      <c r="E47" s="165">
        <f t="shared" si="1"/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</row>
    <row r="48" spans="1:12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</row>
    <row r="49" spans="1:12" ht="12" customHeight="1" x14ac:dyDescent="0.2">
      <c r="A49" s="126">
        <v>41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</row>
    <row r="50" spans="1:12" ht="12" customHeight="1" x14ac:dyDescent="0.2">
      <c r="A50" s="126">
        <v>42</v>
      </c>
      <c r="B50" s="189" t="s">
        <v>269</v>
      </c>
      <c r="C50" s="142">
        <v>1936150</v>
      </c>
      <c r="D50" s="146">
        <f t="shared" si="0"/>
        <v>0</v>
      </c>
      <c r="E50" s="165">
        <f t="shared" si="1"/>
        <v>0</v>
      </c>
      <c r="F50" s="184">
        <v>0</v>
      </c>
      <c r="G50" s="184">
        <v>0</v>
      </c>
      <c r="H50" s="184">
        <v>0</v>
      </c>
      <c r="I50" s="184">
        <v>0</v>
      </c>
      <c r="J50" s="184">
        <v>0</v>
      </c>
      <c r="K50" s="184">
        <v>0</v>
      </c>
      <c r="L50" s="184">
        <v>0</v>
      </c>
    </row>
    <row r="51" spans="1:12" ht="12" customHeight="1" x14ac:dyDescent="0.2">
      <c r="A51" s="126">
        <v>43</v>
      </c>
      <c r="B51" s="189" t="s">
        <v>291</v>
      </c>
      <c r="C51" s="142">
        <v>401583.47</v>
      </c>
      <c r="D51" s="146">
        <f t="shared" si="0"/>
        <v>0</v>
      </c>
      <c r="E51" s="165">
        <f t="shared" si="1"/>
        <v>0</v>
      </c>
      <c r="F51" s="184">
        <v>0</v>
      </c>
      <c r="G51" s="184">
        <v>0</v>
      </c>
      <c r="H51" s="184">
        <v>0</v>
      </c>
      <c r="I51" s="184">
        <v>0</v>
      </c>
      <c r="J51" s="184">
        <v>0</v>
      </c>
      <c r="K51" s="184">
        <v>0</v>
      </c>
      <c r="L51" s="184">
        <v>0</v>
      </c>
    </row>
    <row r="52" spans="1:12" s="197" customFormat="1" ht="12" customHeight="1" x14ac:dyDescent="0.2">
      <c r="A52" s="126"/>
      <c r="B52" s="189" t="s">
        <v>297</v>
      </c>
      <c r="C52" s="142">
        <v>34832976.949999996</v>
      </c>
      <c r="D52" s="146">
        <f t="shared" si="0"/>
        <v>0</v>
      </c>
      <c r="E52" s="165">
        <f t="shared" ref="E52" si="2">D52/C52</f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</row>
    <row r="53" spans="1:12" x14ac:dyDescent="0.2">
      <c r="A53" s="178"/>
      <c r="B53" s="143" t="s">
        <v>190</v>
      </c>
      <c r="C53" s="144">
        <f>SUM(C9:C52)</f>
        <v>58586103686.909988</v>
      </c>
      <c r="D53" s="144">
        <f t="shared" ref="D53" si="3">F53+G53+H53+I53+J53+K53+L53</f>
        <v>3427474829.4099998</v>
      </c>
      <c r="E53" s="166">
        <f t="shared" si="1"/>
        <v>5.8503204919152313E-2</v>
      </c>
      <c r="F53" s="144">
        <v>557854811.37</v>
      </c>
      <c r="G53" s="144">
        <v>27613184.390000004</v>
      </c>
      <c r="H53" s="144">
        <v>309321971.37</v>
      </c>
      <c r="I53" s="144">
        <v>29230632.359999999</v>
      </c>
      <c r="J53" s="144">
        <v>1935470800.8999999</v>
      </c>
      <c r="K53" s="144">
        <v>530517610.35000008</v>
      </c>
      <c r="L53" s="144">
        <v>37465818.670000002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00" t="s">
        <v>116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200" t="s">
        <v>117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ht="15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73</vt:i4>
      </vt:variant>
    </vt:vector>
  </HeadingPairs>
  <TitlesOfParts>
    <vt:vector size="73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2023-02-16T15:13:33Z</dcterms:modified>
</cp:coreProperties>
</file>