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2" windowWidth="14112" windowHeight="753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'abril'!$A$1:$G$38</definedName>
    <definedName name="_xlnm.Print_Area" localSheetId="7">'agosto'!$A$1:$G$38</definedName>
    <definedName name="_xlnm.Print_Area" localSheetId="11">'diciembre'!$A$1:$G$38</definedName>
    <definedName name="_xlnm.Print_Area" localSheetId="0">'enero'!$A$1:$G$38</definedName>
    <definedName name="_xlnm.Print_Area" localSheetId="1">'febrero'!$A$1:$G$38</definedName>
    <definedName name="_xlnm.Print_Area" localSheetId="6">'julio'!$A$1:$G$38</definedName>
    <definedName name="_xlnm.Print_Area" localSheetId="5">'junio'!$A$1:$G$38</definedName>
    <definedName name="_xlnm.Print_Area" localSheetId="2">'marzo'!$A$1:$G$38</definedName>
    <definedName name="_xlnm.Print_Area" localSheetId="4">'mayo'!$A$1:$G$38</definedName>
    <definedName name="_xlnm.Print_Area" localSheetId="10">'noviembre'!$A$1:$G$38</definedName>
    <definedName name="_xlnm.Print_Area" localSheetId="9">'octubre'!$A$1:$G$38</definedName>
    <definedName name="_xlnm.Print_Area" localSheetId="8">'septiembre'!$A$1:$G$38</definedName>
  </definedNames>
  <calcPr fullCalcOnLoad="1"/>
</workbook>
</file>

<file path=xl/sharedStrings.xml><?xml version="1.0" encoding="utf-8"?>
<sst xmlns="http://schemas.openxmlformats.org/spreadsheetml/2006/main" count="516" uniqueCount="45">
  <si>
    <t>TOTAL FUENTES</t>
  </si>
  <si>
    <t>Sub-total Externas</t>
  </si>
  <si>
    <t>Otros Pasivos</t>
  </si>
  <si>
    <t>Obligaciones</t>
  </si>
  <si>
    <t>Dep. de Bancos</t>
  </si>
  <si>
    <t>Dep. Particulares</t>
  </si>
  <si>
    <t>Dep. Oficiales</t>
  </si>
  <si>
    <t>Externas</t>
  </si>
  <si>
    <t>Sub-total Internas</t>
  </si>
  <si>
    <t>Patrimonio</t>
  </si>
  <si>
    <t>Internas</t>
  </si>
  <si>
    <t>FUENTES</t>
  </si>
  <si>
    <t>TOTAL USOS</t>
  </si>
  <si>
    <t>Sub-total Externos</t>
  </si>
  <si>
    <t>Provisiones</t>
  </si>
  <si>
    <t>Otros Activos</t>
  </si>
  <si>
    <t>Inversión en Valores</t>
  </si>
  <si>
    <t>Cartera Crediticia</t>
  </si>
  <si>
    <t>Activo Líquido</t>
  </si>
  <si>
    <t>Externos</t>
  </si>
  <si>
    <t>Sub-total Internos</t>
  </si>
  <si>
    <t>Otros Activos Líquidos</t>
  </si>
  <si>
    <t>Internos</t>
  </si>
  <si>
    <t>USOS</t>
  </si>
  <si>
    <t>BANCA PRIV. PANAMEÑA</t>
  </si>
  <si>
    <t>BANCA PRIVADA</t>
  </si>
  <si>
    <t>BANCA 
OFICIAL</t>
  </si>
  <si>
    <t>BANCA INTERNACIONAL</t>
  </si>
  <si>
    <t>SISTEMA BANCARIO</t>
  </si>
  <si>
    <t>CENTRO BANCARIO</t>
  </si>
  <si>
    <t>(En millones de balboas)</t>
  </si>
  <si>
    <t>USOS Y FUENTES DEL CENTRO Y SISTEMA BANCARIO, BANCA INTERNACIONAL, OFICIAL,  PRIVADA Y BANCA PRIVADA PANAMEÑA</t>
  </si>
  <si>
    <t>PERIODO COMPARATIVO:  Enero 2018 / Diciembre 2017</t>
  </si>
  <si>
    <t>PERIODO COMPARATIVO: Febrero 2018 / Diciembre 2017</t>
  </si>
  <si>
    <t>PERIODO COMPARATIVO: Marzo 2018 / Diciembre 2017</t>
  </si>
  <si>
    <t>PERIODO COMPARATIVO: Abril 2018 / Diciembre 2017</t>
  </si>
  <si>
    <t>PERIODO COMPARATIVO: Mayo 2018 / Diciembre 2017</t>
  </si>
  <si>
    <t>PERIODO COMPARATIVO: Junio 2018 / Diciembre 2017</t>
  </si>
  <si>
    <t>BANCA 
PRIVADA</t>
  </si>
  <si>
    <t>PERIODO COMPARATIVO: Julio 2018 / Diciembre 2017</t>
  </si>
  <si>
    <t>PERIODO COMPARATIVO: Agosto 2018 / Diciembre 2017</t>
  </si>
  <si>
    <t>PERIODO COMPARATIVO: Septiembre 2018 / Diciembre 2017</t>
  </si>
  <si>
    <t>PERIODO COMPARATIVO: Octubre 2018 / Diciembre 2017</t>
  </si>
  <si>
    <t>PERIODO COMPARATIVO: Noviembre 2018 / Diciembre 2017</t>
  </si>
  <si>
    <t>PERIODO COMPARATIVO: Diciembre 2018 / Diciembre 2017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</si>
</sst>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0_);[Red]\(0\)"/>
    <numFmt numFmtId="174" formatCode="#,##0.0_);[Red]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8" fontId="2" fillId="0" borderId="0" xfId="53" applyNumberFormat="1" applyFill="1">
      <alignment/>
      <protection/>
    </xf>
    <xf numFmtId="38" fontId="3" fillId="0" borderId="10" xfId="49" applyNumberFormat="1" applyFont="1" applyFill="1" applyBorder="1" applyAlignment="1">
      <alignment horizontal="center"/>
    </xf>
    <xf numFmtId="0" fontId="3" fillId="0" borderId="10" xfId="53" applyFont="1" applyBorder="1" applyAlignment="1">
      <alignment horizontal="left" indent="2"/>
      <protection/>
    </xf>
    <xf numFmtId="38" fontId="5" fillId="0" borderId="11" xfId="49" applyNumberFormat="1" applyFont="1" applyFill="1" applyBorder="1" applyAlignment="1">
      <alignment horizontal="center"/>
    </xf>
    <xf numFmtId="0" fontId="5" fillId="0" borderId="11" xfId="53" applyFont="1" applyBorder="1" applyAlignment="1">
      <alignment horizontal="left" indent="2"/>
      <protection/>
    </xf>
    <xf numFmtId="38" fontId="5" fillId="0" borderId="12" xfId="49" applyNumberFormat="1" applyFont="1" applyFill="1" applyBorder="1" applyAlignment="1">
      <alignment horizontal="center"/>
    </xf>
    <xf numFmtId="0" fontId="3" fillId="0" borderId="11" xfId="53" applyFont="1" applyBorder="1">
      <alignment/>
      <protection/>
    </xf>
    <xf numFmtId="38" fontId="5" fillId="0" borderId="10" xfId="49" applyNumberFormat="1" applyFont="1" applyFill="1" applyBorder="1" applyAlignment="1">
      <alignment horizontal="center"/>
    </xf>
    <xf numFmtId="0" fontId="5" fillId="0" borderId="10" xfId="53" applyFont="1" applyBorder="1" applyAlignment="1">
      <alignment horizontal="left" indent="2"/>
      <protection/>
    </xf>
    <xf numFmtId="0" fontId="5" fillId="0" borderId="11" xfId="53" applyFont="1" applyFill="1" applyBorder="1" applyAlignment="1">
      <alignment horizontal="left" indent="2"/>
      <protection/>
    </xf>
    <xf numFmtId="173" fontId="5" fillId="0" borderId="11" xfId="49" applyNumberFormat="1" applyFont="1" applyFill="1" applyBorder="1" applyAlignment="1">
      <alignment horizontal="center"/>
    </xf>
    <xf numFmtId="173" fontId="5" fillId="0" borderId="12" xfId="53" applyNumberFormat="1" applyFont="1" applyFill="1" applyBorder="1" applyAlignment="1">
      <alignment horizontal="center"/>
      <protection/>
    </xf>
    <xf numFmtId="0" fontId="3" fillId="0" borderId="12" xfId="53" applyFont="1" applyBorder="1">
      <alignment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38" fontId="4" fillId="0" borderId="11" xfId="49" applyNumberFormat="1" applyFont="1" applyFill="1" applyBorder="1" applyAlignment="1">
      <alignment horizontal="center"/>
    </xf>
    <xf numFmtId="0" fontId="2" fillId="33" borderId="0" xfId="53" applyFill="1">
      <alignment/>
      <protection/>
    </xf>
    <xf numFmtId="0" fontId="3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 wrapText="1"/>
      <protection/>
    </xf>
    <xf numFmtId="0" fontId="3" fillId="33" borderId="12" xfId="53" applyFont="1" applyFill="1" applyBorder="1">
      <alignment/>
      <protection/>
    </xf>
    <xf numFmtId="173" fontId="5" fillId="33" borderId="12" xfId="53" applyNumberFormat="1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173" fontId="5" fillId="33" borderId="11" xfId="49" applyNumberFormat="1" applyFont="1" applyFill="1" applyBorder="1" applyAlignment="1">
      <alignment horizontal="center"/>
    </xf>
    <xf numFmtId="0" fontId="5" fillId="33" borderId="11" xfId="53" applyFont="1" applyFill="1" applyBorder="1" applyAlignment="1">
      <alignment horizontal="left" indent="2"/>
      <protection/>
    </xf>
    <xf numFmtId="38" fontId="5" fillId="33" borderId="11" xfId="49" applyNumberFormat="1" applyFont="1" applyFill="1" applyBorder="1" applyAlignment="1">
      <alignment horizontal="center"/>
    </xf>
    <xf numFmtId="0" fontId="5" fillId="33" borderId="10" xfId="53" applyFont="1" applyFill="1" applyBorder="1" applyAlignment="1">
      <alignment horizontal="left" indent="2"/>
      <protection/>
    </xf>
    <xf numFmtId="38" fontId="5" fillId="33" borderId="10" xfId="49" applyNumberFormat="1" applyFont="1" applyFill="1" applyBorder="1" applyAlignment="1">
      <alignment horizontal="center"/>
    </xf>
    <xf numFmtId="38" fontId="5" fillId="33" borderId="12" xfId="49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indent="2"/>
      <protection/>
    </xf>
    <xf numFmtId="38" fontId="3" fillId="33" borderId="10" xfId="49" applyNumberFormat="1" applyFont="1" applyFill="1" applyBorder="1" applyAlignment="1">
      <alignment horizontal="center"/>
    </xf>
    <xf numFmtId="38" fontId="2" fillId="33" borderId="0" xfId="53" applyNumberFormat="1" applyFill="1">
      <alignment/>
      <protection/>
    </xf>
    <xf numFmtId="0" fontId="2" fillId="33" borderId="0" xfId="53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5" fillId="0" borderId="10" xfId="53" applyFont="1" applyFill="1" applyBorder="1" applyAlignment="1">
      <alignment horizontal="left" indent="2"/>
      <protection/>
    </xf>
    <xf numFmtId="0" fontId="3" fillId="0" borderId="10" xfId="53" applyFont="1" applyFill="1" applyBorder="1" applyAlignment="1">
      <alignment horizontal="left" indent="2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33" borderId="0" xfId="53" applyFont="1" applyFill="1" applyAlignment="1">
      <alignment horizont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2" t="s">
        <v>32</v>
      </c>
      <c r="B2" s="42"/>
      <c r="C2" s="42"/>
      <c r="D2" s="42"/>
      <c r="E2" s="42"/>
      <c r="F2" s="42"/>
      <c r="G2" s="42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-215.32082574999976</v>
      </c>
      <c r="C7" s="7">
        <f aca="true" t="shared" si="1" ref="C7:C13">E7+F7</f>
        <v>-160.89251966999973</v>
      </c>
      <c r="D7" s="7">
        <v>-54.42830608000003</v>
      </c>
      <c r="E7" s="7">
        <v>-42.00310601000001</v>
      </c>
      <c r="F7" s="7">
        <v>-118.88941365999972</v>
      </c>
      <c r="G7" s="7">
        <v>-109.09515931999977</v>
      </c>
    </row>
    <row r="8" spans="1:7" s="2" customFormat="1" ht="12.75">
      <c r="A8" s="8" t="s">
        <v>21</v>
      </c>
      <c r="B8" s="7">
        <f t="shared" si="0"/>
        <v>-255.71540496000006</v>
      </c>
      <c r="C8" s="7">
        <f t="shared" si="1"/>
        <v>-255.90188517000007</v>
      </c>
      <c r="D8" s="7">
        <v>0.18648021000000004</v>
      </c>
      <c r="E8" s="7">
        <v>-2.3961721600000487</v>
      </c>
      <c r="F8" s="7">
        <v>-253.50571301000002</v>
      </c>
      <c r="G8" s="7">
        <v>-127.80435519999997</v>
      </c>
    </row>
    <row r="9" spans="1:7" s="2" customFormat="1" ht="12.75">
      <c r="A9" s="8" t="s">
        <v>17</v>
      </c>
      <c r="B9" s="7">
        <f t="shared" si="0"/>
        <v>-21.869665899987922</v>
      </c>
      <c r="C9" s="7">
        <f t="shared" si="1"/>
        <v>-21.869665899987922</v>
      </c>
      <c r="D9" s="7">
        <v>0</v>
      </c>
      <c r="E9" s="7">
        <v>10.125832259999697</v>
      </c>
      <c r="F9" s="7">
        <v>-31.99549815998762</v>
      </c>
      <c r="G9" s="7">
        <v>-49.060993809995125</v>
      </c>
    </row>
    <row r="10" spans="1:7" s="2" customFormat="1" ht="12.75">
      <c r="A10" s="8" t="s">
        <v>16</v>
      </c>
      <c r="B10" s="7">
        <f t="shared" si="0"/>
        <v>-12.106431420000156</v>
      </c>
      <c r="C10" s="7">
        <f t="shared" si="1"/>
        <v>-41.73409776000017</v>
      </c>
      <c r="D10" s="7">
        <v>29.62766634000001</v>
      </c>
      <c r="E10" s="7">
        <v>-64.87365905999968</v>
      </c>
      <c r="F10" s="7">
        <v>23.139561299999514</v>
      </c>
      <c r="G10" s="7">
        <v>-40.62049370000068</v>
      </c>
    </row>
    <row r="11" spans="1:7" s="2" customFormat="1" ht="12.75">
      <c r="A11" s="8" t="s">
        <v>15</v>
      </c>
      <c r="B11" s="7">
        <f t="shared" si="0"/>
        <v>210.10432789999967</v>
      </c>
      <c r="C11" s="7">
        <f t="shared" si="1"/>
        <v>117.08953949999966</v>
      </c>
      <c r="D11" s="7">
        <v>93.01478840000001</v>
      </c>
      <c r="E11" s="7">
        <v>1.4004712800000334</v>
      </c>
      <c r="F11" s="7">
        <v>115.68906821999963</v>
      </c>
      <c r="G11" s="7">
        <v>47.36294395999994</v>
      </c>
    </row>
    <row r="12" spans="1:7" s="2" customFormat="1" ht="12.75">
      <c r="A12" s="13" t="s">
        <v>14</v>
      </c>
      <c r="B12" s="7">
        <f t="shared" si="0"/>
        <v>-315.54999999999995</v>
      </c>
      <c r="C12" s="7">
        <f t="shared" si="1"/>
        <v>-315.53</v>
      </c>
      <c r="D12" s="19">
        <v>-0.02</v>
      </c>
      <c r="E12" s="19">
        <v>-22.38</v>
      </c>
      <c r="F12" s="19">
        <v>-293.15</v>
      </c>
      <c r="G12" s="19">
        <v>-72.78</v>
      </c>
    </row>
    <row r="13" spans="1:7" s="2" customFormat="1" ht="12.75">
      <c r="A13" s="12" t="s">
        <v>20</v>
      </c>
      <c r="B13" s="7">
        <f t="shared" si="0"/>
        <v>-610.4580001299882</v>
      </c>
      <c r="C13" s="7">
        <f t="shared" si="1"/>
        <v>-678.8386289999883</v>
      </c>
      <c r="D13" s="11">
        <f>SUM(D7:D12)</f>
        <v>68.38062887</v>
      </c>
      <c r="E13" s="11">
        <f>SUM(E7:E12)</f>
        <v>-120.12663369</v>
      </c>
      <c r="F13" s="11">
        <f>SUM(F7:F12)</f>
        <v>-558.7119953099882</v>
      </c>
      <c r="G13" s="11">
        <f>SUM(G7:G12)</f>
        <v>-351.99805806999564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50.15890901000034</v>
      </c>
      <c r="C15" s="7">
        <f aca="true" t="shared" si="3" ref="C15:C21">E15+F15</f>
        <v>-388.4512859199997</v>
      </c>
      <c r="D15" s="7">
        <v>438.61019493000003</v>
      </c>
      <c r="E15" s="7">
        <v>-320.8414938899998</v>
      </c>
      <c r="F15" s="7">
        <v>-67.60979202999988</v>
      </c>
      <c r="G15" s="7">
        <v>-53.301635329999954</v>
      </c>
    </row>
    <row r="16" spans="1:7" s="2" customFormat="1" ht="12.75">
      <c r="A16" s="8" t="s">
        <v>17</v>
      </c>
      <c r="B16" s="7">
        <f t="shared" si="2"/>
        <v>-217.97809853000217</v>
      </c>
      <c r="C16" s="7">
        <f t="shared" si="3"/>
        <v>155.80004758999894</v>
      </c>
      <c r="D16" s="7">
        <v>-373.7781461200011</v>
      </c>
      <c r="E16" s="7">
        <v>0</v>
      </c>
      <c r="F16" s="7">
        <v>155.80004758999894</v>
      </c>
      <c r="G16" s="7">
        <v>6.0270177200000035</v>
      </c>
    </row>
    <row r="17" spans="1:7" s="2" customFormat="1" ht="16.5" customHeight="1">
      <c r="A17" s="8" t="s">
        <v>16</v>
      </c>
      <c r="B17" s="7">
        <f t="shared" si="2"/>
        <v>-170.73584998000092</v>
      </c>
      <c r="C17" s="7">
        <f t="shared" si="3"/>
        <v>-11.919398000000683</v>
      </c>
      <c r="D17" s="7">
        <v>-158.81645198000024</v>
      </c>
      <c r="E17" s="7">
        <v>27.78600123000001</v>
      </c>
      <c r="F17" s="7">
        <v>-39.705399230000694</v>
      </c>
      <c r="G17" s="7">
        <v>41.27833032000035</v>
      </c>
    </row>
    <row r="18" spans="1:7" s="2" customFormat="1" ht="12.75">
      <c r="A18" s="8" t="s">
        <v>15</v>
      </c>
      <c r="B18" s="7">
        <f t="shared" si="2"/>
        <v>51.20625548999999</v>
      </c>
      <c r="C18" s="7">
        <f t="shared" si="3"/>
        <v>33.68597208999998</v>
      </c>
      <c r="D18" s="7">
        <v>17.52028340000001</v>
      </c>
      <c r="E18" s="7">
        <v>-1.1798350800000001</v>
      </c>
      <c r="F18" s="7">
        <v>34.86580716999998</v>
      </c>
      <c r="G18" s="7">
        <v>12.611941900000005</v>
      </c>
    </row>
    <row r="19" spans="1:7" s="2" customFormat="1" ht="12.75">
      <c r="A19" s="8" t="s">
        <v>14</v>
      </c>
      <c r="B19" s="7">
        <f t="shared" si="2"/>
        <v>-18.740000000000002</v>
      </c>
      <c r="C19" s="7">
        <f t="shared" si="3"/>
        <v>13.01</v>
      </c>
      <c r="D19" s="19">
        <v>-31.75</v>
      </c>
      <c r="E19" s="19">
        <v>0</v>
      </c>
      <c r="F19" s="19">
        <v>13.01</v>
      </c>
      <c r="G19" s="19">
        <v>0.15</v>
      </c>
    </row>
    <row r="20" spans="1:7" s="2" customFormat="1" ht="12.75">
      <c r="A20" s="8" t="s">
        <v>13</v>
      </c>
      <c r="B20" s="7">
        <f t="shared" si="2"/>
        <v>-306.08878401000277</v>
      </c>
      <c r="C20" s="7">
        <f t="shared" si="3"/>
        <v>-197.87466424000144</v>
      </c>
      <c r="D20" s="19">
        <f>SUM(D15:D19)</f>
        <v>-108.2141197700013</v>
      </c>
      <c r="E20" s="19">
        <f>SUM(E15:E19)</f>
        <v>-294.2353277399998</v>
      </c>
      <c r="F20" s="19">
        <f>SUM(F15:F19)</f>
        <v>96.36066349999835</v>
      </c>
      <c r="G20" s="19">
        <f>SUM(G15:G19)</f>
        <v>6.765654610000405</v>
      </c>
    </row>
    <row r="21" spans="1:7" s="2" customFormat="1" ht="12.75">
      <c r="A21" s="6" t="s">
        <v>12</v>
      </c>
      <c r="B21" s="5">
        <f t="shared" si="2"/>
        <v>-916.5467841399909</v>
      </c>
      <c r="C21" s="5">
        <f t="shared" si="3"/>
        <v>-876.7132932399896</v>
      </c>
      <c r="D21" s="5">
        <f>D20+D13</f>
        <v>-39.83349090000131</v>
      </c>
      <c r="E21" s="5">
        <f>E20+E13</f>
        <v>-414.3619614299998</v>
      </c>
      <c r="F21" s="5">
        <f>F20+F13</f>
        <v>-462.35133180998986</v>
      </c>
      <c r="G21" s="5">
        <f>G20+G13</f>
        <v>-345.2324034599952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-47.44654094999987</v>
      </c>
      <c r="C24" s="7">
        <f aca="true" t="shared" si="5" ref="C24:C30">E24+F24</f>
        <v>-47.44654094999987</v>
      </c>
      <c r="D24" s="7">
        <v>0</v>
      </c>
      <c r="E24" s="7">
        <v>-34.977357759999904</v>
      </c>
      <c r="F24" s="7">
        <v>-12.469183189999967</v>
      </c>
      <c r="G24" s="7">
        <v>-6.407005830000003</v>
      </c>
    </row>
    <row r="25" spans="1:7" s="2" customFormat="1" ht="12.75">
      <c r="A25" s="8" t="s">
        <v>5</v>
      </c>
      <c r="B25" s="7">
        <f t="shared" si="4"/>
        <v>-99.48136597999837</v>
      </c>
      <c r="C25" s="7">
        <f t="shared" si="5"/>
        <v>-99.48136597999837</v>
      </c>
      <c r="D25" s="7">
        <v>0</v>
      </c>
      <c r="E25" s="7">
        <v>34.79315327999939</v>
      </c>
      <c r="F25" s="7">
        <v>-134.27451925999776</v>
      </c>
      <c r="G25" s="7">
        <v>-147.72649980999995</v>
      </c>
    </row>
    <row r="26" spans="1:7" s="2" customFormat="1" ht="12.75">
      <c r="A26" s="8" t="s">
        <v>4</v>
      </c>
      <c r="B26" s="7">
        <f t="shared" si="4"/>
        <v>-436.9322878899996</v>
      </c>
      <c r="C26" s="7">
        <f t="shared" si="5"/>
        <v>-464.0442143699996</v>
      </c>
      <c r="D26" s="7">
        <v>27.111926479999997</v>
      </c>
      <c r="E26" s="7">
        <v>-300.8445458499999</v>
      </c>
      <c r="F26" s="7">
        <v>-163.1996685199997</v>
      </c>
      <c r="G26" s="7">
        <v>-83.85136047999993</v>
      </c>
    </row>
    <row r="27" spans="1:7" s="2" customFormat="1" ht="12.75">
      <c r="A27" s="8" t="s">
        <v>3</v>
      </c>
      <c r="B27" s="7">
        <f t="shared" si="4"/>
        <v>-24.84667100999991</v>
      </c>
      <c r="C27" s="7">
        <f t="shared" si="5"/>
        <v>-24.84667100999991</v>
      </c>
      <c r="D27" s="7">
        <v>0</v>
      </c>
      <c r="E27" s="7">
        <v>0</v>
      </c>
      <c r="F27" s="7">
        <v>-24.84667100999991</v>
      </c>
      <c r="G27" s="7">
        <v>-5.760588699999971</v>
      </c>
    </row>
    <row r="28" spans="1:7" s="2" customFormat="1" ht="12.75">
      <c r="A28" s="8" t="s">
        <v>2</v>
      </c>
      <c r="B28" s="7">
        <f t="shared" si="4"/>
        <v>-15.005628759999922</v>
      </c>
      <c r="C28" s="7">
        <f t="shared" si="5"/>
        <v>-13.96829030999993</v>
      </c>
      <c r="D28" s="7">
        <v>-1.037338449999993</v>
      </c>
      <c r="E28" s="7">
        <v>-41.59229123</v>
      </c>
      <c r="F28" s="7">
        <v>27.62400092000007</v>
      </c>
      <c r="G28" s="7">
        <v>-12.730461999999989</v>
      </c>
    </row>
    <row r="29" spans="1:7" s="2" customFormat="1" ht="12.75">
      <c r="A29" s="8" t="s">
        <v>9</v>
      </c>
      <c r="B29" s="7">
        <f t="shared" si="4"/>
        <v>-347.11119043000076</v>
      </c>
      <c r="C29" s="7">
        <f t="shared" si="5"/>
        <v>-342.59033948000047</v>
      </c>
      <c r="D29" s="19">
        <v>-4.520850950000295</v>
      </c>
      <c r="E29" s="19">
        <v>-81.95360971999958</v>
      </c>
      <c r="F29" s="19">
        <v>-260.6367297600009</v>
      </c>
      <c r="G29" s="19">
        <v>0.3780520200002684</v>
      </c>
    </row>
    <row r="30" spans="1:7" s="2" customFormat="1" ht="12.75">
      <c r="A30" s="12" t="s">
        <v>8</v>
      </c>
      <c r="B30" s="11">
        <f t="shared" si="4"/>
        <v>-970.8236850199985</v>
      </c>
      <c r="C30" s="11">
        <f t="shared" si="5"/>
        <v>-992.3774220999982</v>
      </c>
      <c r="D30" s="11">
        <f>SUM(D24:D29)</f>
        <v>21.55373707999971</v>
      </c>
      <c r="E30" s="11">
        <f>SUM(E24:E29)</f>
        <v>-424.57465128</v>
      </c>
      <c r="F30" s="11">
        <f>SUM(F24:F29)</f>
        <v>-567.8027708199982</v>
      </c>
      <c r="G30" s="11">
        <f>SUM(G24:G29)</f>
        <v>-256.09786479999957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-11.66305134999999</v>
      </c>
      <c r="C32" s="7">
        <f aca="true" t="shared" si="7" ref="C32:C38">E32+F32</f>
        <v>-11.70368839999999</v>
      </c>
      <c r="D32" s="7">
        <v>0.04063705</v>
      </c>
      <c r="E32" s="7">
        <v>0</v>
      </c>
      <c r="F32" s="7">
        <v>-11.70368839999999</v>
      </c>
      <c r="G32" s="7">
        <v>0</v>
      </c>
    </row>
    <row r="33" spans="1:7" ht="12.75">
      <c r="A33" s="8" t="s">
        <v>5</v>
      </c>
      <c r="B33" s="7">
        <f t="shared" si="6"/>
        <v>221.1545645700032</v>
      </c>
      <c r="C33" s="7">
        <f t="shared" si="7"/>
        <v>-191.70171694999706</v>
      </c>
      <c r="D33" s="7">
        <v>412.85628152000027</v>
      </c>
      <c r="E33" s="7">
        <v>10.208300600000001</v>
      </c>
      <c r="F33" s="7">
        <v>-201.91001754999706</v>
      </c>
      <c r="G33" s="7">
        <v>-68.26490394999973</v>
      </c>
    </row>
    <row r="34" spans="1:7" ht="12.75">
      <c r="A34" s="8" t="s">
        <v>4</v>
      </c>
      <c r="B34" s="7">
        <f t="shared" si="6"/>
        <v>622.0746765099987</v>
      </c>
      <c r="C34" s="7">
        <f t="shared" si="7"/>
        <v>672.1959036399985</v>
      </c>
      <c r="D34" s="7">
        <v>-50.12122712999985</v>
      </c>
      <c r="E34" s="7">
        <v>0</v>
      </c>
      <c r="F34" s="7">
        <v>672.1959036399985</v>
      </c>
      <c r="G34" s="7">
        <v>4.1183052999999745</v>
      </c>
    </row>
    <row r="35" spans="1:7" ht="12.75">
      <c r="A35" s="8" t="s">
        <v>3</v>
      </c>
      <c r="B35" s="7">
        <f t="shared" si="6"/>
        <v>-712.8242856099978</v>
      </c>
      <c r="C35" s="7">
        <f t="shared" si="7"/>
        <v>-280.058062539998</v>
      </c>
      <c r="D35" s="7">
        <v>-432.7662230699998</v>
      </c>
      <c r="E35" s="7">
        <v>0</v>
      </c>
      <c r="F35" s="7">
        <v>-280.058062539998</v>
      </c>
      <c r="G35" s="7">
        <v>-64.16936367999824</v>
      </c>
    </row>
    <row r="36" spans="1:7" ht="12.75">
      <c r="A36" s="8" t="s">
        <v>2</v>
      </c>
      <c r="B36" s="7">
        <f t="shared" si="6"/>
        <v>-64.45864642000001</v>
      </c>
      <c r="C36" s="7">
        <f t="shared" si="7"/>
        <v>-73.07003462</v>
      </c>
      <c r="D36" s="19">
        <v>8.611388199999993</v>
      </c>
      <c r="E36" s="19">
        <v>0.002698280000000053</v>
      </c>
      <c r="F36" s="19">
        <v>-73.0727329</v>
      </c>
      <c r="G36" s="19">
        <v>39.181485969999954</v>
      </c>
    </row>
    <row r="37" spans="1:7" ht="12.75">
      <c r="A37" s="8" t="s">
        <v>1</v>
      </c>
      <c r="B37" s="7">
        <f t="shared" si="6"/>
        <v>54.28325770000407</v>
      </c>
      <c r="C37" s="7">
        <f t="shared" si="7"/>
        <v>115.66240113000347</v>
      </c>
      <c r="D37" s="19">
        <f>SUM(D32:D36)</f>
        <v>-61.3791434299994</v>
      </c>
      <c r="E37" s="19">
        <f>SUM(E32:E36)</f>
        <v>10.210998880000002</v>
      </c>
      <c r="F37" s="19">
        <f>SUM(F32:F36)</f>
        <v>105.45140225000347</v>
      </c>
      <c r="G37" s="19">
        <f>SUM(G32:G36)</f>
        <v>-89.13447635999805</v>
      </c>
    </row>
    <row r="38" spans="1:8" ht="12.75">
      <c r="A38" s="6" t="s">
        <v>0</v>
      </c>
      <c r="B38" s="5">
        <f t="shared" si="6"/>
        <v>-916.5404273199945</v>
      </c>
      <c r="C38" s="5">
        <f t="shared" si="7"/>
        <v>-876.7150209699947</v>
      </c>
      <c r="D38" s="5">
        <f>D37+D30</f>
        <v>-39.825406349999696</v>
      </c>
      <c r="E38" s="5">
        <f>E37+E30</f>
        <v>-414.36365240000003</v>
      </c>
      <c r="F38" s="5">
        <f>F37+F30</f>
        <v>-462.3513685699947</v>
      </c>
      <c r="G38" s="5">
        <f>G37+G30</f>
        <v>-345.23234115999765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1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32" sqref="E32:E36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42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-551.3264542999999</v>
      </c>
      <c r="C7" s="7">
        <f aca="true" t="shared" si="1" ref="C7:C13">E7+F7</f>
        <v>-472.34507182999994</v>
      </c>
      <c r="D7" s="7">
        <v>-78.98138247</v>
      </c>
      <c r="E7" s="7">
        <v>-210.58599949000006</v>
      </c>
      <c r="F7" s="7">
        <v>-261.7590723399999</v>
      </c>
      <c r="G7" s="7">
        <v>-263.64647163999985</v>
      </c>
    </row>
    <row r="8" spans="1:7" s="2" customFormat="1" ht="12.75">
      <c r="A8" s="8" t="s">
        <v>21</v>
      </c>
      <c r="B8" s="7">
        <f t="shared" si="0"/>
        <v>-241.5214885499999</v>
      </c>
      <c r="C8" s="7">
        <f t="shared" si="1"/>
        <v>-241.5818520499999</v>
      </c>
      <c r="D8" s="7">
        <v>0.060363500000000125</v>
      </c>
      <c r="E8" s="7">
        <v>-38.64810745999995</v>
      </c>
      <c r="F8" s="7">
        <v>-202.93374458999995</v>
      </c>
      <c r="G8" s="7">
        <v>-113.14245275999997</v>
      </c>
    </row>
    <row r="9" spans="1:7" s="2" customFormat="1" ht="12.75">
      <c r="A9" s="8" t="s">
        <v>17</v>
      </c>
      <c r="B9" s="7">
        <f t="shared" si="0"/>
        <v>2589.3013160000055</v>
      </c>
      <c r="C9" s="7">
        <f t="shared" si="1"/>
        <v>2589.3013160000055</v>
      </c>
      <c r="D9" s="7">
        <v>0</v>
      </c>
      <c r="E9" s="7">
        <v>1008.7054037999997</v>
      </c>
      <c r="F9" s="7">
        <v>1580.5959122000058</v>
      </c>
      <c r="G9" s="7">
        <v>584.3362165800063</v>
      </c>
    </row>
    <row r="10" spans="1:7" s="2" customFormat="1" ht="12.75">
      <c r="A10" s="8" t="s">
        <v>16</v>
      </c>
      <c r="B10" s="7">
        <f t="shared" si="0"/>
        <v>-202.23733728999997</v>
      </c>
      <c r="C10" s="7">
        <f t="shared" si="1"/>
        <v>-253.82607862999998</v>
      </c>
      <c r="D10" s="7">
        <v>51.588741340000006</v>
      </c>
      <c r="E10" s="7">
        <v>-374.62411910000014</v>
      </c>
      <c r="F10" s="7">
        <v>120.79804047000016</v>
      </c>
      <c r="G10" s="7">
        <v>46.87807384000098</v>
      </c>
    </row>
    <row r="11" spans="1:7" s="2" customFormat="1" ht="12.75">
      <c r="A11" s="8" t="s">
        <v>15</v>
      </c>
      <c r="B11" s="7">
        <f t="shared" si="0"/>
        <v>390.7298334700007</v>
      </c>
      <c r="C11" s="7">
        <f t="shared" si="1"/>
        <v>406.1716070600007</v>
      </c>
      <c r="D11" s="7">
        <v>-15.441773590000011</v>
      </c>
      <c r="E11" s="7">
        <v>53.211935810000114</v>
      </c>
      <c r="F11" s="7">
        <v>352.9596712500006</v>
      </c>
      <c r="G11" s="7">
        <v>212.0627597700004</v>
      </c>
    </row>
    <row r="12" spans="1:7" s="2" customFormat="1" ht="12.75">
      <c r="A12" s="13" t="s">
        <v>14</v>
      </c>
      <c r="B12" s="7">
        <f t="shared" si="0"/>
        <v>-418.07</v>
      </c>
      <c r="C12" s="7">
        <f t="shared" si="1"/>
        <v>-418.05</v>
      </c>
      <c r="D12" s="19">
        <v>-0.02</v>
      </c>
      <c r="E12" s="19">
        <v>-38.58</v>
      </c>
      <c r="F12" s="19">
        <f>+-379.47</f>
        <v>-379.47</v>
      </c>
      <c r="G12" s="19">
        <v>-77.03</v>
      </c>
    </row>
    <row r="13" spans="1:7" s="2" customFormat="1" ht="12.75">
      <c r="A13" s="12" t="s">
        <v>20</v>
      </c>
      <c r="B13" s="7">
        <f t="shared" si="0"/>
        <v>1566.8758693300063</v>
      </c>
      <c r="C13" s="7">
        <f t="shared" si="1"/>
        <v>1609.6699205500063</v>
      </c>
      <c r="D13" s="11">
        <f>SUM(D7:D12)</f>
        <v>-42.794051220000014</v>
      </c>
      <c r="E13" s="11">
        <f>SUM(E7:E12)</f>
        <v>399.4791135599996</v>
      </c>
      <c r="F13" s="11">
        <f>SUM(F7:F12)</f>
        <v>1210.1908069900066</v>
      </c>
      <c r="G13" s="11">
        <f>SUM(G7:G12)</f>
        <v>389.4581257900079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-1354.8481056999995</v>
      </c>
      <c r="C15" s="7">
        <f aca="true" t="shared" si="3" ref="C15:C21">E15+F15</f>
        <v>-953.8250467199996</v>
      </c>
      <c r="D15" s="7">
        <v>-401.02305897999986</v>
      </c>
      <c r="E15" s="7">
        <v>-1233.7961951999996</v>
      </c>
      <c r="F15" s="7">
        <v>279.97114848</v>
      </c>
      <c r="G15" s="7">
        <v>-167.33123930999955</v>
      </c>
    </row>
    <row r="16" spans="1:7" s="2" customFormat="1" ht="12.75">
      <c r="A16" s="8" t="s">
        <v>17</v>
      </c>
      <c r="B16" s="7">
        <f t="shared" si="2"/>
        <v>-528.4287891100012</v>
      </c>
      <c r="C16" s="7">
        <f t="shared" si="3"/>
        <v>-240.27098454000043</v>
      </c>
      <c r="D16" s="7">
        <v>-288.15780457000074</v>
      </c>
      <c r="E16" s="7">
        <v>0</v>
      </c>
      <c r="F16" s="7">
        <v>-240.27098454000043</v>
      </c>
      <c r="G16" s="7">
        <v>101.85132351999982</v>
      </c>
    </row>
    <row r="17" spans="1:7" s="2" customFormat="1" ht="16.5" customHeight="1">
      <c r="A17" s="8" t="s">
        <v>16</v>
      </c>
      <c r="B17" s="7">
        <f t="shared" si="2"/>
        <v>-59.505569919999516</v>
      </c>
      <c r="C17" s="7">
        <f t="shared" si="3"/>
        <v>343.48119715000007</v>
      </c>
      <c r="D17" s="7">
        <v>-402.9867670699996</v>
      </c>
      <c r="E17" s="7">
        <v>44.86149939999973</v>
      </c>
      <c r="F17" s="7">
        <v>298.61969775000034</v>
      </c>
      <c r="G17" s="7">
        <v>56.248683420000816</v>
      </c>
    </row>
    <row r="18" spans="1:7" s="2" customFormat="1" ht="12.75">
      <c r="A18" s="8" t="s">
        <v>15</v>
      </c>
      <c r="B18" s="7">
        <f t="shared" si="2"/>
        <v>131.4134103</v>
      </c>
      <c r="C18" s="7">
        <f t="shared" si="3"/>
        <v>121.00729685999998</v>
      </c>
      <c r="D18" s="7">
        <v>10.406113440000041</v>
      </c>
      <c r="E18" s="7">
        <v>9.34956933</v>
      </c>
      <c r="F18" s="7">
        <v>111.65772752999999</v>
      </c>
      <c r="G18" s="7">
        <v>27.407503780000013</v>
      </c>
    </row>
    <row r="19" spans="1:7" s="2" customFormat="1" ht="12.75">
      <c r="A19" s="8" t="s">
        <v>14</v>
      </c>
      <c r="B19" s="7">
        <f t="shared" si="2"/>
        <v>-72.12</v>
      </c>
      <c r="C19" s="7">
        <f t="shared" si="3"/>
        <v>-62.27</v>
      </c>
      <c r="D19" s="19">
        <v>-9.85</v>
      </c>
      <c r="E19" s="19">
        <v>0</v>
      </c>
      <c r="F19" s="19">
        <v>-62.27</v>
      </c>
      <c r="G19" s="19">
        <v>-5.04</v>
      </c>
    </row>
    <row r="20" spans="1:7" s="2" customFormat="1" ht="12.75">
      <c r="A20" s="8" t="s">
        <v>13</v>
      </c>
      <c r="B20" s="7">
        <f t="shared" si="2"/>
        <v>-1883.4890544300001</v>
      </c>
      <c r="C20" s="7">
        <f t="shared" si="3"/>
        <v>-791.87753725</v>
      </c>
      <c r="D20" s="19">
        <f>SUM(D15:D19)</f>
        <v>-1091.61151718</v>
      </c>
      <c r="E20" s="19">
        <f>SUM(E15:E19)</f>
        <v>-1179.58512647</v>
      </c>
      <c r="F20" s="19">
        <f>SUM(F15:F19)</f>
        <v>387.70758921999993</v>
      </c>
      <c r="G20" s="19">
        <f>SUM(G15:G19)</f>
        <v>13.136271410001108</v>
      </c>
    </row>
    <row r="21" spans="1:7" s="2" customFormat="1" ht="12.75">
      <c r="A21" s="6" t="s">
        <v>12</v>
      </c>
      <c r="B21" s="5">
        <f t="shared" si="2"/>
        <v>-316.61318509999387</v>
      </c>
      <c r="C21" s="5">
        <f t="shared" si="3"/>
        <v>817.7923833000061</v>
      </c>
      <c r="D21" s="5">
        <f>D20+D13</f>
        <v>-1134.4055684</v>
      </c>
      <c r="E21" s="5">
        <f>E20+E13</f>
        <v>-780.1060129100003</v>
      </c>
      <c r="F21" s="5">
        <f>F20+F13</f>
        <v>1597.8983962100065</v>
      </c>
      <c r="G21" s="5">
        <f>G20+G13</f>
        <v>402.594397200009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-522.1029398100007</v>
      </c>
      <c r="C24" s="7">
        <f aca="true" t="shared" si="5" ref="C24:C30">E24+F24</f>
        <v>-522.1029398100007</v>
      </c>
      <c r="D24" s="7">
        <v>0</v>
      </c>
      <c r="E24" s="7">
        <v>-516.1296184400007</v>
      </c>
      <c r="F24" s="7">
        <v>-5.973321370000008</v>
      </c>
      <c r="G24" s="7">
        <v>-21.486452580000048</v>
      </c>
    </row>
    <row r="25" spans="1:7" s="2" customFormat="1" ht="12.75">
      <c r="A25" s="8" t="s">
        <v>5</v>
      </c>
      <c r="B25" s="7">
        <f t="shared" si="4"/>
        <v>219.61041909000141</v>
      </c>
      <c r="C25" s="7">
        <f t="shared" si="5"/>
        <v>219.61041909000141</v>
      </c>
      <c r="D25" s="7">
        <v>0</v>
      </c>
      <c r="E25" s="7">
        <v>-14.014361309999913</v>
      </c>
      <c r="F25" s="7">
        <v>233.62478040000133</v>
      </c>
      <c r="G25" s="7">
        <v>310.4325860300014</v>
      </c>
    </row>
    <row r="26" spans="1:7" s="2" customFormat="1" ht="12.75">
      <c r="A26" s="8" t="s">
        <v>4</v>
      </c>
      <c r="B26" s="7">
        <f t="shared" si="4"/>
        <v>-606.6750908899994</v>
      </c>
      <c r="C26" s="7">
        <f t="shared" si="5"/>
        <v>-638.3967773699994</v>
      </c>
      <c r="D26" s="7">
        <v>31.72168648</v>
      </c>
      <c r="E26" s="7">
        <v>-250.85123350999993</v>
      </c>
      <c r="F26" s="7">
        <v>-387.5455438599995</v>
      </c>
      <c r="G26" s="7">
        <v>-113.30077728000003</v>
      </c>
    </row>
    <row r="27" spans="1:7" s="2" customFormat="1" ht="12.75">
      <c r="A27" s="8" t="s">
        <v>3</v>
      </c>
      <c r="B27" s="7">
        <f t="shared" si="4"/>
        <v>386.6916555199999</v>
      </c>
      <c r="C27" s="7">
        <f t="shared" si="5"/>
        <v>386.6916555199999</v>
      </c>
      <c r="D27" s="7">
        <v>0</v>
      </c>
      <c r="E27" s="7">
        <v>80.1</v>
      </c>
      <c r="F27" s="7">
        <v>306.5916555199999</v>
      </c>
      <c r="G27" s="7">
        <v>212.78771114999995</v>
      </c>
    </row>
    <row r="28" spans="1:7" s="2" customFormat="1" ht="12.75">
      <c r="A28" s="8" t="s">
        <v>2</v>
      </c>
      <c r="B28" s="7">
        <f t="shared" si="4"/>
        <v>33.7906254499996</v>
      </c>
      <c r="C28" s="7">
        <f t="shared" si="5"/>
        <v>62.3862332799996</v>
      </c>
      <c r="D28" s="7">
        <v>-28.59560783</v>
      </c>
      <c r="E28" s="7">
        <v>-6.17185735999999</v>
      </c>
      <c r="F28" s="7">
        <v>68.55809063999959</v>
      </c>
      <c r="G28" s="7">
        <v>-5.440219170000319</v>
      </c>
    </row>
    <row r="29" spans="1:7" s="2" customFormat="1" ht="12.75">
      <c r="A29" s="8" t="s">
        <v>9</v>
      </c>
      <c r="B29" s="7">
        <f t="shared" si="4"/>
        <v>120.15278225999941</v>
      </c>
      <c r="C29" s="7">
        <f t="shared" si="5"/>
        <v>7.523530359999995</v>
      </c>
      <c r="D29" s="19">
        <v>112.62925189999942</v>
      </c>
      <c r="E29" s="19">
        <v>-77.66699019999965</v>
      </c>
      <c r="F29" s="19">
        <v>85.19052055999964</v>
      </c>
      <c r="G29" s="19">
        <v>42.7306896300006</v>
      </c>
    </row>
    <row r="30" spans="1:7" s="2" customFormat="1" ht="12.75">
      <c r="A30" s="12" t="s">
        <v>8</v>
      </c>
      <c r="B30" s="11">
        <f t="shared" si="4"/>
        <v>-368.5325483799998</v>
      </c>
      <c r="C30" s="11">
        <f t="shared" si="5"/>
        <v>-484.28787892999924</v>
      </c>
      <c r="D30" s="11">
        <f>SUM(D24:D29)</f>
        <v>115.75533054999941</v>
      </c>
      <c r="E30" s="11">
        <f>SUM(E24:E29)</f>
        <v>-784.7340608200002</v>
      </c>
      <c r="F30" s="11">
        <f>SUM(F24:F29)</f>
        <v>300.44618189000096</v>
      </c>
      <c r="G30" s="11">
        <f>SUM(G24:G29)</f>
        <v>425.72353778000155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-2.143191559999999</v>
      </c>
      <c r="C32" s="7">
        <f aca="true" t="shared" si="7" ref="C32:C38">E32+F32</f>
        <v>-2.1685949499999992</v>
      </c>
      <c r="D32" s="7">
        <v>0.025403389999999998</v>
      </c>
      <c r="E32" s="7">
        <v>0</v>
      </c>
      <c r="F32" s="7">
        <v>-2.1685949499999992</v>
      </c>
      <c r="G32" s="7">
        <v>0</v>
      </c>
    </row>
    <row r="33" spans="1:7" ht="12.75">
      <c r="A33" s="8" t="s">
        <v>5</v>
      </c>
      <c r="B33" s="7">
        <f t="shared" si="6"/>
        <v>-578.0509861100006</v>
      </c>
      <c r="C33" s="7">
        <f t="shared" si="7"/>
        <v>394.72407863000007</v>
      </c>
      <c r="D33" s="7">
        <v>-972.7750647400007</v>
      </c>
      <c r="E33" s="7">
        <v>4.528376119999997</v>
      </c>
      <c r="F33" s="7">
        <v>390.19570251000005</v>
      </c>
      <c r="G33" s="7">
        <v>-124.02096323999922</v>
      </c>
    </row>
    <row r="34" spans="1:7" ht="12.75">
      <c r="A34" s="8" t="s">
        <v>4</v>
      </c>
      <c r="B34" s="7">
        <f t="shared" si="6"/>
        <v>-916.8824765700003</v>
      </c>
      <c r="C34" s="7">
        <f t="shared" si="7"/>
        <v>-710.9142528700004</v>
      </c>
      <c r="D34" s="7">
        <v>-205.96822369999995</v>
      </c>
      <c r="E34" s="7">
        <v>0</v>
      </c>
      <c r="F34" s="7">
        <v>-710.9142528700004</v>
      </c>
      <c r="G34" s="7">
        <v>3.176253459999998</v>
      </c>
    </row>
    <row r="35" spans="1:7" ht="12.75">
      <c r="A35" s="8" t="s">
        <v>3</v>
      </c>
      <c r="B35" s="7">
        <f t="shared" si="6"/>
        <v>1493.6102682500036</v>
      </c>
      <c r="C35" s="7">
        <f t="shared" si="7"/>
        <v>1598.1324730700035</v>
      </c>
      <c r="D35" s="7">
        <v>-104.52220481999984</v>
      </c>
      <c r="E35" s="7">
        <v>0</v>
      </c>
      <c r="F35" s="7">
        <v>1598.1324730700035</v>
      </c>
      <c r="G35" s="7">
        <v>52.8184501600017</v>
      </c>
    </row>
    <row r="36" spans="1:7" ht="12.75">
      <c r="A36" s="8" t="s">
        <v>2</v>
      </c>
      <c r="B36" s="7">
        <f t="shared" si="6"/>
        <v>55.38507106000004</v>
      </c>
      <c r="C36" s="7">
        <f t="shared" si="7"/>
        <v>22.30277693000003</v>
      </c>
      <c r="D36" s="19">
        <v>33.08229413000001</v>
      </c>
      <c r="E36" s="19">
        <v>0.09986887</v>
      </c>
      <c r="F36" s="19">
        <v>22.202908060000027</v>
      </c>
      <c r="G36" s="19">
        <v>44.887992019999984</v>
      </c>
    </row>
    <row r="37" spans="1:7" ht="12.75">
      <c r="A37" s="8" t="s">
        <v>1</v>
      </c>
      <c r="B37" s="7">
        <f t="shared" si="6"/>
        <v>51.91868507000254</v>
      </c>
      <c r="C37" s="7">
        <f t="shared" si="7"/>
        <v>1302.0764808100032</v>
      </c>
      <c r="D37" s="19">
        <f>SUM(D32:D36)</f>
        <v>-1250.1577957400007</v>
      </c>
      <c r="E37" s="19">
        <f>SUM(E32:E36)</f>
        <v>4.628244989999997</v>
      </c>
      <c r="F37" s="19">
        <f>SUM(F32:F36)</f>
        <v>1297.4482358200032</v>
      </c>
      <c r="G37" s="19">
        <f>SUM(G32:G36)</f>
        <v>-23.138267599997533</v>
      </c>
    </row>
    <row r="38" spans="1:8" ht="12.75">
      <c r="A38" s="6" t="s">
        <v>0</v>
      </c>
      <c r="B38" s="5">
        <f t="shared" si="6"/>
        <v>-316.6138633099972</v>
      </c>
      <c r="C38" s="5">
        <f t="shared" si="7"/>
        <v>817.7886018800041</v>
      </c>
      <c r="D38" s="5">
        <f>D37+D30</f>
        <v>-1134.4024651900013</v>
      </c>
      <c r="E38" s="5">
        <f>E37+E30</f>
        <v>-780.1058158300002</v>
      </c>
      <c r="F38" s="5">
        <f>F37+F30</f>
        <v>1597.8944177100043</v>
      </c>
      <c r="G38" s="5">
        <f>G37+G30</f>
        <v>402.58527018000404</v>
      </c>
      <c r="H38" s="4"/>
    </row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1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32" sqref="D32:D36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43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-793.66737625</v>
      </c>
      <c r="C7" s="7">
        <f aca="true" t="shared" si="1" ref="C7:C13">E7+F7</f>
        <v>-732.2176720099999</v>
      </c>
      <c r="D7" s="7">
        <v>-61.44970424000002</v>
      </c>
      <c r="E7" s="7">
        <v>-177.39942502999997</v>
      </c>
      <c r="F7" s="7">
        <v>-554.8182469799999</v>
      </c>
      <c r="G7" s="7">
        <v>-315.57951517999993</v>
      </c>
    </row>
    <row r="8" spans="1:7" s="2" customFormat="1" ht="12.75">
      <c r="A8" s="8" t="s">
        <v>21</v>
      </c>
      <c r="B8" s="7">
        <f t="shared" si="0"/>
        <v>-101.88677754999995</v>
      </c>
      <c r="C8" s="7">
        <f t="shared" si="1"/>
        <v>-102.07061051999995</v>
      </c>
      <c r="D8" s="7">
        <v>0.1838329700000001</v>
      </c>
      <c r="E8" s="7">
        <v>1.406588940000006</v>
      </c>
      <c r="F8" s="7">
        <v>-103.47719945999995</v>
      </c>
      <c r="G8" s="7">
        <v>-62.85529087000003</v>
      </c>
    </row>
    <row r="9" spans="1:7" s="2" customFormat="1" ht="12.75">
      <c r="A9" s="8" t="s">
        <v>17</v>
      </c>
      <c r="B9" s="7">
        <f t="shared" si="0"/>
        <v>3069.311384540012</v>
      </c>
      <c r="C9" s="7">
        <f t="shared" si="1"/>
        <v>3069.311384540012</v>
      </c>
      <c r="D9" s="7">
        <v>0</v>
      </c>
      <c r="E9" s="7">
        <v>1329.7970979200009</v>
      </c>
      <c r="F9" s="7">
        <v>1739.5142866200113</v>
      </c>
      <c r="G9" s="7">
        <v>652.5939871500086</v>
      </c>
    </row>
    <row r="10" spans="1:7" s="2" customFormat="1" ht="12.75">
      <c r="A10" s="8" t="s">
        <v>16</v>
      </c>
      <c r="B10" s="7">
        <f t="shared" si="0"/>
        <v>115.69294972999964</v>
      </c>
      <c r="C10" s="7">
        <f t="shared" si="1"/>
        <v>61.974262459999636</v>
      </c>
      <c r="D10" s="7">
        <v>53.71868727</v>
      </c>
      <c r="E10" s="7">
        <v>-331.83752849999996</v>
      </c>
      <c r="F10" s="7">
        <v>393.8117909599996</v>
      </c>
      <c r="G10" s="7">
        <v>306.9362015700008</v>
      </c>
    </row>
    <row r="11" spans="1:7" s="2" customFormat="1" ht="12.75">
      <c r="A11" s="8" t="s">
        <v>15</v>
      </c>
      <c r="B11" s="7">
        <f t="shared" si="0"/>
        <v>391.8657030300011</v>
      </c>
      <c r="C11" s="7">
        <f t="shared" si="1"/>
        <v>435.9057691200011</v>
      </c>
      <c r="D11" s="7">
        <v>-44.04006609000001</v>
      </c>
      <c r="E11" s="7">
        <v>64.31775852000021</v>
      </c>
      <c r="F11" s="7">
        <v>371.58801060000087</v>
      </c>
      <c r="G11" s="7">
        <v>238.36212775000058</v>
      </c>
    </row>
    <row r="12" spans="1:7" s="2" customFormat="1" ht="12.75">
      <c r="A12" s="13" t="s">
        <v>14</v>
      </c>
      <c r="B12" s="7">
        <f t="shared" si="0"/>
        <v>-423.87</v>
      </c>
      <c r="C12" s="7">
        <f t="shared" si="1"/>
        <v>-423.87</v>
      </c>
      <c r="D12" s="19"/>
      <c r="E12" s="19">
        <v>-42.5</v>
      </c>
      <c r="F12" s="19">
        <v>-381.37</v>
      </c>
      <c r="G12" s="19">
        <v>-79.6</v>
      </c>
    </row>
    <row r="13" spans="1:7" s="2" customFormat="1" ht="12.75">
      <c r="A13" s="12" t="s">
        <v>20</v>
      </c>
      <c r="B13" s="7">
        <f t="shared" si="0"/>
        <v>2257.445883500013</v>
      </c>
      <c r="C13" s="7">
        <f t="shared" si="1"/>
        <v>2309.033133590013</v>
      </c>
      <c r="D13" s="11">
        <f>SUM(D7:D12)</f>
        <v>-51.58725009000003</v>
      </c>
      <c r="E13" s="11">
        <f>SUM(E7:E12)</f>
        <v>843.7844918500012</v>
      </c>
      <c r="F13" s="11">
        <f>SUM(F7:F12)</f>
        <v>1465.2486417400119</v>
      </c>
      <c r="G13" s="11">
        <f>SUM(G7:G12)</f>
        <v>739.85751042001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-1185.2788544599994</v>
      </c>
      <c r="C15" s="7">
        <f aca="true" t="shared" si="3" ref="C15:C21">E15+F15</f>
        <v>-799.5281365199994</v>
      </c>
      <c r="D15" s="7">
        <v>-385.75071793999996</v>
      </c>
      <c r="E15" s="7">
        <v>-1018.4710725199998</v>
      </c>
      <c r="F15" s="7">
        <v>218.94293600000037</v>
      </c>
      <c r="G15" s="7">
        <v>132.2319476700004</v>
      </c>
    </row>
    <row r="16" spans="1:7" s="2" customFormat="1" ht="12.75">
      <c r="A16" s="8" t="s">
        <v>17</v>
      </c>
      <c r="B16" s="7">
        <f t="shared" si="2"/>
        <v>-119.07659942000282</v>
      </c>
      <c r="C16" s="7">
        <f t="shared" si="3"/>
        <v>194.5627257399974</v>
      </c>
      <c r="D16" s="7">
        <v>-313.6393251600002</v>
      </c>
      <c r="E16" s="7">
        <v>0</v>
      </c>
      <c r="F16" s="7">
        <v>194.5627257399974</v>
      </c>
      <c r="G16" s="7">
        <v>109.50928468999973</v>
      </c>
    </row>
    <row r="17" spans="1:7" s="2" customFormat="1" ht="16.5" customHeight="1">
      <c r="A17" s="8" t="s">
        <v>16</v>
      </c>
      <c r="B17" s="7">
        <f t="shared" si="2"/>
        <v>-220.6446078400013</v>
      </c>
      <c r="C17" s="7">
        <f t="shared" si="3"/>
        <v>192.69935613999905</v>
      </c>
      <c r="D17" s="7">
        <v>-413.34396398000035</v>
      </c>
      <c r="E17" s="7">
        <v>16.036489999999958</v>
      </c>
      <c r="F17" s="7">
        <v>176.6628661399991</v>
      </c>
      <c r="G17" s="7">
        <v>-60.6868597699995</v>
      </c>
    </row>
    <row r="18" spans="1:7" s="2" customFormat="1" ht="12.75">
      <c r="A18" s="8" t="s">
        <v>15</v>
      </c>
      <c r="B18" s="7">
        <f t="shared" si="2"/>
        <v>240.38020893000007</v>
      </c>
      <c r="C18" s="7">
        <f t="shared" si="3"/>
        <v>188.43239397000008</v>
      </c>
      <c r="D18" s="7">
        <v>51.94781495999999</v>
      </c>
      <c r="E18" s="7">
        <v>-4.13047954</v>
      </c>
      <c r="F18" s="7">
        <v>192.5628735100001</v>
      </c>
      <c r="G18" s="7">
        <v>79.29915185000002</v>
      </c>
    </row>
    <row r="19" spans="1:7" s="2" customFormat="1" ht="12.75">
      <c r="A19" s="8" t="s">
        <v>14</v>
      </c>
      <c r="B19" s="7">
        <f t="shared" si="2"/>
        <v>-71.68</v>
      </c>
      <c r="C19" s="7">
        <f t="shared" si="3"/>
        <v>-79.59</v>
      </c>
      <c r="D19" s="19">
        <v>7.91</v>
      </c>
      <c r="E19" s="19">
        <v>0</v>
      </c>
      <c r="F19" s="19">
        <v>-79.59</v>
      </c>
      <c r="G19" s="19">
        <v>-5.28</v>
      </c>
    </row>
    <row r="20" spans="1:7" s="2" customFormat="1" ht="12.75">
      <c r="A20" s="8" t="s">
        <v>13</v>
      </c>
      <c r="B20" s="7">
        <f t="shared" si="2"/>
        <v>-1356.2998527900033</v>
      </c>
      <c r="C20" s="7">
        <f t="shared" si="3"/>
        <v>-303.42366067000285</v>
      </c>
      <c r="D20" s="19">
        <f>SUM(D15:D19)</f>
        <v>-1052.8761921200005</v>
      </c>
      <c r="E20" s="19">
        <f>SUM(E15:E19)</f>
        <v>-1006.5650620599998</v>
      </c>
      <c r="F20" s="19">
        <f>SUM(F15:F19)</f>
        <v>703.141401389997</v>
      </c>
      <c r="G20" s="19">
        <f>SUM(G15:G19)</f>
        <v>255.07352444000068</v>
      </c>
    </row>
    <row r="21" spans="1:7" s="2" customFormat="1" ht="12.75">
      <c r="A21" s="6" t="s">
        <v>12</v>
      </c>
      <c r="B21" s="5">
        <f t="shared" si="2"/>
        <v>901.1460307100099</v>
      </c>
      <c r="C21" s="5">
        <f t="shared" si="3"/>
        <v>2005.6094729200104</v>
      </c>
      <c r="D21" s="5">
        <f>D20+D13</f>
        <v>-1104.4634422100005</v>
      </c>
      <c r="E21" s="5">
        <f>E20+E13</f>
        <v>-162.7805702099986</v>
      </c>
      <c r="F21" s="5">
        <f>F20+F13</f>
        <v>2168.390043130009</v>
      </c>
      <c r="G21" s="5">
        <f>G20+G13</f>
        <v>994.9310348600108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77.27966602999891</v>
      </c>
      <c r="C24" s="7">
        <f aca="true" t="shared" si="5" ref="C24:C30">E24+F24</f>
        <v>77.27966602999891</v>
      </c>
      <c r="D24" s="7">
        <v>0</v>
      </c>
      <c r="E24" s="7">
        <v>100.29940387999886</v>
      </c>
      <c r="F24" s="7">
        <v>-23.019737849999956</v>
      </c>
      <c r="G24" s="7">
        <v>-10.608671579999964</v>
      </c>
    </row>
    <row r="25" spans="1:7" s="2" customFormat="1" ht="12.75">
      <c r="A25" s="8" t="s">
        <v>5</v>
      </c>
      <c r="B25" s="7">
        <f t="shared" si="4"/>
        <v>1065.444420099996</v>
      </c>
      <c r="C25" s="7">
        <f t="shared" si="5"/>
        <v>1065.444420099996</v>
      </c>
      <c r="D25" s="7">
        <v>0</v>
      </c>
      <c r="E25" s="7">
        <v>11.313869720000184</v>
      </c>
      <c r="F25" s="7">
        <v>1054.1305503799958</v>
      </c>
      <c r="G25" s="7">
        <v>425.17949880000015</v>
      </c>
    </row>
    <row r="26" spans="1:7" s="2" customFormat="1" ht="12.75">
      <c r="A26" s="8" t="s">
        <v>4</v>
      </c>
      <c r="B26" s="7">
        <f t="shared" si="4"/>
        <v>-643.9090248999994</v>
      </c>
      <c r="C26" s="7">
        <f t="shared" si="5"/>
        <v>-675.8750873799994</v>
      </c>
      <c r="D26" s="7">
        <v>31.96606248</v>
      </c>
      <c r="E26" s="7">
        <v>-267.40594056999987</v>
      </c>
      <c r="F26" s="7">
        <v>-408.46914680999953</v>
      </c>
      <c r="G26" s="7">
        <v>-156.71284998999988</v>
      </c>
    </row>
    <row r="27" spans="1:7" s="2" customFormat="1" ht="12.75">
      <c r="A27" s="8" t="s">
        <v>3</v>
      </c>
      <c r="B27" s="7">
        <f t="shared" si="4"/>
        <v>469.7941567700003</v>
      </c>
      <c r="C27" s="7">
        <f t="shared" si="5"/>
        <v>469.7941567700003</v>
      </c>
      <c r="D27" s="7">
        <v>0</v>
      </c>
      <c r="E27" s="7">
        <v>70.1</v>
      </c>
      <c r="F27" s="7">
        <v>399.6941567700003</v>
      </c>
      <c r="G27" s="7">
        <v>328.7626029500002</v>
      </c>
    </row>
    <row r="28" spans="1:7" s="2" customFormat="1" ht="12.75">
      <c r="A28" s="8" t="s">
        <v>2</v>
      </c>
      <c r="B28" s="7">
        <f t="shared" si="4"/>
        <v>103.87583508999961</v>
      </c>
      <c r="C28" s="7">
        <f t="shared" si="5"/>
        <v>131.4838054799996</v>
      </c>
      <c r="D28" s="7">
        <v>-27.60797039</v>
      </c>
      <c r="E28" s="7">
        <v>-16.744301079999957</v>
      </c>
      <c r="F28" s="7">
        <v>148.22810655999956</v>
      </c>
      <c r="G28" s="7">
        <v>48.42134854999995</v>
      </c>
    </row>
    <row r="29" spans="1:7" s="2" customFormat="1" ht="12.75">
      <c r="A29" s="8" t="s">
        <v>9</v>
      </c>
      <c r="B29" s="7">
        <f t="shared" si="4"/>
        <v>396.9014738599992</v>
      </c>
      <c r="C29" s="7">
        <f t="shared" si="5"/>
        <v>242.59708568999963</v>
      </c>
      <c r="D29" s="19">
        <v>154.30438816999958</v>
      </c>
      <c r="E29" s="19">
        <v>-64.20447237999974</v>
      </c>
      <c r="F29" s="19">
        <v>306.8015580699994</v>
      </c>
      <c r="G29" s="19">
        <v>287.4764301800001</v>
      </c>
    </row>
    <row r="30" spans="1:7" s="2" customFormat="1" ht="12.75">
      <c r="A30" s="12" t="s">
        <v>8</v>
      </c>
      <c r="B30" s="11">
        <f t="shared" si="4"/>
        <v>1469.3865269499947</v>
      </c>
      <c r="C30" s="11">
        <f t="shared" si="5"/>
        <v>1310.724046689995</v>
      </c>
      <c r="D30" s="11">
        <f>SUM(D24:D29)</f>
        <v>158.6624802599996</v>
      </c>
      <c r="E30" s="11">
        <f>SUM(E24:E29)</f>
        <v>-166.64144043000053</v>
      </c>
      <c r="F30" s="11">
        <f>SUM(F24:F29)</f>
        <v>1477.3654871199956</v>
      </c>
      <c r="G30" s="11">
        <f>SUM(G24:G29)</f>
        <v>922.5183589100005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-21.136247949999998</v>
      </c>
      <c r="C32" s="7">
        <f aca="true" t="shared" si="7" ref="C32:C38">E32+F32</f>
        <v>-21.257786609999997</v>
      </c>
      <c r="D32" s="7">
        <v>0.12153866</v>
      </c>
      <c r="E32" s="7">
        <v>0</v>
      </c>
      <c r="F32" s="7">
        <v>-21.257786609999997</v>
      </c>
      <c r="G32" s="7">
        <v>0</v>
      </c>
    </row>
    <row r="33" spans="1:7" ht="12.75">
      <c r="A33" s="8" t="s">
        <v>5</v>
      </c>
      <c r="B33" s="7">
        <f t="shared" si="6"/>
        <v>-459.7324648099993</v>
      </c>
      <c r="C33" s="7">
        <f t="shared" si="7"/>
        <v>328.40245581</v>
      </c>
      <c r="D33" s="7">
        <v>-788.1349206199993</v>
      </c>
      <c r="E33" s="7">
        <v>3.7439494899999985</v>
      </c>
      <c r="F33" s="7">
        <v>324.65850632</v>
      </c>
      <c r="G33" s="7">
        <v>-162.364583139999</v>
      </c>
    </row>
    <row r="34" spans="1:7" ht="12.75">
      <c r="A34" s="8" t="s">
        <v>4</v>
      </c>
      <c r="B34" s="7">
        <f t="shared" si="6"/>
        <v>-1568.3240643400009</v>
      </c>
      <c r="C34" s="7">
        <f t="shared" si="7"/>
        <v>-1283.583880610001</v>
      </c>
      <c r="D34" s="7">
        <v>-284.74018372999996</v>
      </c>
      <c r="E34" s="7">
        <v>0</v>
      </c>
      <c r="F34" s="7">
        <v>-1283.583880610001</v>
      </c>
      <c r="G34" s="7">
        <v>62.138690410000095</v>
      </c>
    </row>
    <row r="35" spans="1:7" ht="12.75">
      <c r="A35" s="8" t="s">
        <v>3</v>
      </c>
      <c r="B35" s="7">
        <f t="shared" si="6"/>
        <v>1397.0883041200018</v>
      </c>
      <c r="C35" s="7">
        <f t="shared" si="7"/>
        <v>1629.481379310002</v>
      </c>
      <c r="D35" s="7">
        <v>-232.39307519000022</v>
      </c>
      <c r="E35" s="7">
        <v>0</v>
      </c>
      <c r="F35" s="7">
        <v>1629.481379310002</v>
      </c>
      <c r="G35" s="7">
        <v>124.3632595500012</v>
      </c>
    </row>
    <row r="36" spans="1:7" ht="12.75">
      <c r="A36" s="8" t="s">
        <v>2</v>
      </c>
      <c r="B36" s="7">
        <f t="shared" si="6"/>
        <v>83.86664806000003</v>
      </c>
      <c r="C36" s="7">
        <f t="shared" si="7"/>
        <v>41.8512267</v>
      </c>
      <c r="D36" s="19">
        <v>42.01542136000003</v>
      </c>
      <c r="E36" s="19">
        <v>0.1218123000000001</v>
      </c>
      <c r="F36" s="19">
        <v>41.729414399999996</v>
      </c>
      <c r="G36" s="19">
        <v>48.273866079999976</v>
      </c>
    </row>
    <row r="37" spans="1:7" ht="12.75">
      <c r="A37" s="8" t="s">
        <v>1</v>
      </c>
      <c r="B37" s="7">
        <f t="shared" si="6"/>
        <v>-568.2378249199984</v>
      </c>
      <c r="C37" s="7">
        <f t="shared" si="7"/>
        <v>694.893394600001</v>
      </c>
      <c r="D37" s="19">
        <f>SUM(D32:D36)</f>
        <v>-1263.1312195199994</v>
      </c>
      <c r="E37" s="19">
        <f>SUM(E32:E36)</f>
        <v>3.8657617899999988</v>
      </c>
      <c r="F37" s="19">
        <f>SUM(F32:F36)</f>
        <v>691.027632810001</v>
      </c>
      <c r="G37" s="19">
        <f>SUM(G32:G36)</f>
        <v>72.41123290000226</v>
      </c>
    </row>
    <row r="38" spans="1:8" ht="12.75">
      <c r="A38" s="6" t="s">
        <v>0</v>
      </c>
      <c r="B38" s="5">
        <f t="shared" si="6"/>
        <v>901.1487020299965</v>
      </c>
      <c r="C38" s="5">
        <f t="shared" si="7"/>
        <v>2005.6174412899963</v>
      </c>
      <c r="D38" s="5">
        <f>D37+D30</f>
        <v>-1104.46873926</v>
      </c>
      <c r="E38" s="5">
        <f>E37+E30</f>
        <v>-162.77567864000054</v>
      </c>
      <c r="F38" s="5">
        <f>F37+F30</f>
        <v>2168.393119929997</v>
      </c>
      <c r="G38" s="5">
        <f>G37+G30</f>
        <v>994.9295918100028</v>
      </c>
      <c r="H38" s="4"/>
    </row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1" ySplit="4" topLeftCell="B5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H16" sqref="H16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44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-594.0081163399998</v>
      </c>
      <c r="C7" s="7">
        <f aca="true" t="shared" si="1" ref="C7:C13">E7+F7</f>
        <v>-503.6191995099998</v>
      </c>
      <c r="D7" s="7">
        <v>-90.38891683000001</v>
      </c>
      <c r="E7" s="7">
        <v>-260.43243553</v>
      </c>
      <c r="F7" s="7">
        <v>-243.1867639799998</v>
      </c>
      <c r="G7" s="7">
        <v>-122.74607445999982</v>
      </c>
    </row>
    <row r="8" spans="1:7" s="2" customFormat="1" ht="12.75">
      <c r="A8" s="8" t="s">
        <v>21</v>
      </c>
      <c r="B8" s="7">
        <f t="shared" si="0"/>
        <v>-196.28433696</v>
      </c>
      <c r="C8" s="7">
        <f t="shared" si="1"/>
        <v>-196.46495951999998</v>
      </c>
      <c r="D8" s="7">
        <v>0.18062256</v>
      </c>
      <c r="E8" s="7">
        <v>-86.27133169000001</v>
      </c>
      <c r="F8" s="7">
        <v>-110.19362782999997</v>
      </c>
      <c r="G8" s="7">
        <v>-102.35266442999995</v>
      </c>
    </row>
    <row r="9" spans="1:7" s="2" customFormat="1" ht="12.75">
      <c r="A9" s="8" t="s">
        <v>17</v>
      </c>
      <c r="B9" s="7">
        <f t="shared" si="0"/>
        <v>2558.6713737300024</v>
      </c>
      <c r="C9" s="7">
        <f t="shared" si="1"/>
        <v>2558.6713737300024</v>
      </c>
      <c r="D9" s="7">
        <v>0</v>
      </c>
      <c r="E9" s="7">
        <v>857.334848129999</v>
      </c>
      <c r="F9" s="7">
        <v>1701.3365256000034</v>
      </c>
      <c r="G9" s="7">
        <v>709.1532829900061</v>
      </c>
    </row>
    <row r="10" spans="1:7" s="2" customFormat="1" ht="12.75">
      <c r="A10" s="8" t="s">
        <v>16</v>
      </c>
      <c r="B10" s="7">
        <f t="shared" si="0"/>
        <v>-123.98874993000004</v>
      </c>
      <c r="C10" s="7">
        <f t="shared" si="1"/>
        <v>-182.40389918000005</v>
      </c>
      <c r="D10" s="7">
        <v>58.415149250000006</v>
      </c>
      <c r="E10" s="7">
        <v>-492.0264098</v>
      </c>
      <c r="F10" s="7">
        <v>309.62251061999996</v>
      </c>
      <c r="G10" s="7">
        <v>254.85278014000005</v>
      </c>
    </row>
    <row r="11" spans="1:7" s="2" customFormat="1" ht="12.75">
      <c r="A11" s="8" t="s">
        <v>15</v>
      </c>
      <c r="B11" s="7">
        <f t="shared" si="0"/>
        <v>417.57586163999997</v>
      </c>
      <c r="C11" s="7">
        <f t="shared" si="1"/>
        <v>462.38734888</v>
      </c>
      <c r="D11" s="7">
        <v>-44.81148724000002</v>
      </c>
      <c r="E11" s="7">
        <v>51.21389468000007</v>
      </c>
      <c r="F11" s="7">
        <v>411.1734541999999</v>
      </c>
      <c r="G11" s="7">
        <v>238.3489515000001</v>
      </c>
    </row>
    <row r="12" spans="1:7" s="2" customFormat="1" ht="12.75">
      <c r="A12" s="13" t="s">
        <v>14</v>
      </c>
      <c r="B12" s="7">
        <f t="shared" si="0"/>
        <v>-419.73</v>
      </c>
      <c r="C12" s="7">
        <f t="shared" si="1"/>
        <v>-419.73</v>
      </c>
      <c r="D12" s="19">
        <v>0</v>
      </c>
      <c r="E12" s="19">
        <v>-36.93</v>
      </c>
      <c r="F12" s="19">
        <v>-382.8</v>
      </c>
      <c r="G12" s="19">
        <v>-77.75</v>
      </c>
    </row>
    <row r="13" spans="1:7" s="2" customFormat="1" ht="12.75">
      <c r="A13" s="12" t="s">
        <v>20</v>
      </c>
      <c r="B13" s="7">
        <f t="shared" si="0"/>
        <v>1642.2360321400026</v>
      </c>
      <c r="C13" s="7">
        <f t="shared" si="1"/>
        <v>1718.8406644000027</v>
      </c>
      <c r="D13" s="11">
        <f>SUM(D7:D12)</f>
        <v>-76.60463226000002</v>
      </c>
      <c r="E13" s="11">
        <f>SUM(E7:E12)</f>
        <v>32.88856578999907</v>
      </c>
      <c r="F13" s="11">
        <f>SUM(F7:F12)</f>
        <v>1685.9520986100035</v>
      </c>
      <c r="G13" s="11">
        <f>SUM(G7:G12)</f>
        <v>899.5062757400065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135.61385717000144</v>
      </c>
      <c r="C15" s="7">
        <f aca="true" t="shared" si="3" ref="C15:C21">E15+F15</f>
        <v>364.3518462900013</v>
      </c>
      <c r="D15" s="7">
        <v>-228.73798911999984</v>
      </c>
      <c r="E15" s="7">
        <v>-586.2766422499997</v>
      </c>
      <c r="F15" s="7">
        <v>950.628488540001</v>
      </c>
      <c r="G15" s="7">
        <v>-82.47721367999975</v>
      </c>
    </row>
    <row r="16" spans="1:7" s="2" customFormat="1" ht="12.75">
      <c r="A16" s="8" t="s">
        <v>17</v>
      </c>
      <c r="B16" s="7">
        <f t="shared" si="2"/>
        <v>-363.7333147000045</v>
      </c>
      <c r="C16" s="7">
        <f t="shared" si="3"/>
        <v>322.167407449997</v>
      </c>
      <c r="D16" s="7">
        <v>-685.9007221500015</v>
      </c>
      <c r="E16" s="7">
        <v>0</v>
      </c>
      <c r="F16" s="7">
        <v>322.167407449997</v>
      </c>
      <c r="G16" s="7">
        <v>154.4228861599995</v>
      </c>
    </row>
    <row r="17" spans="1:7" s="2" customFormat="1" ht="16.5" customHeight="1">
      <c r="A17" s="8" t="s">
        <v>16</v>
      </c>
      <c r="B17" s="7">
        <f t="shared" si="2"/>
        <v>247.38527726999814</v>
      </c>
      <c r="C17" s="7">
        <f t="shared" si="3"/>
        <v>658.0400619899981</v>
      </c>
      <c r="D17" s="7">
        <v>-410.65478471999995</v>
      </c>
      <c r="E17" s="7">
        <v>-39.27666316</v>
      </c>
      <c r="F17" s="7">
        <v>697.3167251499981</v>
      </c>
      <c r="G17" s="7">
        <v>349.3532285200008</v>
      </c>
    </row>
    <row r="18" spans="1:7" s="2" customFormat="1" ht="12.75">
      <c r="A18" s="8" t="s">
        <v>15</v>
      </c>
      <c r="B18" s="7">
        <f t="shared" si="2"/>
        <v>157.73246567000004</v>
      </c>
      <c r="C18" s="7">
        <f t="shared" si="3"/>
        <v>140.87668297</v>
      </c>
      <c r="D18" s="7">
        <v>16.85578270000005</v>
      </c>
      <c r="E18" s="7">
        <v>9.73637149</v>
      </c>
      <c r="F18" s="7">
        <v>131.14031147999998</v>
      </c>
      <c r="G18" s="7">
        <v>63.97745568999997</v>
      </c>
    </row>
    <row r="19" spans="1:7" s="2" customFormat="1" ht="12.75">
      <c r="A19" s="8" t="s">
        <v>14</v>
      </c>
      <c r="B19" s="7">
        <f t="shared" si="2"/>
        <v>-44.74</v>
      </c>
      <c r="C19" s="7">
        <f t="shared" si="3"/>
        <v>-43.04</v>
      </c>
      <c r="D19" s="19">
        <v>-1.7</v>
      </c>
      <c r="E19" s="19">
        <v>0</v>
      </c>
      <c r="F19" s="19">
        <v>-43.04</v>
      </c>
      <c r="G19" s="19">
        <v>-8.13</v>
      </c>
    </row>
    <row r="20" spans="1:7" s="2" customFormat="1" ht="12.75">
      <c r="A20" s="8" t="s">
        <v>13</v>
      </c>
      <c r="B20" s="7">
        <f t="shared" si="2"/>
        <v>132.2582854099951</v>
      </c>
      <c r="C20" s="7">
        <f t="shared" si="3"/>
        <v>1442.3959986999964</v>
      </c>
      <c r="D20" s="19">
        <f>SUM(D15:D19)</f>
        <v>-1310.1377132900013</v>
      </c>
      <c r="E20" s="19">
        <f>SUM(E15:E19)</f>
        <v>-615.8169339199997</v>
      </c>
      <c r="F20" s="19">
        <f>SUM(F15:F19)</f>
        <v>2058.212932619996</v>
      </c>
      <c r="G20" s="19">
        <f>SUM(G15:G19)</f>
        <v>477.1463566900005</v>
      </c>
    </row>
    <row r="21" spans="1:7" s="2" customFormat="1" ht="12.75">
      <c r="A21" s="6" t="s">
        <v>12</v>
      </c>
      <c r="B21" s="5">
        <f t="shared" si="2"/>
        <v>1774.4943175499982</v>
      </c>
      <c r="C21" s="5">
        <f t="shared" si="3"/>
        <v>3161.2366630999995</v>
      </c>
      <c r="D21" s="5">
        <f>D20+D13</f>
        <v>-1386.7423455500013</v>
      </c>
      <c r="E21" s="5">
        <f>E20+E13</f>
        <v>-582.9283681300005</v>
      </c>
      <c r="F21" s="5">
        <f>F20+F13</f>
        <v>3744.16503123</v>
      </c>
      <c r="G21" s="5">
        <f>G20+G13</f>
        <v>1376.652632430007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-352.4989979800008</v>
      </c>
      <c r="C24" s="7">
        <f aca="true" t="shared" si="5" ref="C24:C30">E24+F24</f>
        <v>-352.4989979800008</v>
      </c>
      <c r="D24" s="7">
        <v>0</v>
      </c>
      <c r="E24" s="7">
        <v>-323.8571857800007</v>
      </c>
      <c r="F24" s="7">
        <v>-28.641812200000118</v>
      </c>
      <c r="G24" s="7">
        <v>-4.570276130000025</v>
      </c>
    </row>
    <row r="25" spans="1:7" s="2" customFormat="1" ht="12.75">
      <c r="A25" s="8" t="s">
        <v>5</v>
      </c>
      <c r="B25" s="7">
        <f t="shared" si="4"/>
        <v>1086.1216283699941</v>
      </c>
      <c r="C25" s="7">
        <f t="shared" si="5"/>
        <v>1086.1216283699941</v>
      </c>
      <c r="D25" s="7">
        <v>0</v>
      </c>
      <c r="E25" s="7">
        <v>15.225584269999672</v>
      </c>
      <c r="F25" s="7">
        <v>1070.8960440999945</v>
      </c>
      <c r="G25" s="7">
        <v>855.5356533199956</v>
      </c>
    </row>
    <row r="26" spans="1:7" s="2" customFormat="1" ht="12.75">
      <c r="A26" s="8" t="s">
        <v>4</v>
      </c>
      <c r="B26" s="7">
        <f t="shared" si="4"/>
        <v>-503.77697361999947</v>
      </c>
      <c r="C26" s="7">
        <f t="shared" si="5"/>
        <v>-569.7816193299994</v>
      </c>
      <c r="D26" s="7">
        <v>66.00464570999999</v>
      </c>
      <c r="E26" s="7">
        <v>-249.27115659999993</v>
      </c>
      <c r="F26" s="7">
        <v>-320.5104627299995</v>
      </c>
      <c r="G26" s="7">
        <v>63.852974649999965</v>
      </c>
    </row>
    <row r="27" spans="1:7" s="2" customFormat="1" ht="12.75">
      <c r="A27" s="8" t="s">
        <v>3</v>
      </c>
      <c r="B27" s="7">
        <f t="shared" si="4"/>
        <v>368.5663789599997</v>
      </c>
      <c r="C27" s="7">
        <f t="shared" si="5"/>
        <v>368.5663789599997</v>
      </c>
      <c r="D27" s="7">
        <v>0</v>
      </c>
      <c r="E27" s="7">
        <v>70.1</v>
      </c>
      <c r="F27" s="7">
        <v>298.4663789599997</v>
      </c>
      <c r="G27" s="7">
        <v>227.65444637999985</v>
      </c>
    </row>
    <row r="28" spans="1:7" s="2" customFormat="1" ht="12.75">
      <c r="A28" s="8" t="s">
        <v>2</v>
      </c>
      <c r="B28" s="7">
        <f t="shared" si="4"/>
        <v>-75.9469362700001</v>
      </c>
      <c r="C28" s="7">
        <f t="shared" si="5"/>
        <v>-47.60036933000009</v>
      </c>
      <c r="D28" s="7">
        <v>-28.346566939999995</v>
      </c>
      <c r="E28" s="7">
        <v>-45.809875569999974</v>
      </c>
      <c r="F28" s="7">
        <v>-1.7904937600001176</v>
      </c>
      <c r="G28" s="7">
        <v>-49.76743137000017</v>
      </c>
    </row>
    <row r="29" spans="1:7" s="2" customFormat="1" ht="12.75">
      <c r="A29" s="8" t="s">
        <v>9</v>
      </c>
      <c r="B29" s="7">
        <f t="shared" si="4"/>
        <v>445.48407611999914</v>
      </c>
      <c r="C29" s="7">
        <f t="shared" si="5"/>
        <v>260.20341676999965</v>
      </c>
      <c r="D29" s="19">
        <v>185.2806593499995</v>
      </c>
      <c r="E29" s="19">
        <v>-50.195060689999764</v>
      </c>
      <c r="F29" s="19">
        <v>310.3984774599994</v>
      </c>
      <c r="G29" s="19">
        <v>255.26692494999998</v>
      </c>
    </row>
    <row r="30" spans="1:7" s="2" customFormat="1" ht="12.75">
      <c r="A30" s="12" t="s">
        <v>8</v>
      </c>
      <c r="B30" s="11">
        <f t="shared" si="4"/>
        <v>967.9491755799927</v>
      </c>
      <c r="C30" s="11">
        <f t="shared" si="5"/>
        <v>745.0104374599932</v>
      </c>
      <c r="D30" s="11">
        <f>SUM(D24:D29)</f>
        <v>222.9387381199995</v>
      </c>
      <c r="E30" s="11">
        <f>SUM(E24:E29)</f>
        <v>-583.8076943700007</v>
      </c>
      <c r="F30" s="11">
        <f>SUM(F24:F29)</f>
        <v>1328.818131829994</v>
      </c>
      <c r="G30" s="11">
        <f>SUM(G24:G29)</f>
        <v>1347.9722917999952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-27.602357549999997</v>
      </c>
      <c r="C32" s="7">
        <f aca="true" t="shared" si="7" ref="C32:C38">E32+F32</f>
        <v>-27.61966973</v>
      </c>
      <c r="D32" s="7">
        <v>0.017312179999999996</v>
      </c>
      <c r="E32" s="7">
        <v>0</v>
      </c>
      <c r="F32" s="7">
        <v>-27.61966973</v>
      </c>
      <c r="G32" s="7">
        <v>0</v>
      </c>
    </row>
    <row r="33" spans="1:7" ht="12.75">
      <c r="A33" s="8" t="s">
        <v>5</v>
      </c>
      <c r="B33" s="7">
        <f t="shared" si="6"/>
        <v>-378.49534958000083</v>
      </c>
      <c r="C33" s="7">
        <f t="shared" si="7"/>
        <v>521.4270070199992</v>
      </c>
      <c r="D33" s="7">
        <v>-899.9223566000001</v>
      </c>
      <c r="E33" s="7">
        <v>0.8090346899999972</v>
      </c>
      <c r="F33" s="7">
        <v>520.6179723299992</v>
      </c>
      <c r="G33" s="7">
        <v>-152.4169903499992</v>
      </c>
    </row>
    <row r="34" spans="1:7" ht="12.75">
      <c r="A34" s="8" t="s">
        <v>4</v>
      </c>
      <c r="B34" s="7">
        <f t="shared" si="6"/>
        <v>-638.2908711600003</v>
      </c>
      <c r="C34" s="7">
        <f t="shared" si="7"/>
        <v>-367.6893991300003</v>
      </c>
      <c r="D34" s="7">
        <v>-270.6014720299999</v>
      </c>
      <c r="E34" s="7">
        <v>0</v>
      </c>
      <c r="F34" s="7">
        <v>-367.6893991300003</v>
      </c>
      <c r="G34" s="7">
        <v>-48.18780425</v>
      </c>
    </row>
    <row r="35" spans="1:7" ht="12.75">
      <c r="A35" s="8" t="s">
        <v>3</v>
      </c>
      <c r="B35" s="7">
        <f t="shared" si="6"/>
        <v>1882.6259636100026</v>
      </c>
      <c r="C35" s="7">
        <f t="shared" si="7"/>
        <v>2306.915234520002</v>
      </c>
      <c r="D35" s="7">
        <v>-424.28927090999923</v>
      </c>
      <c r="E35" s="7">
        <v>0</v>
      </c>
      <c r="F35" s="7">
        <v>2306.915234520002</v>
      </c>
      <c r="G35" s="7">
        <v>193.62195476000124</v>
      </c>
    </row>
    <row r="36" spans="1:7" ht="12.75">
      <c r="A36" s="8" t="s">
        <v>2</v>
      </c>
      <c r="B36" s="7">
        <f t="shared" si="6"/>
        <v>-31.701835429999985</v>
      </c>
      <c r="C36" s="7">
        <f t="shared" si="7"/>
        <v>-16.81389942000001</v>
      </c>
      <c r="D36" s="19">
        <v>-14.887936009999976</v>
      </c>
      <c r="E36" s="19">
        <v>0.07188939000000005</v>
      </c>
      <c r="F36" s="19">
        <v>-16.885788810000008</v>
      </c>
      <c r="G36" s="19">
        <v>35.662062049999946</v>
      </c>
    </row>
    <row r="37" spans="1:7" ht="12.75">
      <c r="A37" s="8" t="s">
        <v>1</v>
      </c>
      <c r="B37" s="7">
        <f t="shared" si="6"/>
        <v>806.5355498900014</v>
      </c>
      <c r="C37" s="7">
        <f t="shared" si="7"/>
        <v>2416.2192732600006</v>
      </c>
      <c r="D37" s="19">
        <f>SUM(D32:D36)</f>
        <v>-1609.6837233699991</v>
      </c>
      <c r="E37" s="19">
        <f>SUM(E32:E36)</f>
        <v>0.8809240799999972</v>
      </c>
      <c r="F37" s="19">
        <f>SUM(F32:F36)</f>
        <v>2415.3383491800005</v>
      </c>
      <c r="G37" s="19">
        <f>SUM(G32:G36)</f>
        <v>28.679222210001996</v>
      </c>
    </row>
    <row r="38" spans="1:8" ht="12.75">
      <c r="A38" s="6" t="s">
        <v>0</v>
      </c>
      <c r="B38" s="5">
        <f t="shared" si="6"/>
        <v>1774.4847254699941</v>
      </c>
      <c r="C38" s="5">
        <f t="shared" si="7"/>
        <v>3161.229710719994</v>
      </c>
      <c r="D38" s="5">
        <f>D37+D30</f>
        <v>-1386.7449852499997</v>
      </c>
      <c r="E38" s="5">
        <f>E37+E30</f>
        <v>-582.9267702900007</v>
      </c>
      <c r="F38" s="5">
        <f>F37+F30</f>
        <v>3744.1564810099944</v>
      </c>
      <c r="G38" s="5">
        <f>G37+G30</f>
        <v>1376.6515140099973</v>
      </c>
      <c r="H38" s="4"/>
    </row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33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-499.09597099999985</v>
      </c>
      <c r="C7" s="7">
        <f aca="true" t="shared" si="1" ref="C7:C13">E7+F7</f>
        <v>-438.34895803999984</v>
      </c>
      <c r="D7" s="7">
        <v>-60.747012960000006</v>
      </c>
      <c r="E7" s="7">
        <v>-123.06440257000008</v>
      </c>
      <c r="F7" s="7">
        <v>-315.28455546999976</v>
      </c>
      <c r="G7" s="7">
        <v>-266.4734899199998</v>
      </c>
    </row>
    <row r="8" spans="1:7" s="2" customFormat="1" ht="12.75">
      <c r="A8" s="8" t="s">
        <v>21</v>
      </c>
      <c r="B8" s="7">
        <f t="shared" si="0"/>
        <v>-200.9255902799999</v>
      </c>
      <c r="C8" s="7">
        <f t="shared" si="1"/>
        <v>-201.01183293999992</v>
      </c>
      <c r="D8" s="7">
        <v>0.08624266000000003</v>
      </c>
      <c r="E8" s="7">
        <v>-39.45567108000006</v>
      </c>
      <c r="F8" s="7">
        <v>-161.55616185999986</v>
      </c>
      <c r="G8" s="7">
        <v>-76.33007156999992</v>
      </c>
    </row>
    <row r="9" spans="1:7" s="2" customFormat="1" ht="12.75">
      <c r="A9" s="8" t="s">
        <v>17</v>
      </c>
      <c r="B9" s="7">
        <f t="shared" si="0"/>
        <v>317.1047036400096</v>
      </c>
      <c r="C9" s="7">
        <f t="shared" si="1"/>
        <v>317.1047036400096</v>
      </c>
      <c r="D9" s="7">
        <v>0</v>
      </c>
      <c r="E9" s="7">
        <v>65.38445563000005</v>
      </c>
      <c r="F9" s="7">
        <v>251.72024801000953</v>
      </c>
      <c r="G9" s="7">
        <v>102.70126872000765</v>
      </c>
    </row>
    <row r="10" spans="1:7" s="2" customFormat="1" ht="12.75">
      <c r="A10" s="8" t="s">
        <v>16</v>
      </c>
      <c r="B10" s="7">
        <f t="shared" si="0"/>
        <v>11.234325369998778</v>
      </c>
      <c r="C10" s="7">
        <f t="shared" si="1"/>
        <v>-21.172991650001222</v>
      </c>
      <c r="D10" s="7">
        <v>32.40731702</v>
      </c>
      <c r="E10" s="7">
        <v>25.82792950999965</v>
      </c>
      <c r="F10" s="7">
        <v>-47.00092116000087</v>
      </c>
      <c r="G10" s="7">
        <v>-84.80463105000035</v>
      </c>
    </row>
    <row r="11" spans="1:7" s="2" customFormat="1" ht="12.75">
      <c r="A11" s="8" t="s">
        <v>15</v>
      </c>
      <c r="B11" s="7">
        <f t="shared" si="0"/>
        <v>34.177887749999684</v>
      </c>
      <c r="C11" s="7">
        <f t="shared" si="1"/>
        <v>31.006866589999674</v>
      </c>
      <c r="D11" s="7">
        <v>3.1710211600000093</v>
      </c>
      <c r="E11" s="7">
        <v>11.530283760000032</v>
      </c>
      <c r="F11" s="7">
        <v>19.476582829999643</v>
      </c>
      <c r="G11" s="7">
        <v>-30.963670540000066</v>
      </c>
    </row>
    <row r="12" spans="1:7" s="2" customFormat="1" ht="12.75">
      <c r="A12" s="13" t="s">
        <v>14</v>
      </c>
      <c r="B12" s="7">
        <f t="shared" si="0"/>
        <v>-329.57000000000005</v>
      </c>
      <c r="C12" s="7">
        <f t="shared" si="1"/>
        <v>-329.53000000000003</v>
      </c>
      <c r="D12" s="19">
        <v>-0.04</v>
      </c>
      <c r="E12" s="19">
        <v>-30.35</v>
      </c>
      <c r="F12" s="19">
        <v>-299.18</v>
      </c>
      <c r="G12" s="19">
        <v>-77.6</v>
      </c>
    </row>
    <row r="13" spans="1:7" s="2" customFormat="1" ht="12.75">
      <c r="A13" s="12" t="s">
        <v>20</v>
      </c>
      <c r="B13" s="7">
        <f t="shared" si="0"/>
        <v>-667.0746445199917</v>
      </c>
      <c r="C13" s="7">
        <f t="shared" si="1"/>
        <v>-641.9522123999917</v>
      </c>
      <c r="D13" s="11">
        <f>SUM(D7:D12)</f>
        <v>-25.122432119999992</v>
      </c>
      <c r="E13" s="11">
        <f>SUM(E7:E12)</f>
        <v>-90.12740475000041</v>
      </c>
      <c r="F13" s="11">
        <f>SUM(F7:F12)</f>
        <v>-551.8248076499913</v>
      </c>
      <c r="G13" s="11">
        <f>SUM(G7:G12)</f>
        <v>-433.47059435999245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-462.10271464999846</v>
      </c>
      <c r="C15" s="7">
        <f aca="true" t="shared" si="3" ref="C15:C21">E15+F15</f>
        <v>-704.728088269999</v>
      </c>
      <c r="D15" s="7">
        <v>242.62537362000057</v>
      </c>
      <c r="E15" s="7">
        <v>-750.5065884799999</v>
      </c>
      <c r="F15" s="7">
        <v>45.77850021000086</v>
      </c>
      <c r="G15" s="7">
        <v>-90.25513838999996</v>
      </c>
    </row>
    <row r="16" spans="1:7" s="2" customFormat="1" ht="12.75">
      <c r="A16" s="8" t="s">
        <v>17</v>
      </c>
      <c r="B16" s="7">
        <f t="shared" si="2"/>
        <v>-582.271664650003</v>
      </c>
      <c r="C16" s="7">
        <f t="shared" si="3"/>
        <v>-99.9105348300036</v>
      </c>
      <c r="D16" s="7">
        <v>-482.3611298199994</v>
      </c>
      <c r="E16" s="7">
        <v>0</v>
      </c>
      <c r="F16" s="7">
        <v>-99.9105348300036</v>
      </c>
      <c r="G16" s="7">
        <v>-29.164547000000766</v>
      </c>
    </row>
    <row r="17" spans="1:7" s="2" customFormat="1" ht="16.5" customHeight="1">
      <c r="A17" s="8" t="s">
        <v>16</v>
      </c>
      <c r="B17" s="7">
        <f t="shared" si="2"/>
        <v>-77.14083073000029</v>
      </c>
      <c r="C17" s="7">
        <f t="shared" si="3"/>
        <v>5.393482859999494</v>
      </c>
      <c r="D17" s="7">
        <v>-82.53431358999978</v>
      </c>
      <c r="E17" s="7">
        <v>67.12025971000003</v>
      </c>
      <c r="F17" s="7">
        <v>-61.72677685000053</v>
      </c>
      <c r="G17" s="7">
        <v>-18.081838250000146</v>
      </c>
    </row>
    <row r="18" spans="1:7" s="2" customFormat="1" ht="12.75">
      <c r="A18" s="8" t="s">
        <v>15</v>
      </c>
      <c r="B18" s="7">
        <f t="shared" si="2"/>
        <v>162.54465586999999</v>
      </c>
      <c r="C18" s="7">
        <f t="shared" si="3"/>
        <v>64.44659852999999</v>
      </c>
      <c r="D18" s="7">
        <v>98.09805734</v>
      </c>
      <c r="E18" s="7">
        <v>-0.8943109400000004</v>
      </c>
      <c r="F18" s="7">
        <v>65.34090946999999</v>
      </c>
      <c r="G18" s="7">
        <v>24.172446289999982</v>
      </c>
    </row>
    <row r="19" spans="1:7" s="2" customFormat="1" ht="12.75">
      <c r="A19" s="8" t="s">
        <v>14</v>
      </c>
      <c r="B19" s="7">
        <f t="shared" si="2"/>
        <v>-26.700000000000003</v>
      </c>
      <c r="C19" s="7">
        <f t="shared" si="3"/>
        <v>13.75</v>
      </c>
      <c r="D19" s="19">
        <v>-40.45</v>
      </c>
      <c r="E19" s="19">
        <v>0</v>
      </c>
      <c r="F19" s="19">
        <v>13.75</v>
      </c>
      <c r="G19" s="19">
        <v>1.59</v>
      </c>
    </row>
    <row r="20" spans="1:7" s="2" customFormat="1" ht="12.75">
      <c r="A20" s="8" t="s">
        <v>13</v>
      </c>
      <c r="B20" s="7">
        <f t="shared" si="2"/>
        <v>-985.6705541600018</v>
      </c>
      <c r="C20" s="7">
        <f t="shared" si="3"/>
        <v>-721.0485417100031</v>
      </c>
      <c r="D20" s="19">
        <f>SUM(D15:D19)</f>
        <v>-264.62201244999864</v>
      </c>
      <c r="E20" s="19">
        <f>SUM(E15:E19)</f>
        <v>-684.2806397099998</v>
      </c>
      <c r="F20" s="19">
        <f>SUM(F15:F19)</f>
        <v>-36.76790200000329</v>
      </c>
      <c r="G20" s="19">
        <f>SUM(G15:G19)</f>
        <v>-111.73907735000088</v>
      </c>
    </row>
    <row r="21" spans="1:7" s="2" customFormat="1" ht="12.75">
      <c r="A21" s="6" t="s">
        <v>12</v>
      </c>
      <c r="B21" s="5">
        <f t="shared" si="2"/>
        <v>-1652.7451986799936</v>
      </c>
      <c r="C21" s="5">
        <f t="shared" si="3"/>
        <v>-1363.000754109995</v>
      </c>
      <c r="D21" s="5">
        <f>D20+D13</f>
        <v>-289.7444445699986</v>
      </c>
      <c r="E21" s="5">
        <f>E20+E13</f>
        <v>-774.4080444600003</v>
      </c>
      <c r="F21" s="5">
        <f>F20+F13</f>
        <v>-588.5927096499945</v>
      </c>
      <c r="G21" s="5">
        <f>G20+G13</f>
        <v>-545.2096717099934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-665.6520861400003</v>
      </c>
      <c r="C24" s="7">
        <f aca="true" t="shared" si="5" ref="C24:C30">E24+F24</f>
        <v>-665.6520861400003</v>
      </c>
      <c r="D24" s="7">
        <v>0</v>
      </c>
      <c r="E24" s="7">
        <v>-643.2042006000001</v>
      </c>
      <c r="F24" s="7">
        <v>-22.44788554000013</v>
      </c>
      <c r="G24" s="7">
        <v>-6.684186900000043</v>
      </c>
    </row>
    <row r="25" spans="1:7" s="2" customFormat="1" ht="12.75">
      <c r="A25" s="8" t="s">
        <v>5</v>
      </c>
      <c r="B25" s="7">
        <f t="shared" si="4"/>
        <v>190.07985485999734</v>
      </c>
      <c r="C25" s="7">
        <f t="shared" si="5"/>
        <v>190.07985485999734</v>
      </c>
      <c r="D25" s="7">
        <v>0</v>
      </c>
      <c r="E25" s="7">
        <v>8.066303069999321</v>
      </c>
      <c r="F25" s="7">
        <v>182.01355178999802</v>
      </c>
      <c r="G25" s="7">
        <v>-69.4772251300019</v>
      </c>
    </row>
    <row r="26" spans="1:7" s="2" customFormat="1" ht="12.75">
      <c r="A26" s="8" t="s">
        <v>4</v>
      </c>
      <c r="B26" s="7">
        <f t="shared" si="4"/>
        <v>-391.3762782299995</v>
      </c>
      <c r="C26" s="7">
        <f t="shared" si="5"/>
        <v>-418.47406670999953</v>
      </c>
      <c r="D26" s="7">
        <v>27.097788480000002</v>
      </c>
      <c r="E26" s="7">
        <v>-75.44200346999992</v>
      </c>
      <c r="F26" s="7">
        <v>-343.0320632399996</v>
      </c>
      <c r="G26" s="7">
        <v>-169.51752032000002</v>
      </c>
    </row>
    <row r="27" spans="1:7" s="2" customFormat="1" ht="12.75">
      <c r="A27" s="8" t="s">
        <v>3</v>
      </c>
      <c r="B27" s="7">
        <f t="shared" si="4"/>
        <v>29.34703061999994</v>
      </c>
      <c r="C27" s="7">
        <f t="shared" si="5"/>
        <v>29.34703061999994</v>
      </c>
      <c r="D27" s="7">
        <v>0</v>
      </c>
      <c r="E27" s="7">
        <v>0</v>
      </c>
      <c r="F27" s="7">
        <v>29.34703061999994</v>
      </c>
      <c r="G27" s="7">
        <v>34.70598582000002</v>
      </c>
    </row>
    <row r="28" spans="1:7" s="2" customFormat="1" ht="12.75">
      <c r="A28" s="8" t="s">
        <v>2</v>
      </c>
      <c r="B28" s="7">
        <f t="shared" si="4"/>
        <v>-107.98492036999988</v>
      </c>
      <c r="C28" s="7">
        <f t="shared" si="5"/>
        <v>-107.5503429399999</v>
      </c>
      <c r="D28" s="7">
        <v>-0.4345774299999974</v>
      </c>
      <c r="E28" s="7">
        <v>-3.9214125599999647</v>
      </c>
      <c r="F28" s="7">
        <v>-103.62893037999993</v>
      </c>
      <c r="G28" s="7">
        <v>-125.54959592999967</v>
      </c>
    </row>
    <row r="29" spans="1:7" s="2" customFormat="1" ht="12.75">
      <c r="A29" s="8" t="s">
        <v>9</v>
      </c>
      <c r="B29" s="7">
        <f t="shared" si="4"/>
        <v>-217.26265695999905</v>
      </c>
      <c r="C29" s="7">
        <f t="shared" si="5"/>
        <v>-275.715248199999</v>
      </c>
      <c r="D29" s="19">
        <v>58.45259123999995</v>
      </c>
      <c r="E29" s="19">
        <v>-72.08872933999987</v>
      </c>
      <c r="F29" s="19">
        <v>-203.62651885999912</v>
      </c>
      <c r="G29" s="19">
        <v>16.282284330000493</v>
      </c>
    </row>
    <row r="30" spans="1:7" s="2" customFormat="1" ht="12.75">
      <c r="A30" s="12" t="s">
        <v>8</v>
      </c>
      <c r="B30" s="11">
        <f t="shared" si="4"/>
        <v>-1162.8490562200013</v>
      </c>
      <c r="C30" s="11">
        <f t="shared" si="5"/>
        <v>-1247.9648585100012</v>
      </c>
      <c r="D30" s="11">
        <f>SUM(D24:D29)</f>
        <v>85.11580228999995</v>
      </c>
      <c r="E30" s="11">
        <f>SUM(E24:E29)</f>
        <v>-786.5900429000005</v>
      </c>
      <c r="F30" s="11">
        <f>SUM(F24:F29)</f>
        <v>-461.37481561000084</v>
      </c>
      <c r="G30" s="11">
        <f>SUM(G24:G29)</f>
        <v>-320.2402581300011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1.4019678100000101</v>
      </c>
      <c r="C32" s="7">
        <f aca="true" t="shared" si="7" ref="C32:C38">E32+F32</f>
        <v>1.33716754000001</v>
      </c>
      <c r="D32" s="7">
        <v>0.06480027000000001</v>
      </c>
      <c r="E32" s="7">
        <v>0</v>
      </c>
      <c r="F32" s="7">
        <v>1.33716754000001</v>
      </c>
      <c r="G32" s="7">
        <v>0</v>
      </c>
    </row>
    <row r="33" spans="1:7" ht="12.75">
      <c r="A33" s="8" t="s">
        <v>5</v>
      </c>
      <c r="B33" s="7">
        <f t="shared" si="6"/>
        <v>-231.18154561999683</v>
      </c>
      <c r="C33" s="7">
        <f t="shared" si="7"/>
        <v>-352.7590162899981</v>
      </c>
      <c r="D33" s="7">
        <v>121.57747067000128</v>
      </c>
      <c r="E33" s="7">
        <v>12.189565630000004</v>
      </c>
      <c r="F33" s="7">
        <v>-364.9485819199981</v>
      </c>
      <c r="G33" s="7">
        <v>-91.86538178999945</v>
      </c>
    </row>
    <row r="34" spans="1:7" ht="12.75">
      <c r="A34" s="8" t="s">
        <v>4</v>
      </c>
      <c r="B34" s="7">
        <f t="shared" si="6"/>
        <v>394.8435215299995</v>
      </c>
      <c r="C34" s="7">
        <f t="shared" si="7"/>
        <v>458.7121026099994</v>
      </c>
      <c r="D34" s="7">
        <v>-63.8685810799999</v>
      </c>
      <c r="E34" s="7">
        <v>0</v>
      </c>
      <c r="F34" s="7">
        <v>458.7121026099994</v>
      </c>
      <c r="G34" s="7">
        <v>26.69882507000011</v>
      </c>
    </row>
    <row r="35" spans="1:7" ht="12.75">
      <c r="A35" s="8" t="s">
        <v>3</v>
      </c>
      <c r="B35" s="7">
        <f t="shared" si="6"/>
        <v>-694.7274732799988</v>
      </c>
      <c r="C35" s="7">
        <f t="shared" si="7"/>
        <v>-236.9732145399994</v>
      </c>
      <c r="D35" s="7">
        <v>-457.7542587399994</v>
      </c>
      <c r="E35" s="7">
        <v>0</v>
      </c>
      <c r="F35" s="7">
        <v>-236.9732145399994</v>
      </c>
      <c r="G35" s="7">
        <v>-207.20753247999892</v>
      </c>
    </row>
    <row r="36" spans="1:7" ht="12.75">
      <c r="A36" s="8" t="s">
        <v>2</v>
      </c>
      <c r="B36" s="7">
        <f t="shared" si="6"/>
        <v>39.76249766999997</v>
      </c>
      <c r="C36" s="7">
        <f t="shared" si="7"/>
        <v>14.636796950000006</v>
      </c>
      <c r="D36" s="19">
        <v>25.12570071999997</v>
      </c>
      <c r="E36" s="19">
        <v>-0.011250749999999976</v>
      </c>
      <c r="F36" s="19">
        <v>14.648047700000006</v>
      </c>
      <c r="G36" s="19">
        <v>47.40156456999998</v>
      </c>
    </row>
    <row r="37" spans="1:7" ht="12.75">
      <c r="A37" s="8" t="s">
        <v>1</v>
      </c>
      <c r="B37" s="7">
        <f t="shared" si="6"/>
        <v>-489.90103188999615</v>
      </c>
      <c r="C37" s="7">
        <f t="shared" si="7"/>
        <v>-115.04616372999807</v>
      </c>
      <c r="D37" s="19">
        <f>SUM(D32:D36)</f>
        <v>-374.8548681599981</v>
      </c>
      <c r="E37" s="19">
        <f>SUM(E32:E36)</f>
        <v>12.178314880000004</v>
      </c>
      <c r="F37" s="19">
        <f>SUM(F32:F36)</f>
        <v>-127.22447860999807</v>
      </c>
      <c r="G37" s="19">
        <f>SUM(G32:G36)</f>
        <v>-224.97252462999828</v>
      </c>
    </row>
    <row r="38" spans="1:8" ht="12.75">
      <c r="A38" s="6" t="s">
        <v>0</v>
      </c>
      <c r="B38" s="5">
        <f t="shared" si="6"/>
        <v>-1652.7500881099977</v>
      </c>
      <c r="C38" s="5">
        <f t="shared" si="7"/>
        <v>-1363.0110222399994</v>
      </c>
      <c r="D38" s="5">
        <f>D37+D30</f>
        <v>-289.73906586999817</v>
      </c>
      <c r="E38" s="5">
        <f>E37+E30</f>
        <v>-774.4117280200005</v>
      </c>
      <c r="F38" s="5">
        <f>F37+F30</f>
        <v>-588.5992942199989</v>
      </c>
      <c r="G38" s="5">
        <f>G37+G30</f>
        <v>-545.2127827599994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4" sqref="F4"/>
    </sheetView>
  </sheetViews>
  <sheetFormatPr defaultColWidth="11.421875" defaultRowHeight="15"/>
  <cols>
    <col min="1" max="1" width="20.8515625" style="20" customWidth="1"/>
    <col min="2" max="3" width="14.140625" style="35" customWidth="1"/>
    <col min="4" max="4" width="14.140625" style="36" customWidth="1"/>
    <col min="5" max="5" width="14.140625" style="3" customWidth="1"/>
    <col min="6" max="6" width="13.140625" style="3" customWidth="1"/>
    <col min="7" max="7" width="14.140625" style="3" customWidth="1"/>
    <col min="8" max="16384" width="11.57421875" style="20" customWidth="1"/>
  </cols>
  <sheetData>
    <row r="1" spans="1:7" ht="17.25" customHeight="1">
      <c r="A1" s="45" t="s">
        <v>31</v>
      </c>
      <c r="B1" s="45"/>
      <c r="C1" s="45"/>
      <c r="D1" s="45"/>
      <c r="E1" s="45"/>
      <c r="F1" s="45"/>
      <c r="G1" s="45"/>
    </row>
    <row r="2" spans="1:7" ht="15.75" customHeight="1">
      <c r="A2" s="45" t="s">
        <v>34</v>
      </c>
      <c r="B2" s="45"/>
      <c r="C2" s="45"/>
      <c r="D2" s="45"/>
      <c r="E2" s="45"/>
      <c r="F2" s="45"/>
      <c r="G2" s="45"/>
    </row>
    <row r="3" spans="1:7" ht="15.75" customHeight="1">
      <c r="A3" s="46" t="s">
        <v>30</v>
      </c>
      <c r="B3" s="46"/>
      <c r="C3" s="46"/>
      <c r="D3" s="46"/>
      <c r="E3" s="46"/>
      <c r="F3" s="46"/>
      <c r="G3" s="46"/>
    </row>
    <row r="4" spans="1:7" ht="27.75" customHeight="1">
      <c r="A4" s="21"/>
      <c r="B4" s="22" t="s">
        <v>29</v>
      </c>
      <c r="C4" s="22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ht="12.75">
      <c r="A5" s="23" t="s">
        <v>23</v>
      </c>
      <c r="B5" s="24"/>
      <c r="C5" s="24"/>
      <c r="D5" s="15"/>
      <c r="E5" s="15"/>
      <c r="F5" s="15"/>
      <c r="G5" s="15"/>
    </row>
    <row r="6" spans="1:7" ht="12.75">
      <c r="A6" s="25" t="s">
        <v>22</v>
      </c>
      <c r="B6" s="26"/>
      <c r="C6" s="26"/>
      <c r="D6" s="14"/>
      <c r="E6" s="14"/>
      <c r="F6" s="14"/>
      <c r="G6" s="14"/>
    </row>
    <row r="7" spans="1:7" ht="12.75">
      <c r="A7" s="27" t="s">
        <v>18</v>
      </c>
      <c r="B7" s="28">
        <f aca="true" t="shared" si="0" ref="B7:B13">C7+D7</f>
        <v>-636.1023336699997</v>
      </c>
      <c r="C7" s="28">
        <f aca="true" t="shared" si="1" ref="C7:C13">E7+F7</f>
        <v>-594.3523096799996</v>
      </c>
      <c r="D7" s="7">
        <v>-41.75002399000002</v>
      </c>
      <c r="E7" s="7">
        <v>-188.90826948000006</v>
      </c>
      <c r="F7" s="7">
        <v>-405.44404019999956</v>
      </c>
      <c r="G7" s="7">
        <v>-225.8800102299998</v>
      </c>
    </row>
    <row r="8" spans="1:7" ht="12.75">
      <c r="A8" s="27" t="s">
        <v>21</v>
      </c>
      <c r="B8" s="28">
        <f t="shared" si="0"/>
        <v>-361.66965801000003</v>
      </c>
      <c r="C8" s="28">
        <f t="shared" si="1"/>
        <v>-361.79956448</v>
      </c>
      <c r="D8" s="7">
        <v>0.12990646999999989</v>
      </c>
      <c r="E8" s="7">
        <v>-89.27012611000004</v>
      </c>
      <c r="F8" s="7">
        <v>-272.52943837</v>
      </c>
      <c r="G8" s="7">
        <v>-146.76208356</v>
      </c>
    </row>
    <row r="9" spans="1:7" ht="12.75">
      <c r="A9" s="27" t="s">
        <v>17</v>
      </c>
      <c r="B9" s="28">
        <f t="shared" si="0"/>
        <v>646.588986610016</v>
      </c>
      <c r="C9" s="28">
        <f t="shared" si="1"/>
        <v>646.588986610016</v>
      </c>
      <c r="D9" s="7">
        <v>0</v>
      </c>
      <c r="E9" s="7">
        <v>247.03661569999986</v>
      </c>
      <c r="F9" s="7">
        <v>399.5523709100162</v>
      </c>
      <c r="G9" s="7">
        <v>160.35127531000762</v>
      </c>
    </row>
    <row r="10" spans="1:7" ht="12.75">
      <c r="A10" s="27" t="s">
        <v>16</v>
      </c>
      <c r="B10" s="28">
        <f t="shared" si="0"/>
        <v>121.51592784000036</v>
      </c>
      <c r="C10" s="28">
        <f t="shared" si="1"/>
        <v>87.42713070000036</v>
      </c>
      <c r="D10" s="7">
        <v>34.088797140000004</v>
      </c>
      <c r="E10" s="7">
        <v>57.20775294999976</v>
      </c>
      <c r="F10" s="7">
        <v>30.219377750000604</v>
      </c>
      <c r="G10" s="7">
        <v>-71.86891246999949</v>
      </c>
    </row>
    <row r="11" spans="1:7" ht="12.75">
      <c r="A11" s="27" t="s">
        <v>15</v>
      </c>
      <c r="B11" s="28">
        <f t="shared" si="0"/>
        <v>158.41478513000078</v>
      </c>
      <c r="C11" s="28">
        <f t="shared" si="1"/>
        <v>155.45063222000078</v>
      </c>
      <c r="D11" s="7">
        <v>2.9641529099999957</v>
      </c>
      <c r="E11" s="7">
        <v>4.570223080000119</v>
      </c>
      <c r="F11" s="7">
        <v>150.88040914000067</v>
      </c>
      <c r="G11" s="7">
        <v>88.8440428500005</v>
      </c>
    </row>
    <row r="12" spans="1:7" ht="12.75">
      <c r="A12" s="27" t="s">
        <v>14</v>
      </c>
      <c r="B12" s="28">
        <f t="shared" si="0"/>
        <v>-320.33000000000004</v>
      </c>
      <c r="C12" s="28">
        <f t="shared" si="1"/>
        <v>-320.29</v>
      </c>
      <c r="D12" s="19">
        <v>-0.04</v>
      </c>
      <c r="E12" s="19">
        <v>-30.93</v>
      </c>
      <c r="F12" s="19">
        <v>-289.36</v>
      </c>
      <c r="G12" s="19">
        <v>-76.18</v>
      </c>
    </row>
    <row r="13" spans="1:7" ht="12.75">
      <c r="A13" s="29" t="s">
        <v>20</v>
      </c>
      <c r="B13" s="28">
        <f t="shared" si="0"/>
        <v>-391.5822920999825</v>
      </c>
      <c r="C13" s="28">
        <f t="shared" si="1"/>
        <v>-386.9751246299825</v>
      </c>
      <c r="D13" s="11">
        <f>SUM(D7:D12)</f>
        <v>-4.607167470000015</v>
      </c>
      <c r="E13" s="11">
        <f>SUM(E7:E12)</f>
        <v>-0.2938038600003594</v>
      </c>
      <c r="F13" s="11">
        <f>SUM(F7:F12)</f>
        <v>-386.6813207699821</v>
      </c>
      <c r="G13" s="11">
        <f>SUM(G7:G12)</f>
        <v>-271.4956880999912</v>
      </c>
    </row>
    <row r="14" spans="1:7" ht="12.75">
      <c r="A14" s="25" t="s">
        <v>19</v>
      </c>
      <c r="B14" s="31"/>
      <c r="C14" s="31"/>
      <c r="D14" s="7"/>
      <c r="E14" s="7"/>
      <c r="F14" s="7"/>
      <c r="G14" s="7"/>
    </row>
    <row r="15" spans="1:7" ht="12.75">
      <c r="A15" s="27" t="s">
        <v>18</v>
      </c>
      <c r="B15" s="28">
        <f aca="true" t="shared" si="2" ref="B15:B21">C15+D15</f>
        <v>-470.53365893000023</v>
      </c>
      <c r="C15" s="28">
        <f aca="true" t="shared" si="3" ref="C15:C21">E15+F15</f>
        <v>-362.42450170999996</v>
      </c>
      <c r="D15" s="7">
        <v>-108.10915722000027</v>
      </c>
      <c r="E15" s="7">
        <v>-796.2671956399997</v>
      </c>
      <c r="F15" s="7">
        <v>433.84269392999977</v>
      </c>
      <c r="G15" s="7">
        <v>104.51882614000033</v>
      </c>
    </row>
    <row r="16" spans="1:7" ht="12.75">
      <c r="A16" s="27" t="s">
        <v>17</v>
      </c>
      <c r="B16" s="28">
        <f t="shared" si="2"/>
        <v>-1000.0882833300038</v>
      </c>
      <c r="C16" s="28">
        <f t="shared" si="3"/>
        <v>-575.7747499100024</v>
      </c>
      <c r="D16" s="7">
        <v>-424.3135334200015</v>
      </c>
      <c r="E16" s="7">
        <v>0</v>
      </c>
      <c r="F16" s="7">
        <v>-575.7747499100024</v>
      </c>
      <c r="G16" s="7">
        <v>-30.782254970000395</v>
      </c>
    </row>
    <row r="17" spans="1:7" ht="16.5" customHeight="1">
      <c r="A17" s="27" t="s">
        <v>16</v>
      </c>
      <c r="B17" s="28">
        <f t="shared" si="2"/>
        <v>-168.62378282000213</v>
      </c>
      <c r="C17" s="28">
        <f t="shared" si="3"/>
        <v>-29.597494880001932</v>
      </c>
      <c r="D17" s="7">
        <v>-139.0262879400002</v>
      </c>
      <c r="E17" s="7">
        <v>54.461968079999906</v>
      </c>
      <c r="F17" s="7">
        <v>-84.05946296000184</v>
      </c>
      <c r="G17" s="7">
        <v>-67.82448514999942</v>
      </c>
    </row>
    <row r="18" spans="1:7" ht="12.75">
      <c r="A18" s="27" t="s">
        <v>15</v>
      </c>
      <c r="B18" s="28">
        <f t="shared" si="2"/>
        <v>118.47118793000003</v>
      </c>
      <c r="C18" s="28">
        <f t="shared" si="3"/>
        <v>68.96749358000001</v>
      </c>
      <c r="D18" s="7">
        <v>49.50369435000002</v>
      </c>
      <c r="E18" s="7">
        <v>-0.9819247400000002</v>
      </c>
      <c r="F18" s="7">
        <v>69.94941832</v>
      </c>
      <c r="G18" s="7">
        <v>26.423942589999967</v>
      </c>
    </row>
    <row r="19" spans="1:7" ht="12.75">
      <c r="A19" s="27" t="s">
        <v>14</v>
      </c>
      <c r="B19" s="28">
        <f t="shared" si="2"/>
        <v>-51.61</v>
      </c>
      <c r="C19" s="28">
        <f t="shared" si="3"/>
        <v>-9.66</v>
      </c>
      <c r="D19" s="19">
        <v>-41.95</v>
      </c>
      <c r="E19" s="19">
        <v>0</v>
      </c>
      <c r="F19" s="19">
        <v>-9.66</v>
      </c>
      <c r="G19" s="19">
        <v>2.97</v>
      </c>
    </row>
    <row r="20" spans="1:7" ht="12.75">
      <c r="A20" s="27" t="s">
        <v>13</v>
      </c>
      <c r="B20" s="28">
        <f t="shared" si="2"/>
        <v>-1572.384537150006</v>
      </c>
      <c r="C20" s="28">
        <f t="shared" si="3"/>
        <v>-908.4892529200042</v>
      </c>
      <c r="D20" s="19">
        <f>SUM(D15:D19)</f>
        <v>-663.895284230002</v>
      </c>
      <c r="E20" s="19">
        <f>SUM(E15:E19)</f>
        <v>-742.7871522999998</v>
      </c>
      <c r="F20" s="19">
        <f>SUM(F15:F19)</f>
        <v>-165.70210062000442</v>
      </c>
      <c r="G20" s="19">
        <f>SUM(G15:G19)</f>
        <v>35.30602861000048</v>
      </c>
    </row>
    <row r="21" spans="1:7" ht="12.75">
      <c r="A21" s="32" t="s">
        <v>12</v>
      </c>
      <c r="B21" s="33">
        <f t="shared" si="2"/>
        <v>-1963.9668292499887</v>
      </c>
      <c r="C21" s="33">
        <f t="shared" si="3"/>
        <v>-1295.4643775499867</v>
      </c>
      <c r="D21" s="5">
        <f>D20+D13</f>
        <v>-668.502451700002</v>
      </c>
      <c r="E21" s="5">
        <f>E20+E13</f>
        <v>-743.0809561600001</v>
      </c>
      <c r="F21" s="5">
        <f>F20+F13</f>
        <v>-552.3834213899866</v>
      </c>
      <c r="G21" s="5">
        <f>G20+G13</f>
        <v>-236.1896594899907</v>
      </c>
    </row>
    <row r="22" spans="1:7" ht="12.75">
      <c r="A22" s="25" t="s">
        <v>11</v>
      </c>
      <c r="B22" s="31"/>
      <c r="C22" s="31"/>
      <c r="D22" s="7"/>
      <c r="E22" s="7"/>
      <c r="F22" s="7"/>
      <c r="G22" s="7"/>
    </row>
    <row r="23" spans="1:7" ht="12.75">
      <c r="A23" s="25" t="s">
        <v>10</v>
      </c>
      <c r="B23" s="28"/>
      <c r="C23" s="28"/>
      <c r="D23" s="7"/>
      <c r="E23" s="7"/>
      <c r="F23" s="7"/>
      <c r="G23" s="7"/>
    </row>
    <row r="24" spans="1:7" ht="12.75">
      <c r="A24" s="27" t="s">
        <v>6</v>
      </c>
      <c r="B24" s="28">
        <f aca="true" t="shared" si="4" ref="B24:B30">C24+D24</f>
        <v>-503.80485327000054</v>
      </c>
      <c r="C24" s="28">
        <f aca="true" t="shared" si="5" ref="C24:C30">E24+F24</f>
        <v>-503.80485327000054</v>
      </c>
      <c r="D24" s="7">
        <v>0</v>
      </c>
      <c r="E24" s="7">
        <v>-480.00713949000055</v>
      </c>
      <c r="F24" s="7">
        <v>-23.79771377999998</v>
      </c>
      <c r="G24" s="7">
        <v>-3.669420989999992</v>
      </c>
    </row>
    <row r="25" spans="1:7" ht="12.75">
      <c r="A25" s="27" t="s">
        <v>5</v>
      </c>
      <c r="B25" s="28">
        <f t="shared" si="4"/>
        <v>230.0143490699902</v>
      </c>
      <c r="C25" s="28">
        <f t="shared" si="5"/>
        <v>230.0143490699902</v>
      </c>
      <c r="D25" s="7">
        <v>0</v>
      </c>
      <c r="E25" s="7">
        <v>37.818450759999905</v>
      </c>
      <c r="F25" s="7">
        <v>192.1958983099903</v>
      </c>
      <c r="G25" s="7">
        <v>35.44857815999421</v>
      </c>
    </row>
    <row r="26" spans="1:7" ht="12.75">
      <c r="A26" s="27" t="s">
        <v>4</v>
      </c>
      <c r="B26" s="28">
        <f t="shared" si="4"/>
        <v>-699.3347720699995</v>
      </c>
      <c r="C26" s="28">
        <f t="shared" si="5"/>
        <v>-716.4191875499995</v>
      </c>
      <c r="D26" s="7">
        <v>17.08441548</v>
      </c>
      <c r="E26" s="7">
        <v>-411.3902020899999</v>
      </c>
      <c r="F26" s="7">
        <v>-305.0289854599996</v>
      </c>
      <c r="G26" s="7">
        <v>-97.02042351</v>
      </c>
    </row>
    <row r="27" spans="1:7" ht="12.75">
      <c r="A27" s="27" t="s">
        <v>3</v>
      </c>
      <c r="B27" s="28">
        <f t="shared" si="4"/>
        <v>191.73505758999977</v>
      </c>
      <c r="C27" s="28">
        <f t="shared" si="5"/>
        <v>191.73505758999977</v>
      </c>
      <c r="D27" s="7">
        <v>0</v>
      </c>
      <c r="E27" s="7">
        <v>200</v>
      </c>
      <c r="F27" s="7">
        <v>-8.26494241000023</v>
      </c>
      <c r="G27" s="7">
        <v>15.4406154899998</v>
      </c>
    </row>
    <row r="28" spans="1:7" ht="12.75">
      <c r="A28" s="27" t="s">
        <v>2</v>
      </c>
      <c r="B28" s="28">
        <f t="shared" si="4"/>
        <v>-81.65577016000063</v>
      </c>
      <c r="C28" s="28">
        <f t="shared" si="5"/>
        <v>-81.26406104000063</v>
      </c>
      <c r="D28" s="7">
        <v>-0.39170911999999447</v>
      </c>
      <c r="E28" s="7">
        <v>-38.13505014000003</v>
      </c>
      <c r="F28" s="7">
        <v>-43.129010900000594</v>
      </c>
      <c r="G28" s="7">
        <v>-32.60366801000032</v>
      </c>
    </row>
    <row r="29" spans="1:7" ht="12.75">
      <c r="A29" s="27" t="s">
        <v>9</v>
      </c>
      <c r="B29" s="28">
        <f t="shared" si="4"/>
        <v>-225.35562558999936</v>
      </c>
      <c r="C29" s="28">
        <f t="shared" si="5"/>
        <v>-244.90798739999855</v>
      </c>
      <c r="D29" s="19">
        <v>19.552361809999184</v>
      </c>
      <c r="E29" s="19">
        <v>-53.243376349999835</v>
      </c>
      <c r="F29" s="19">
        <v>-191.6646110499987</v>
      </c>
      <c r="G29" s="19">
        <v>-19.482869019999725</v>
      </c>
    </row>
    <row r="30" spans="1:7" ht="12.75">
      <c r="A30" s="29" t="s">
        <v>8</v>
      </c>
      <c r="B30" s="30">
        <f t="shared" si="4"/>
        <v>-1088.4016144300099</v>
      </c>
      <c r="C30" s="30">
        <f t="shared" si="5"/>
        <v>-1124.6466826000092</v>
      </c>
      <c r="D30" s="11">
        <f>SUM(D24:D29)</f>
        <v>36.245068169999186</v>
      </c>
      <c r="E30" s="11">
        <f>SUM(E24:E29)</f>
        <v>-744.9573173100005</v>
      </c>
      <c r="F30" s="11">
        <f>SUM(F24:F29)</f>
        <v>-379.6893652900088</v>
      </c>
      <c r="G30" s="11">
        <f>SUM(G24:G29)</f>
        <v>-101.88718788000602</v>
      </c>
    </row>
    <row r="31" spans="1:7" ht="12.75">
      <c r="A31" s="25" t="s">
        <v>7</v>
      </c>
      <c r="B31" s="31"/>
      <c r="C31" s="31"/>
      <c r="D31" s="7"/>
      <c r="E31" s="7"/>
      <c r="F31" s="7"/>
      <c r="G31" s="7"/>
    </row>
    <row r="32" spans="1:7" ht="12.75">
      <c r="A32" s="27" t="s">
        <v>6</v>
      </c>
      <c r="B32" s="28">
        <f aca="true" t="shared" si="6" ref="B32:B38">C32+D32</f>
        <v>-28.90689661000001</v>
      </c>
      <c r="C32" s="28">
        <f aca="true" t="shared" si="7" ref="C32:C38">E32+F32</f>
        <v>-28.92828646000001</v>
      </c>
      <c r="D32" s="7">
        <v>0.021389849999999995</v>
      </c>
      <c r="E32" s="7">
        <v>0</v>
      </c>
      <c r="F32" s="7">
        <v>-28.92828646000001</v>
      </c>
      <c r="G32" s="7">
        <v>0</v>
      </c>
    </row>
    <row r="33" spans="1:7" ht="12.75">
      <c r="A33" s="27" t="s">
        <v>5</v>
      </c>
      <c r="B33" s="28">
        <f t="shared" si="6"/>
        <v>-45.06174405000033</v>
      </c>
      <c r="C33" s="28">
        <f t="shared" si="7"/>
        <v>101.76892830000057</v>
      </c>
      <c r="D33" s="7">
        <v>-146.8306723500009</v>
      </c>
      <c r="E33" s="7">
        <v>1.7545548399999902</v>
      </c>
      <c r="F33" s="7">
        <v>100.01437346000057</v>
      </c>
      <c r="G33" s="7">
        <v>-100.92306793999933</v>
      </c>
    </row>
    <row r="34" spans="1:7" ht="12.75">
      <c r="A34" s="27" t="s">
        <v>4</v>
      </c>
      <c r="B34" s="28">
        <f t="shared" si="6"/>
        <v>169.11440655999934</v>
      </c>
      <c r="C34" s="28">
        <f t="shared" si="7"/>
        <v>187.19949642999927</v>
      </c>
      <c r="D34" s="7">
        <v>-18.085089869999933</v>
      </c>
      <c r="E34" s="7">
        <v>0</v>
      </c>
      <c r="F34" s="7">
        <v>187.19949642999927</v>
      </c>
      <c r="G34" s="7">
        <v>29.526857009999958</v>
      </c>
    </row>
    <row r="35" spans="1:7" ht="12.75">
      <c r="A35" s="27" t="s">
        <v>3</v>
      </c>
      <c r="B35" s="28">
        <f t="shared" si="6"/>
        <v>-936.611930029997</v>
      </c>
      <c r="C35" s="28">
        <f t="shared" si="7"/>
        <v>-395.8942615099968</v>
      </c>
      <c r="D35" s="7">
        <v>-540.7176685200002</v>
      </c>
      <c r="E35" s="7">
        <v>0</v>
      </c>
      <c r="F35" s="7">
        <v>-395.8942615099968</v>
      </c>
      <c r="G35" s="7">
        <v>-109.40440584999851</v>
      </c>
    </row>
    <row r="36" spans="1:7" ht="12.75">
      <c r="A36" s="27" t="s">
        <v>2</v>
      </c>
      <c r="B36" s="28">
        <f t="shared" si="6"/>
        <v>-34.38750896000008</v>
      </c>
      <c r="C36" s="28">
        <f t="shared" si="7"/>
        <v>-34.95532706000005</v>
      </c>
      <c r="D36" s="19">
        <v>0.567818099999965</v>
      </c>
      <c r="E36" s="19">
        <v>0.12650061</v>
      </c>
      <c r="F36" s="19">
        <v>-35.08182767000005</v>
      </c>
      <c r="G36" s="19">
        <v>46.499075139999974</v>
      </c>
    </row>
    <row r="37" spans="1:7" ht="12.75">
      <c r="A37" s="27" t="s">
        <v>1</v>
      </c>
      <c r="B37" s="28">
        <f t="shared" si="6"/>
        <v>-875.8536730899981</v>
      </c>
      <c r="C37" s="28">
        <f t="shared" si="7"/>
        <v>-170.809450299997</v>
      </c>
      <c r="D37" s="19">
        <f>SUM(D32:D36)</f>
        <v>-705.0442227900011</v>
      </c>
      <c r="E37" s="19">
        <f>SUM(E32:E36)</f>
        <v>1.88105544999999</v>
      </c>
      <c r="F37" s="19">
        <f>SUM(F32:F36)</f>
        <v>-172.690505749997</v>
      </c>
      <c r="G37" s="19">
        <f>SUM(G32:G36)</f>
        <v>-134.3015416399979</v>
      </c>
    </row>
    <row r="38" spans="1:8" ht="12.75">
      <c r="A38" s="32" t="s">
        <v>0</v>
      </c>
      <c r="B38" s="33">
        <f t="shared" si="6"/>
        <v>-1964.255287520008</v>
      </c>
      <c r="C38" s="33">
        <f t="shared" si="7"/>
        <v>-1295.4561329000062</v>
      </c>
      <c r="D38" s="5">
        <f>D37+D30</f>
        <v>-668.7991546200019</v>
      </c>
      <c r="E38" s="5">
        <f>E37+E30</f>
        <v>-743.0762618600005</v>
      </c>
      <c r="F38" s="5">
        <f>F37+F30</f>
        <v>-552.3798710400058</v>
      </c>
      <c r="G38" s="5">
        <f>G37+G30</f>
        <v>-236.18872952000393</v>
      </c>
      <c r="H38" s="3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4" sqref="F4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35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-873.4904540399998</v>
      </c>
      <c r="C7" s="7">
        <f aca="true" t="shared" si="1" ref="C7:C13">E7+F7</f>
        <v>-807.4818797999998</v>
      </c>
      <c r="D7" s="7">
        <v>-66.00857424000002</v>
      </c>
      <c r="E7" s="7">
        <v>-147.09846626</v>
      </c>
      <c r="F7" s="7">
        <v>-660.3834135399998</v>
      </c>
      <c r="G7" s="7">
        <v>-479.38230769999996</v>
      </c>
    </row>
    <row r="8" spans="1:7" s="2" customFormat="1" ht="12.75">
      <c r="A8" s="8" t="s">
        <v>21</v>
      </c>
      <c r="B8" s="7">
        <f t="shared" si="0"/>
        <v>-228.99314176999994</v>
      </c>
      <c r="C8" s="7">
        <f t="shared" si="1"/>
        <v>-228.93598920999995</v>
      </c>
      <c r="D8" s="7">
        <v>-0.05715255999999996</v>
      </c>
      <c r="E8" s="7">
        <v>-74.31855883999998</v>
      </c>
      <c r="F8" s="7">
        <v>-154.61743036999997</v>
      </c>
      <c r="G8" s="7">
        <v>-141.80536086999996</v>
      </c>
    </row>
    <row r="9" spans="1:7" s="2" customFormat="1" ht="12.75">
      <c r="A9" s="8" t="s">
        <v>17</v>
      </c>
      <c r="B9" s="7">
        <f t="shared" si="0"/>
        <v>962.9257232200089</v>
      </c>
      <c r="C9" s="7">
        <f t="shared" si="1"/>
        <v>962.9257232200089</v>
      </c>
      <c r="D9" s="7">
        <v>0</v>
      </c>
      <c r="E9" s="7">
        <v>333.3715729300002</v>
      </c>
      <c r="F9" s="7">
        <v>629.5541502900087</v>
      </c>
      <c r="G9" s="7">
        <v>644.5080197600037</v>
      </c>
    </row>
    <row r="10" spans="1:7" s="2" customFormat="1" ht="12.75">
      <c r="A10" s="8" t="s">
        <v>16</v>
      </c>
      <c r="B10" s="7">
        <f t="shared" si="0"/>
        <v>81.03216102000104</v>
      </c>
      <c r="C10" s="7">
        <f t="shared" si="1"/>
        <v>47.15980015000105</v>
      </c>
      <c r="D10" s="7">
        <v>33.87236087</v>
      </c>
      <c r="E10" s="7">
        <v>23.968144179999854</v>
      </c>
      <c r="F10" s="7">
        <v>23.191655970001193</v>
      </c>
      <c r="G10" s="7">
        <v>-56.860005689999525</v>
      </c>
    </row>
    <row r="11" spans="1:7" s="2" customFormat="1" ht="12.75">
      <c r="A11" s="8" t="s">
        <v>15</v>
      </c>
      <c r="B11" s="7">
        <f t="shared" si="0"/>
        <v>278.9862655900006</v>
      </c>
      <c r="C11" s="7">
        <f t="shared" si="1"/>
        <v>275.86757874000057</v>
      </c>
      <c r="D11" s="7">
        <v>3.118686850000003</v>
      </c>
      <c r="E11" s="7">
        <v>10.840720340000075</v>
      </c>
      <c r="F11" s="7">
        <v>265.0268584000005</v>
      </c>
      <c r="G11" s="7">
        <v>183.23797711000043</v>
      </c>
    </row>
    <row r="12" spans="1:7" s="2" customFormat="1" ht="12.75">
      <c r="A12" s="13" t="s">
        <v>14</v>
      </c>
      <c r="B12" s="7">
        <f t="shared" si="0"/>
        <v>-318.23</v>
      </c>
      <c r="C12" s="7">
        <f t="shared" si="1"/>
        <v>-318.19</v>
      </c>
      <c r="D12" s="19">
        <v>-0.04</v>
      </c>
      <c r="E12" s="19">
        <v>-27.21</v>
      </c>
      <c r="F12" s="19">
        <v>-290.98</v>
      </c>
      <c r="G12" s="19">
        <v>-106.92</v>
      </c>
    </row>
    <row r="13" spans="1:7" s="2" customFormat="1" ht="12.75">
      <c r="A13" s="12" t="s">
        <v>20</v>
      </c>
      <c r="B13" s="7">
        <f t="shared" si="0"/>
        <v>-97.76944597998927</v>
      </c>
      <c r="C13" s="7">
        <f t="shared" si="1"/>
        <v>-68.65476689998926</v>
      </c>
      <c r="D13" s="11">
        <f>SUM(D7:D12)</f>
        <v>-29.114679080000016</v>
      </c>
      <c r="E13" s="11">
        <f>SUM(E7:E12)</f>
        <v>119.55341235000012</v>
      </c>
      <c r="F13" s="11">
        <f>SUM(F7:F12)</f>
        <v>-188.20817924998937</v>
      </c>
      <c r="G13" s="11">
        <f>SUM(G7:G12)</f>
        <v>42.77832261000465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-272.8431633799996</v>
      </c>
      <c r="C15" s="7">
        <f aca="true" t="shared" si="3" ref="C15:C21">E15+F15</f>
        <v>49.841194950000954</v>
      </c>
      <c r="D15" s="7">
        <v>-322.6843583300006</v>
      </c>
      <c r="E15" s="7">
        <v>-129.46224271999972</v>
      </c>
      <c r="F15" s="7">
        <v>179.30343767000068</v>
      </c>
      <c r="G15" s="7">
        <v>-162.4914317599996</v>
      </c>
    </row>
    <row r="16" spans="1:7" s="2" customFormat="1" ht="12.75">
      <c r="A16" s="8" t="s">
        <v>17</v>
      </c>
      <c r="B16" s="7">
        <f t="shared" si="2"/>
        <v>-588.4317873599994</v>
      </c>
      <c r="C16" s="7">
        <f t="shared" si="3"/>
        <v>-277.378765559999</v>
      </c>
      <c r="D16" s="7">
        <v>-311.05302180000035</v>
      </c>
      <c r="E16" s="7">
        <v>0</v>
      </c>
      <c r="F16" s="7">
        <v>-277.378765559999</v>
      </c>
      <c r="G16" s="7">
        <v>-21.179324360000464</v>
      </c>
    </row>
    <row r="17" spans="1:7" s="2" customFormat="1" ht="16.5" customHeight="1">
      <c r="A17" s="8" t="s">
        <v>16</v>
      </c>
      <c r="B17" s="7">
        <f t="shared" si="2"/>
        <v>-174.51999595000166</v>
      </c>
      <c r="C17" s="7">
        <f t="shared" si="3"/>
        <v>32.02717151999809</v>
      </c>
      <c r="D17" s="7">
        <v>-206.54716746999975</v>
      </c>
      <c r="E17" s="7">
        <v>-17.905070990000013</v>
      </c>
      <c r="F17" s="7">
        <v>49.932242509998105</v>
      </c>
      <c r="G17" s="7">
        <v>-11.382584839999254</v>
      </c>
    </row>
    <row r="18" spans="1:7" s="2" customFormat="1" ht="12.75">
      <c r="A18" s="8" t="s">
        <v>15</v>
      </c>
      <c r="B18" s="7">
        <f t="shared" si="2"/>
        <v>135.45186986999994</v>
      </c>
      <c r="C18" s="7">
        <f t="shared" si="3"/>
        <v>100.27653167999992</v>
      </c>
      <c r="D18" s="7">
        <v>35.17533819000002</v>
      </c>
      <c r="E18" s="7">
        <v>-0.5392524300000003</v>
      </c>
      <c r="F18" s="7">
        <v>100.81578410999992</v>
      </c>
      <c r="G18" s="7">
        <v>5.374455839999968</v>
      </c>
    </row>
    <row r="19" spans="1:7" s="2" customFormat="1" ht="12.75">
      <c r="A19" s="8" t="s">
        <v>14</v>
      </c>
      <c r="B19" s="7">
        <f t="shared" si="2"/>
        <v>-45.58</v>
      </c>
      <c r="C19" s="7">
        <f t="shared" si="3"/>
        <v>-11.26</v>
      </c>
      <c r="D19" s="19">
        <v>-34.32</v>
      </c>
      <c r="E19" s="19">
        <v>0</v>
      </c>
      <c r="F19" s="19">
        <v>-11.26</v>
      </c>
      <c r="G19" s="19">
        <v>4</v>
      </c>
    </row>
    <row r="20" spans="1:7" s="2" customFormat="1" ht="12.75">
      <c r="A20" s="8" t="s">
        <v>13</v>
      </c>
      <c r="B20" s="7">
        <f t="shared" si="2"/>
        <v>-945.9230768200007</v>
      </c>
      <c r="C20" s="7">
        <f t="shared" si="3"/>
        <v>-106.49386741000004</v>
      </c>
      <c r="D20" s="19">
        <f>SUM(D15:D19)</f>
        <v>-839.4292094100007</v>
      </c>
      <c r="E20" s="19">
        <f>SUM(E15:E19)</f>
        <v>-147.90656613999974</v>
      </c>
      <c r="F20" s="19">
        <f>SUM(F15:F19)</f>
        <v>41.4126987299997</v>
      </c>
      <c r="G20" s="19">
        <f>SUM(G15:G19)</f>
        <v>-185.67888511999936</v>
      </c>
    </row>
    <row r="21" spans="1:7" s="2" customFormat="1" ht="12.75">
      <c r="A21" s="6" t="s">
        <v>12</v>
      </c>
      <c r="B21" s="5">
        <f t="shared" si="2"/>
        <v>-1043.69252279999</v>
      </c>
      <c r="C21" s="5">
        <f t="shared" si="3"/>
        <v>-175.1486343099893</v>
      </c>
      <c r="D21" s="5">
        <f>D20+D13</f>
        <v>-868.5438884900007</v>
      </c>
      <c r="E21" s="5">
        <f>E20+E13</f>
        <v>-28.353153789999624</v>
      </c>
      <c r="F21" s="5">
        <f>F20+F13</f>
        <v>-146.79548051998967</v>
      </c>
      <c r="G21" s="5">
        <f>G20+G13</f>
        <v>-142.9005625099947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337.98126503999913</v>
      </c>
      <c r="C24" s="7">
        <f aca="true" t="shared" si="5" ref="C24:C30">E24+F24</f>
        <v>337.98126503999913</v>
      </c>
      <c r="D24" s="7">
        <v>0</v>
      </c>
      <c r="E24" s="7">
        <v>361.3800150599991</v>
      </c>
      <c r="F24" s="7">
        <v>-23.398750019999966</v>
      </c>
      <c r="G24" s="7">
        <v>353.03874819999965</v>
      </c>
    </row>
    <row r="25" spans="1:7" s="2" customFormat="1" ht="12.75">
      <c r="A25" s="8" t="s">
        <v>5</v>
      </c>
      <c r="B25" s="7">
        <f t="shared" si="4"/>
        <v>371.4257063599971</v>
      </c>
      <c r="C25" s="7">
        <f t="shared" si="5"/>
        <v>371.4257063599971</v>
      </c>
      <c r="D25" s="7">
        <v>0</v>
      </c>
      <c r="E25" s="7">
        <v>-1.5162734800005637</v>
      </c>
      <c r="F25" s="7">
        <v>372.94197983999766</v>
      </c>
      <c r="G25" s="7">
        <v>207.864281330003</v>
      </c>
    </row>
    <row r="26" spans="1:7" s="2" customFormat="1" ht="12.75">
      <c r="A26" s="8" t="s">
        <v>4</v>
      </c>
      <c r="B26" s="7">
        <f t="shared" si="4"/>
        <v>-863.2418893199995</v>
      </c>
      <c r="C26" s="7">
        <f t="shared" si="5"/>
        <v>-880.3074417999994</v>
      </c>
      <c r="D26" s="7">
        <v>17.065552479999997</v>
      </c>
      <c r="E26" s="7">
        <v>-357.32180990999996</v>
      </c>
      <c r="F26" s="7">
        <v>-522.9856318899995</v>
      </c>
      <c r="G26" s="7">
        <v>-576.6081242399998</v>
      </c>
    </row>
    <row r="27" spans="1:7" s="2" customFormat="1" ht="12.75">
      <c r="A27" s="8" t="s">
        <v>3</v>
      </c>
      <c r="B27" s="7">
        <f t="shared" si="4"/>
        <v>-13.727181510000037</v>
      </c>
      <c r="C27" s="7">
        <f t="shared" si="5"/>
        <v>-13.727181510000037</v>
      </c>
      <c r="D27" s="7">
        <v>0</v>
      </c>
      <c r="E27" s="7">
        <v>0</v>
      </c>
      <c r="F27" s="7">
        <v>-13.727181510000037</v>
      </c>
      <c r="G27" s="7">
        <v>4.993701359999932</v>
      </c>
    </row>
    <row r="28" spans="1:7" s="2" customFormat="1" ht="12.75">
      <c r="A28" s="8" t="s">
        <v>2</v>
      </c>
      <c r="B28" s="7">
        <f t="shared" si="4"/>
        <v>123.9255383199997</v>
      </c>
      <c r="C28" s="7">
        <f t="shared" si="5"/>
        <v>125.1415801499997</v>
      </c>
      <c r="D28" s="7">
        <v>-1.2160418300000018</v>
      </c>
      <c r="E28" s="7">
        <v>8.223177969999995</v>
      </c>
      <c r="F28" s="7">
        <v>116.9184021799997</v>
      </c>
      <c r="G28" s="7">
        <v>47.58409067999969</v>
      </c>
    </row>
    <row r="29" spans="1:7" s="2" customFormat="1" ht="12.75">
      <c r="A29" s="8" t="s">
        <v>9</v>
      </c>
      <c r="B29" s="7">
        <f t="shared" si="4"/>
        <v>-149.02832826000054</v>
      </c>
      <c r="C29" s="7">
        <f t="shared" si="5"/>
        <v>-164.66100543000016</v>
      </c>
      <c r="D29" s="19">
        <v>15.632677169999624</v>
      </c>
      <c r="E29" s="19">
        <v>-41.2427026099997</v>
      </c>
      <c r="F29" s="19">
        <v>-123.41830282000046</v>
      </c>
      <c r="G29" s="19">
        <v>-27.932098689999293</v>
      </c>
    </row>
    <row r="30" spans="1:7" s="2" customFormat="1" ht="12.75">
      <c r="A30" s="12" t="s">
        <v>8</v>
      </c>
      <c r="B30" s="11">
        <f t="shared" si="4"/>
        <v>-192.6648893700041</v>
      </c>
      <c r="C30" s="11">
        <f t="shared" si="5"/>
        <v>-224.1470771900037</v>
      </c>
      <c r="D30" s="11">
        <f>SUM(D24:D29)</f>
        <v>31.48218781999962</v>
      </c>
      <c r="E30" s="11">
        <f>SUM(E24:E29)</f>
        <v>-30.477592970001126</v>
      </c>
      <c r="F30" s="11">
        <f>SUM(F24:F29)</f>
        <v>-193.66948422000257</v>
      </c>
      <c r="G30" s="11">
        <f>SUM(G24:G29)</f>
        <v>8.940598640003145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-0.3592782799999933</v>
      </c>
      <c r="C32" s="7">
        <f aca="true" t="shared" si="7" ref="C32:C38">E32+F32</f>
        <v>-0.4000458799999933</v>
      </c>
      <c r="D32" s="7">
        <v>0.040767599999999994</v>
      </c>
      <c r="E32" s="7">
        <v>0</v>
      </c>
      <c r="F32" s="7">
        <v>-0.4000458799999933</v>
      </c>
      <c r="G32" s="7">
        <v>0</v>
      </c>
    </row>
    <row r="33" spans="1:7" ht="12.75">
      <c r="A33" s="8" t="s">
        <v>5</v>
      </c>
      <c r="B33" s="7">
        <f t="shared" si="6"/>
        <v>-354.35382712999944</v>
      </c>
      <c r="C33" s="7">
        <f t="shared" si="7"/>
        <v>-68.03384325999926</v>
      </c>
      <c r="D33" s="7">
        <v>-286.3199838700002</v>
      </c>
      <c r="E33" s="7">
        <v>2.1488148700000025</v>
      </c>
      <c r="F33" s="7">
        <v>-70.18265812999925</v>
      </c>
      <c r="G33" s="7">
        <v>-131.45334864999904</v>
      </c>
    </row>
    <row r="34" spans="1:7" ht="12.75">
      <c r="A34" s="8" t="s">
        <v>4</v>
      </c>
      <c r="B34" s="7">
        <f t="shared" si="6"/>
        <v>452.03656291000135</v>
      </c>
      <c r="C34" s="7">
        <f t="shared" si="7"/>
        <v>628.0301990300013</v>
      </c>
      <c r="D34" s="7">
        <v>-175.99363611999996</v>
      </c>
      <c r="E34" s="7">
        <v>0</v>
      </c>
      <c r="F34" s="7">
        <v>628.0301990300013</v>
      </c>
      <c r="G34" s="7">
        <v>31.356151530000034</v>
      </c>
    </row>
    <row r="35" spans="1:7" ht="12.75">
      <c r="A35" s="8" t="s">
        <v>3</v>
      </c>
      <c r="B35" s="7">
        <f t="shared" si="6"/>
        <v>-943.0316834699961</v>
      </c>
      <c r="C35" s="7">
        <f t="shared" si="7"/>
        <v>-532.4839670899964</v>
      </c>
      <c r="D35" s="7">
        <v>-410.54771637999966</v>
      </c>
      <c r="E35" s="7">
        <v>0</v>
      </c>
      <c r="F35" s="7">
        <v>-532.4839670899964</v>
      </c>
      <c r="G35" s="7">
        <v>-107.521076179999</v>
      </c>
    </row>
    <row r="36" spans="1:7" ht="12.75">
      <c r="A36" s="8" t="s">
        <v>2</v>
      </c>
      <c r="B36" s="7">
        <f t="shared" si="6"/>
        <v>-5.312456289999922</v>
      </c>
      <c r="C36" s="7">
        <f t="shared" si="7"/>
        <v>21.893605330000035</v>
      </c>
      <c r="D36" s="19">
        <v>-27.206061619999957</v>
      </c>
      <c r="E36" s="19">
        <v>-0.0231023199999999</v>
      </c>
      <c r="F36" s="19">
        <v>21.916707650000035</v>
      </c>
      <c r="G36" s="19">
        <v>55.77553726999997</v>
      </c>
    </row>
    <row r="37" spans="1:7" ht="12.75">
      <c r="A37" s="8" t="s">
        <v>1</v>
      </c>
      <c r="B37" s="7">
        <f t="shared" si="6"/>
        <v>-851.0206822599941</v>
      </c>
      <c r="C37" s="7">
        <f t="shared" si="7"/>
        <v>49.00594813000566</v>
      </c>
      <c r="D37" s="19">
        <f>SUM(D32:D36)</f>
        <v>-900.0266303899998</v>
      </c>
      <c r="E37" s="19">
        <f>SUM(E32:E36)</f>
        <v>2.1257125500000025</v>
      </c>
      <c r="F37" s="19">
        <f>SUM(F32:F36)</f>
        <v>46.88023558000566</v>
      </c>
      <c r="G37" s="19">
        <f>SUM(G32:G36)</f>
        <v>-151.84273602999804</v>
      </c>
    </row>
    <row r="38" spans="1:8" ht="12.75">
      <c r="A38" s="6" t="s">
        <v>0</v>
      </c>
      <c r="B38" s="5">
        <f t="shared" si="6"/>
        <v>-1043.6855716299983</v>
      </c>
      <c r="C38" s="5">
        <f t="shared" si="7"/>
        <v>-175.14112905999804</v>
      </c>
      <c r="D38" s="5">
        <f>D37+D30</f>
        <v>-868.5444425700002</v>
      </c>
      <c r="E38" s="5">
        <f>E37+E30</f>
        <v>-28.351880420001123</v>
      </c>
      <c r="F38" s="5">
        <f>F37+F30</f>
        <v>-146.7892486399969</v>
      </c>
      <c r="G38" s="5">
        <f>G37+G30</f>
        <v>-142.9021373899949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H4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4" sqref="F4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36</v>
      </c>
      <c r="B2" s="44"/>
      <c r="C2" s="44"/>
      <c r="D2" s="44"/>
      <c r="E2" s="44"/>
      <c r="F2" s="44"/>
      <c r="G2" s="44"/>
    </row>
    <row r="3" spans="1:7" s="2" customFormat="1" ht="15.75" customHeight="1">
      <c r="A3" s="47" t="s">
        <v>30</v>
      </c>
      <c r="B3" s="47"/>
      <c r="C3" s="47"/>
      <c r="D3" s="47"/>
      <c r="E3" s="47"/>
      <c r="F3" s="47"/>
      <c r="G3" s="47"/>
    </row>
    <row r="4" spans="1:7" s="2" customFormat="1" ht="27.75" customHeight="1">
      <c r="A4" s="37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38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39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13" t="s">
        <v>18</v>
      </c>
      <c r="B7" s="7">
        <f aca="true" t="shared" si="0" ref="B7:B13">C7+D7</f>
        <v>-927.4569903499998</v>
      </c>
      <c r="C7" s="7">
        <f aca="true" t="shared" si="1" ref="C7:C13">E7+F7</f>
        <v>-853.3251348999999</v>
      </c>
      <c r="D7" s="7">
        <v>-74.13185545</v>
      </c>
      <c r="E7" s="7">
        <v>-189.82635373000005</v>
      </c>
      <c r="F7" s="7">
        <v>-663.4987811699998</v>
      </c>
      <c r="G7" s="7">
        <v>-306.2319487699998</v>
      </c>
    </row>
    <row r="8" spans="1:7" s="2" customFormat="1" ht="12.75">
      <c r="A8" s="13" t="s">
        <v>21</v>
      </c>
      <c r="B8" s="7">
        <f t="shared" si="0"/>
        <v>-250.67796033000002</v>
      </c>
      <c r="C8" s="7">
        <f t="shared" si="1"/>
        <v>-250.97504315000003</v>
      </c>
      <c r="D8" s="7">
        <v>0.2970828200000001</v>
      </c>
      <c r="E8" s="7">
        <v>-6.609170489999997</v>
      </c>
      <c r="F8" s="7">
        <v>-244.36587266000004</v>
      </c>
      <c r="G8" s="7">
        <v>-111.29482037000002</v>
      </c>
    </row>
    <row r="9" spans="1:7" s="2" customFormat="1" ht="12.75">
      <c r="A9" s="13" t="s">
        <v>17</v>
      </c>
      <c r="B9" s="7">
        <f t="shared" si="0"/>
        <v>1080.7654595200138</v>
      </c>
      <c r="C9" s="7">
        <f t="shared" si="1"/>
        <v>1080.7654595200138</v>
      </c>
      <c r="D9" s="7">
        <v>0</v>
      </c>
      <c r="E9" s="7">
        <v>391.6637495599998</v>
      </c>
      <c r="F9" s="7">
        <v>689.101709960014</v>
      </c>
      <c r="G9" s="7">
        <v>428.2648798500086</v>
      </c>
    </row>
    <row r="10" spans="1:7" s="2" customFormat="1" ht="12.75">
      <c r="A10" s="13" t="s">
        <v>16</v>
      </c>
      <c r="B10" s="7">
        <f t="shared" si="0"/>
        <v>-137.99945416999952</v>
      </c>
      <c r="C10" s="7">
        <f t="shared" si="1"/>
        <v>-176.25564673999952</v>
      </c>
      <c r="D10" s="7">
        <v>38.25619256999999</v>
      </c>
      <c r="E10" s="7">
        <v>-251.18807884999978</v>
      </c>
      <c r="F10" s="7">
        <v>74.93243211000026</v>
      </c>
      <c r="G10" s="7">
        <v>-56.643016479999915</v>
      </c>
    </row>
    <row r="11" spans="1:7" s="2" customFormat="1" ht="12.75">
      <c r="A11" s="13" t="s">
        <v>15</v>
      </c>
      <c r="B11" s="7">
        <f t="shared" si="0"/>
        <v>62.32419676000052</v>
      </c>
      <c r="C11" s="7">
        <f t="shared" si="1"/>
        <v>61.755358600000534</v>
      </c>
      <c r="D11" s="7">
        <v>0.5688381599999843</v>
      </c>
      <c r="E11" s="7">
        <v>8.02114562000014</v>
      </c>
      <c r="F11" s="7">
        <v>53.73421298000039</v>
      </c>
      <c r="G11" s="7">
        <v>-16.395400639999707</v>
      </c>
    </row>
    <row r="12" spans="1:7" s="2" customFormat="1" ht="12.75">
      <c r="A12" s="13" t="s">
        <v>14</v>
      </c>
      <c r="B12" s="7">
        <f t="shared" si="0"/>
        <v>-327.48</v>
      </c>
      <c r="C12" s="7">
        <f t="shared" si="1"/>
        <v>-327.44</v>
      </c>
      <c r="D12" s="19">
        <v>-0.04</v>
      </c>
      <c r="E12" s="19">
        <v>-27.1</v>
      </c>
      <c r="F12" s="19">
        <v>-300.34</v>
      </c>
      <c r="G12" s="19">
        <v>-84.99</v>
      </c>
    </row>
    <row r="13" spans="1:7" s="2" customFormat="1" ht="12.75">
      <c r="A13" s="40" t="s">
        <v>20</v>
      </c>
      <c r="B13" s="7">
        <f t="shared" si="0"/>
        <v>-500.5247485699851</v>
      </c>
      <c r="C13" s="7">
        <f t="shared" si="1"/>
        <v>-465.4750066699851</v>
      </c>
      <c r="D13" s="11">
        <f>SUM(D7:D12)</f>
        <v>-35.04974190000003</v>
      </c>
      <c r="E13" s="11">
        <f>SUM(E7:E12)</f>
        <v>-75.03870788999987</v>
      </c>
      <c r="F13" s="11">
        <f>SUM(F7:F12)</f>
        <v>-390.4362987799852</v>
      </c>
      <c r="G13" s="11">
        <f>SUM(G7:G12)</f>
        <v>-147.29030640999088</v>
      </c>
    </row>
    <row r="14" spans="1:7" s="2" customFormat="1" ht="12.75">
      <c r="A14" s="39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13" t="s">
        <v>18</v>
      </c>
      <c r="B15" s="7">
        <f aca="true" t="shared" si="2" ref="B15:B21">C15+D15</f>
        <v>-1051.5772945200001</v>
      </c>
      <c r="C15" s="7">
        <f aca="true" t="shared" si="3" ref="C15:C21">E15+F15</f>
        <v>-786.8955728599999</v>
      </c>
      <c r="D15" s="7">
        <v>-264.6817216600002</v>
      </c>
      <c r="E15" s="7">
        <v>-220.87579798999968</v>
      </c>
      <c r="F15" s="7">
        <v>-566.0197748700002</v>
      </c>
      <c r="G15" s="7">
        <v>-208.72681254999998</v>
      </c>
    </row>
    <row r="16" spans="1:7" s="2" customFormat="1" ht="12.75">
      <c r="A16" s="13" t="s">
        <v>17</v>
      </c>
      <c r="B16" s="7">
        <f t="shared" si="2"/>
        <v>-579.2057288700034</v>
      </c>
      <c r="C16" s="7">
        <f t="shared" si="3"/>
        <v>-352.83096599000237</v>
      </c>
      <c r="D16" s="7">
        <v>-226.37476288000107</v>
      </c>
      <c r="E16" s="7">
        <v>0</v>
      </c>
      <c r="F16" s="7">
        <v>-352.83096599000237</v>
      </c>
      <c r="G16" s="7">
        <v>-20.143383449999874</v>
      </c>
    </row>
    <row r="17" spans="1:7" s="2" customFormat="1" ht="16.5" customHeight="1">
      <c r="A17" s="13" t="s">
        <v>16</v>
      </c>
      <c r="B17" s="7">
        <f t="shared" si="2"/>
        <v>-293.2044662300011</v>
      </c>
      <c r="C17" s="7">
        <f t="shared" si="3"/>
        <v>-38.76610870000172</v>
      </c>
      <c r="D17" s="7">
        <v>-254.4383575299994</v>
      </c>
      <c r="E17" s="7">
        <v>1.512571170000001</v>
      </c>
      <c r="F17" s="7">
        <v>-40.278679870001724</v>
      </c>
      <c r="G17" s="7">
        <v>-21.885947499999475</v>
      </c>
    </row>
    <row r="18" spans="1:7" s="2" customFormat="1" ht="12.75">
      <c r="A18" s="13" t="s">
        <v>15</v>
      </c>
      <c r="B18" s="7">
        <f t="shared" si="2"/>
        <v>158.01614247</v>
      </c>
      <c r="C18" s="7">
        <f t="shared" si="3"/>
        <v>140.46012521</v>
      </c>
      <c r="D18" s="7">
        <v>17.556017260000004</v>
      </c>
      <c r="E18" s="7">
        <v>-0.2076093600000002</v>
      </c>
      <c r="F18" s="7">
        <v>140.66773457</v>
      </c>
      <c r="G18" s="7">
        <v>37.50767852999999</v>
      </c>
    </row>
    <row r="19" spans="1:7" s="2" customFormat="1" ht="12.75">
      <c r="A19" s="13" t="s">
        <v>14</v>
      </c>
      <c r="B19" s="7">
        <f t="shared" si="2"/>
        <v>-66.94</v>
      </c>
      <c r="C19" s="7">
        <f t="shared" si="3"/>
        <v>-39.34</v>
      </c>
      <c r="D19" s="19">
        <v>-27.6</v>
      </c>
      <c r="E19" s="19">
        <v>0</v>
      </c>
      <c r="F19" s="19">
        <v>-39.34</v>
      </c>
      <c r="G19" s="19">
        <v>3.31</v>
      </c>
    </row>
    <row r="20" spans="1:7" s="2" customFormat="1" ht="12.75">
      <c r="A20" s="13" t="s">
        <v>13</v>
      </c>
      <c r="B20" s="7">
        <f t="shared" si="2"/>
        <v>-1832.9113471500048</v>
      </c>
      <c r="C20" s="7">
        <f t="shared" si="3"/>
        <v>-1077.372522340004</v>
      </c>
      <c r="D20" s="19">
        <f>SUM(D15:D19)</f>
        <v>-755.5388248100007</v>
      </c>
      <c r="E20" s="19">
        <f>SUM(E15:E19)</f>
        <v>-219.57083617999967</v>
      </c>
      <c r="F20" s="19">
        <f>SUM(F15:F19)</f>
        <v>-857.8016861600044</v>
      </c>
      <c r="G20" s="19">
        <f>SUM(G15:G19)</f>
        <v>-209.93846496999933</v>
      </c>
    </row>
    <row r="21" spans="1:7" s="2" customFormat="1" ht="12.75">
      <c r="A21" s="41" t="s">
        <v>12</v>
      </c>
      <c r="B21" s="5">
        <f t="shared" si="2"/>
        <v>-2333.4360957199897</v>
      </c>
      <c r="C21" s="5">
        <f t="shared" si="3"/>
        <v>-1542.847529009989</v>
      </c>
      <c r="D21" s="5">
        <f>D20+D13</f>
        <v>-790.5885667100008</v>
      </c>
      <c r="E21" s="5">
        <f>E20+E13</f>
        <v>-294.6095440699995</v>
      </c>
      <c r="F21" s="5">
        <f>F20+F13</f>
        <v>-1248.2379849399895</v>
      </c>
      <c r="G21" s="5">
        <f>G20+G13</f>
        <v>-357.22877137999023</v>
      </c>
    </row>
    <row r="22" spans="1:7" s="2" customFormat="1" ht="12.75">
      <c r="A22" s="39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39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13" t="s">
        <v>6</v>
      </c>
      <c r="B24" s="7">
        <f aca="true" t="shared" si="4" ref="B24:B30">C24+D24</f>
        <v>51.51583218999974</v>
      </c>
      <c r="C24" s="7">
        <f aca="true" t="shared" si="5" ref="C24:C30">E24+F24</f>
        <v>51.51583218999974</v>
      </c>
      <c r="D24" s="7">
        <v>0</v>
      </c>
      <c r="E24" s="7">
        <v>76.55121040999984</v>
      </c>
      <c r="F24" s="7">
        <v>-25.035378220000098</v>
      </c>
      <c r="G24" s="7">
        <v>-6.56279360000002</v>
      </c>
    </row>
    <row r="25" spans="1:7" s="2" customFormat="1" ht="12.75">
      <c r="A25" s="13" t="s">
        <v>5</v>
      </c>
      <c r="B25" s="7">
        <f t="shared" si="4"/>
        <v>140.89328119999345</v>
      </c>
      <c r="C25" s="7">
        <f t="shared" si="5"/>
        <v>140.89328119999345</v>
      </c>
      <c r="D25" s="7">
        <v>0</v>
      </c>
      <c r="E25" s="7">
        <v>17.327734979999605</v>
      </c>
      <c r="F25" s="7">
        <v>123.56554621999385</v>
      </c>
      <c r="G25" s="7">
        <v>114.06669772999521</v>
      </c>
    </row>
    <row r="26" spans="1:7" s="2" customFormat="1" ht="12.75">
      <c r="A26" s="13" t="s">
        <v>4</v>
      </c>
      <c r="B26" s="7">
        <f t="shared" si="4"/>
        <v>-860.3893104899996</v>
      </c>
      <c r="C26" s="7">
        <f t="shared" si="5"/>
        <v>-852.4382409699996</v>
      </c>
      <c r="D26" s="7">
        <v>-7.951069520000001</v>
      </c>
      <c r="E26" s="7">
        <v>-390.58313502</v>
      </c>
      <c r="F26" s="7">
        <v>-461.8551059499996</v>
      </c>
      <c r="G26" s="7">
        <v>-234.60745341999996</v>
      </c>
    </row>
    <row r="27" spans="1:7" s="2" customFormat="1" ht="12.75">
      <c r="A27" s="13" t="s">
        <v>3</v>
      </c>
      <c r="B27" s="7">
        <f t="shared" si="4"/>
        <v>-26.36290001999987</v>
      </c>
      <c r="C27" s="7">
        <f t="shared" si="5"/>
        <v>-26.36290001999987</v>
      </c>
      <c r="D27" s="7">
        <v>0</v>
      </c>
      <c r="E27" s="7">
        <v>0</v>
      </c>
      <c r="F27" s="7">
        <v>-26.36290001999987</v>
      </c>
      <c r="G27" s="7">
        <v>24.243930020000107</v>
      </c>
    </row>
    <row r="28" spans="1:7" s="2" customFormat="1" ht="12.75">
      <c r="A28" s="13" t="s">
        <v>2</v>
      </c>
      <c r="B28" s="7">
        <f t="shared" si="4"/>
        <v>-122.9429722700002</v>
      </c>
      <c r="C28" s="7">
        <f t="shared" si="5"/>
        <v>-121.5326692500002</v>
      </c>
      <c r="D28" s="7">
        <v>-1.4103030200000006</v>
      </c>
      <c r="E28" s="7">
        <v>12.730941200000018</v>
      </c>
      <c r="F28" s="7">
        <v>-134.26361045000021</v>
      </c>
      <c r="G28" s="7">
        <v>-160.83619749000013</v>
      </c>
    </row>
    <row r="29" spans="1:7" s="2" customFormat="1" ht="12.75">
      <c r="A29" s="13" t="s">
        <v>9</v>
      </c>
      <c r="B29" s="7">
        <f t="shared" si="4"/>
        <v>-32.49562230000129</v>
      </c>
      <c r="C29" s="7">
        <f t="shared" si="5"/>
        <v>-61.03571027000089</v>
      </c>
      <c r="D29" s="19">
        <v>28.540087969999604</v>
      </c>
      <c r="E29" s="19">
        <v>-6.63989513999968</v>
      </c>
      <c r="F29" s="19">
        <v>-54.39581513000121</v>
      </c>
      <c r="G29" s="19">
        <v>46.58627684000021</v>
      </c>
    </row>
    <row r="30" spans="1:7" s="2" customFormat="1" ht="12.75">
      <c r="A30" s="40" t="s">
        <v>8</v>
      </c>
      <c r="B30" s="11">
        <f t="shared" si="4"/>
        <v>-849.7816916900078</v>
      </c>
      <c r="C30" s="11">
        <f t="shared" si="5"/>
        <v>-868.9604071200074</v>
      </c>
      <c r="D30" s="11">
        <f>SUM(D24:D29)</f>
        <v>19.178715429999603</v>
      </c>
      <c r="E30" s="11">
        <f>SUM(E24:E29)</f>
        <v>-290.6131435700002</v>
      </c>
      <c r="F30" s="11">
        <f>SUM(F24:F29)</f>
        <v>-578.3472635500071</v>
      </c>
      <c r="G30" s="11">
        <f>SUM(G24:G29)</f>
        <v>-217.10953992000458</v>
      </c>
    </row>
    <row r="31" spans="1:7" s="2" customFormat="1" ht="12.75">
      <c r="A31" s="39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13" t="s">
        <v>6</v>
      </c>
      <c r="B32" s="7">
        <f aca="true" t="shared" si="6" ref="B32:B38">C32+D32</f>
        <v>-22.86408565</v>
      </c>
      <c r="C32" s="7">
        <f aca="true" t="shared" si="7" ref="C32:C38">E32+F32</f>
        <v>-22.89363007</v>
      </c>
      <c r="D32" s="7">
        <v>0.029544419999999995</v>
      </c>
      <c r="E32" s="7">
        <v>0</v>
      </c>
      <c r="F32" s="7">
        <v>-22.89363007</v>
      </c>
      <c r="G32" s="7">
        <v>0</v>
      </c>
    </row>
    <row r="33" spans="1:7" s="2" customFormat="1" ht="12.75">
      <c r="A33" s="13" t="s">
        <v>5</v>
      </c>
      <c r="B33" s="7">
        <f t="shared" si="6"/>
        <v>-149.99283574999905</v>
      </c>
      <c r="C33" s="7">
        <f t="shared" si="7"/>
        <v>125.40829055000026</v>
      </c>
      <c r="D33" s="7">
        <v>-275.4011262999993</v>
      </c>
      <c r="E33" s="7">
        <v>-3.9130885100000015</v>
      </c>
      <c r="F33" s="7">
        <v>129.32137906000025</v>
      </c>
      <c r="G33" s="7">
        <v>-126.92455340999959</v>
      </c>
    </row>
    <row r="34" spans="1:7" s="2" customFormat="1" ht="12.75">
      <c r="A34" s="13" t="s">
        <v>4</v>
      </c>
      <c r="B34" s="7">
        <f t="shared" si="6"/>
        <v>-356.17006569000034</v>
      </c>
      <c r="C34" s="7">
        <f t="shared" si="7"/>
        <v>-163.19564804000038</v>
      </c>
      <c r="D34" s="7">
        <v>-192.97441764999996</v>
      </c>
      <c r="E34" s="7">
        <v>0</v>
      </c>
      <c r="F34" s="7">
        <v>-163.19564804000038</v>
      </c>
      <c r="G34" s="7">
        <v>45.71517529000005</v>
      </c>
    </row>
    <row r="35" spans="1:7" s="2" customFormat="1" ht="12.75">
      <c r="A35" s="13" t="s">
        <v>3</v>
      </c>
      <c r="B35" s="7">
        <f t="shared" si="6"/>
        <v>-941.3978567400004</v>
      </c>
      <c r="C35" s="7">
        <f t="shared" si="7"/>
        <v>-607.3364562900006</v>
      </c>
      <c r="D35" s="7">
        <v>-334.06140044999984</v>
      </c>
      <c r="E35" s="7">
        <v>0</v>
      </c>
      <c r="F35" s="7">
        <v>-607.3364562900006</v>
      </c>
      <c r="G35" s="7">
        <v>-92.16073331000007</v>
      </c>
    </row>
    <row r="36" spans="1:7" s="2" customFormat="1" ht="12.75">
      <c r="A36" s="13" t="s">
        <v>2</v>
      </c>
      <c r="B36" s="7">
        <f t="shared" si="6"/>
        <v>-13.292691320000056</v>
      </c>
      <c r="C36" s="7">
        <f t="shared" si="7"/>
        <v>-5.781825740000085</v>
      </c>
      <c r="D36" s="19">
        <v>-7.510865579999972</v>
      </c>
      <c r="E36" s="19">
        <v>0.0028188500000000394</v>
      </c>
      <c r="F36" s="19">
        <v>-5.7846445900000845</v>
      </c>
      <c r="G36" s="19">
        <v>33.24708542999994</v>
      </c>
    </row>
    <row r="37" spans="1:7" s="2" customFormat="1" ht="12.75">
      <c r="A37" s="13" t="s">
        <v>1</v>
      </c>
      <c r="B37" s="7">
        <f t="shared" si="6"/>
        <v>-1483.71753515</v>
      </c>
      <c r="C37" s="7">
        <f t="shared" si="7"/>
        <v>-673.7992695900008</v>
      </c>
      <c r="D37" s="19">
        <f>SUM(D32:D36)</f>
        <v>-809.9182655599991</v>
      </c>
      <c r="E37" s="19">
        <f>SUM(E32:E36)</f>
        <v>-3.9102696600000013</v>
      </c>
      <c r="F37" s="19">
        <f>SUM(F32:F36)</f>
        <v>-669.8889999300008</v>
      </c>
      <c r="G37" s="19">
        <f>SUM(G32:G36)</f>
        <v>-140.12302599999967</v>
      </c>
    </row>
    <row r="38" spans="1:8" s="2" customFormat="1" ht="12.75">
      <c r="A38" s="41" t="s">
        <v>0</v>
      </c>
      <c r="B38" s="5">
        <f t="shared" si="6"/>
        <v>-2333.4992268400074</v>
      </c>
      <c r="C38" s="5">
        <f t="shared" si="7"/>
        <v>-1542.759676710008</v>
      </c>
      <c r="D38" s="5">
        <f>D37+D30</f>
        <v>-790.7395501299995</v>
      </c>
      <c r="E38" s="5">
        <f>E37+E30</f>
        <v>-294.5234132300002</v>
      </c>
      <c r="F38" s="5">
        <f>F37+F30</f>
        <v>-1248.236263480008</v>
      </c>
      <c r="G38" s="5">
        <f>G37+G30</f>
        <v>-357.2325659200043</v>
      </c>
      <c r="H38" s="4"/>
    </row>
    <row r="39" spans="2:7" s="2" customFormat="1" ht="12.75">
      <c r="B39" s="3"/>
      <c r="C39" s="3"/>
      <c r="D39" s="3"/>
      <c r="E39" s="3"/>
      <c r="F39" s="3"/>
      <c r="G39" s="3"/>
    </row>
    <row r="40" spans="2:7" s="2" customFormat="1" ht="12.75">
      <c r="B40" s="3"/>
      <c r="C40" s="3"/>
      <c r="D40" s="3"/>
      <c r="E40" s="3"/>
      <c r="F40" s="3"/>
      <c r="G40" s="3"/>
    </row>
    <row r="41" spans="2:7" s="2" customFormat="1" ht="12.75">
      <c r="B41" s="3"/>
      <c r="C41" s="3"/>
      <c r="D41" s="3"/>
      <c r="E41" s="3"/>
      <c r="F41" s="3"/>
      <c r="G41" s="3"/>
    </row>
    <row r="42" spans="2:7" s="2" customFormat="1" ht="12.75">
      <c r="B42" s="3"/>
      <c r="C42" s="3"/>
      <c r="D42" s="3"/>
      <c r="E42" s="3"/>
      <c r="F42" s="3"/>
      <c r="G42" s="3"/>
    </row>
    <row r="43" spans="2:7" s="2" customFormat="1" ht="12.75">
      <c r="B43" s="3"/>
      <c r="C43" s="3"/>
      <c r="D43" s="3"/>
      <c r="E43" s="3"/>
      <c r="F43" s="3"/>
      <c r="G43" s="3"/>
    </row>
    <row r="44" spans="2:7" s="2" customFormat="1" ht="12.75">
      <c r="B44" s="3"/>
      <c r="C44" s="3"/>
      <c r="D44" s="3"/>
      <c r="E44" s="3"/>
      <c r="F44" s="3"/>
      <c r="G44" s="3"/>
    </row>
    <row r="45" spans="2:7" s="2" customFormat="1" ht="12.75">
      <c r="B45" s="3"/>
      <c r="C45" s="3"/>
      <c r="D45" s="3"/>
      <c r="E45" s="3"/>
      <c r="F45" s="3"/>
      <c r="G45" s="3"/>
    </row>
    <row r="46" spans="2:7" s="2" customFormat="1" ht="12.75">
      <c r="B46" s="3"/>
      <c r="C46" s="3"/>
      <c r="D46" s="3"/>
      <c r="E46" s="3"/>
      <c r="F46" s="3"/>
      <c r="G46" s="3"/>
    </row>
    <row r="47" spans="2:7" s="2" customFormat="1" ht="12.75">
      <c r="B47" s="3"/>
      <c r="C47" s="3"/>
      <c r="D47" s="3"/>
      <c r="E47" s="3"/>
      <c r="F47" s="3"/>
      <c r="G47" s="3"/>
    </row>
    <row r="48" spans="2:7" s="2" customFormat="1" ht="12.75">
      <c r="B48" s="3"/>
      <c r="C48" s="3"/>
      <c r="D48" s="3"/>
      <c r="E48" s="3"/>
      <c r="F48" s="3"/>
      <c r="G48" s="3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I3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F4" sqref="F4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37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-728.3818344700001</v>
      </c>
      <c r="C7" s="7">
        <f aca="true" t="shared" si="1" ref="C7:C13">E7+F7</f>
        <v>-653.255429</v>
      </c>
      <c r="D7" s="7">
        <v>-75.12640547</v>
      </c>
      <c r="E7" s="7">
        <v>-224.95464883</v>
      </c>
      <c r="F7" s="7">
        <v>-428.30078017000005</v>
      </c>
      <c r="G7" s="7">
        <v>-79.11049211999989</v>
      </c>
    </row>
    <row r="8" spans="1:7" s="2" customFormat="1" ht="12.75">
      <c r="A8" s="8" t="s">
        <v>21</v>
      </c>
      <c r="B8" s="7">
        <f t="shared" si="0"/>
        <v>-176.02942447999996</v>
      </c>
      <c r="C8" s="7">
        <f t="shared" si="1"/>
        <v>-176.24485842999997</v>
      </c>
      <c r="D8" s="7">
        <v>0.21543394999999999</v>
      </c>
      <c r="E8" s="7">
        <v>-36.47791573000001</v>
      </c>
      <c r="F8" s="7">
        <v>-139.76694269999996</v>
      </c>
      <c r="G8" s="7">
        <v>-54.52889299999998</v>
      </c>
    </row>
    <row r="9" spans="1:7" s="2" customFormat="1" ht="12.75">
      <c r="A9" s="8" t="s">
        <v>17</v>
      </c>
      <c r="B9" s="7">
        <f t="shared" si="0"/>
        <v>1230.5653802500092</v>
      </c>
      <c r="C9" s="7">
        <f t="shared" si="1"/>
        <v>1230.5653802500092</v>
      </c>
      <c r="D9" s="7">
        <v>0</v>
      </c>
      <c r="E9" s="7">
        <v>434.657954549999</v>
      </c>
      <c r="F9" s="7">
        <v>795.9074257000102</v>
      </c>
      <c r="G9" s="7">
        <v>437.8134324800085</v>
      </c>
    </row>
    <row r="10" spans="1:7" s="2" customFormat="1" ht="12.75">
      <c r="A10" s="8" t="s">
        <v>16</v>
      </c>
      <c r="B10" s="7">
        <f t="shared" si="0"/>
        <v>-427.01797547999996</v>
      </c>
      <c r="C10" s="7">
        <f t="shared" si="1"/>
        <v>-469.76071277999995</v>
      </c>
      <c r="D10" s="7">
        <v>42.742737299999995</v>
      </c>
      <c r="E10" s="7">
        <v>-434.28386508000017</v>
      </c>
      <c r="F10" s="7">
        <v>-35.47684769999978</v>
      </c>
      <c r="G10" s="7">
        <v>35.54559163000067</v>
      </c>
    </row>
    <row r="11" spans="1:7" s="2" customFormat="1" ht="12.75">
      <c r="A11" s="8" t="s">
        <v>15</v>
      </c>
      <c r="B11" s="7">
        <f t="shared" si="0"/>
        <v>179.63651870000083</v>
      </c>
      <c r="C11" s="7">
        <f t="shared" si="1"/>
        <v>179.52363540000084</v>
      </c>
      <c r="D11" s="7">
        <v>0.11288329999999291</v>
      </c>
      <c r="E11" s="7">
        <v>1.891655030000095</v>
      </c>
      <c r="F11" s="7">
        <v>177.63198037000075</v>
      </c>
      <c r="G11" s="7">
        <v>-56.99491895999972</v>
      </c>
    </row>
    <row r="12" spans="1:7" s="2" customFormat="1" ht="12.75">
      <c r="A12" s="13" t="s">
        <v>14</v>
      </c>
      <c r="B12" s="7">
        <f t="shared" si="0"/>
        <v>-335.39</v>
      </c>
      <c r="C12" s="7">
        <f t="shared" si="1"/>
        <v>-335.43</v>
      </c>
      <c r="D12" s="19">
        <v>0.04</v>
      </c>
      <c r="E12" s="19">
        <v>-27.36</v>
      </c>
      <c r="F12" s="19">
        <v>-308.07</v>
      </c>
      <c r="G12" s="19">
        <v>-79.7</v>
      </c>
    </row>
    <row r="13" spans="1:9" s="2" customFormat="1" ht="12.75">
      <c r="A13" s="12" t="s">
        <v>20</v>
      </c>
      <c r="B13" s="7">
        <f t="shared" si="0"/>
        <v>-256.61733547998995</v>
      </c>
      <c r="C13" s="7">
        <f t="shared" si="1"/>
        <v>-224.60198455998994</v>
      </c>
      <c r="D13" s="11">
        <f>SUM(D7:D12)</f>
        <v>-32.01535092</v>
      </c>
      <c r="E13" s="11">
        <f>SUM(E7:E12)</f>
        <v>-286.5268200600011</v>
      </c>
      <c r="F13" s="11">
        <f>SUM(F7:F12)</f>
        <v>61.92483550001117</v>
      </c>
      <c r="G13" s="11">
        <f>SUM(G7:G12)</f>
        <v>203.02472003000958</v>
      </c>
      <c r="I13" s="4"/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-1140.5375824599996</v>
      </c>
      <c r="C15" s="7">
        <f aca="true" t="shared" si="3" ref="C15:C21">E15+F15</f>
        <v>-806.2957664199994</v>
      </c>
      <c r="D15" s="7">
        <v>-334.24181604000023</v>
      </c>
      <c r="E15" s="7">
        <v>-674.3730621799996</v>
      </c>
      <c r="F15" s="7">
        <v>-131.9227042399998</v>
      </c>
      <c r="G15" s="7">
        <v>12.191654510000262</v>
      </c>
    </row>
    <row r="16" spans="1:7" s="2" customFormat="1" ht="12.75">
      <c r="A16" s="8" t="s">
        <v>17</v>
      </c>
      <c r="B16" s="7">
        <f t="shared" si="2"/>
        <v>-563.6908476999997</v>
      </c>
      <c r="C16" s="7">
        <f t="shared" si="3"/>
        <v>-385.8132601699999</v>
      </c>
      <c r="D16" s="7">
        <v>-177.8775875299998</v>
      </c>
      <c r="E16" s="7">
        <v>0</v>
      </c>
      <c r="F16" s="7">
        <v>-385.8132601699999</v>
      </c>
      <c r="G16" s="7">
        <v>33.57205563999969</v>
      </c>
    </row>
    <row r="17" spans="1:7" s="2" customFormat="1" ht="16.5" customHeight="1">
      <c r="A17" s="8" t="s">
        <v>16</v>
      </c>
      <c r="B17" s="7">
        <f t="shared" si="2"/>
        <v>43.43169964000003</v>
      </c>
      <c r="C17" s="7">
        <f t="shared" si="3"/>
        <v>266.8409209199997</v>
      </c>
      <c r="D17" s="7">
        <v>-223.40922127999966</v>
      </c>
      <c r="E17" s="7">
        <v>69.4857506400001</v>
      </c>
      <c r="F17" s="7">
        <v>197.35517027999958</v>
      </c>
      <c r="G17" s="7">
        <v>78.78164300000117</v>
      </c>
    </row>
    <row r="18" spans="1:7" s="2" customFormat="1" ht="12.75">
      <c r="A18" s="8" t="s">
        <v>15</v>
      </c>
      <c r="B18" s="7">
        <f t="shared" si="2"/>
        <v>125.91499154000002</v>
      </c>
      <c r="C18" s="7">
        <f t="shared" si="3"/>
        <v>61.59428771999999</v>
      </c>
      <c r="D18" s="7">
        <v>64.32070382000003</v>
      </c>
      <c r="E18" s="7">
        <v>7.541630459999999</v>
      </c>
      <c r="F18" s="7">
        <v>54.05265725999999</v>
      </c>
      <c r="G18" s="7">
        <v>12.353115119999984</v>
      </c>
    </row>
    <row r="19" spans="1:7" s="2" customFormat="1" ht="12.75">
      <c r="A19" s="8" t="s">
        <v>14</v>
      </c>
      <c r="B19" s="7">
        <f t="shared" si="2"/>
        <v>-29.85</v>
      </c>
      <c r="C19" s="7">
        <f t="shared" si="3"/>
        <v>-0.92</v>
      </c>
      <c r="D19" s="19">
        <v>-28.93</v>
      </c>
      <c r="E19" s="19">
        <v>0</v>
      </c>
      <c r="F19" s="19">
        <v>-0.92</v>
      </c>
      <c r="G19" s="19">
        <v>3.88</v>
      </c>
    </row>
    <row r="20" spans="1:7" s="2" customFormat="1" ht="12.75">
      <c r="A20" s="8" t="s">
        <v>13</v>
      </c>
      <c r="B20" s="7">
        <f t="shared" si="2"/>
        <v>-1564.7317389799991</v>
      </c>
      <c r="C20" s="7">
        <f t="shared" si="3"/>
        <v>-864.5938179499997</v>
      </c>
      <c r="D20" s="19">
        <f>SUM(D15:D19)</f>
        <v>-700.1379210299996</v>
      </c>
      <c r="E20" s="19">
        <f>SUM(E15:E19)</f>
        <v>-597.3456810799995</v>
      </c>
      <c r="F20" s="19">
        <f>SUM(F15:F19)</f>
        <v>-267.24813687000017</v>
      </c>
      <c r="G20" s="19">
        <f>SUM(G15:G19)</f>
        <v>140.7784682700011</v>
      </c>
    </row>
    <row r="21" spans="1:7" s="2" customFormat="1" ht="12.75">
      <c r="A21" s="6" t="s">
        <v>12</v>
      </c>
      <c r="B21" s="5">
        <f t="shared" si="2"/>
        <v>-1821.3490744599892</v>
      </c>
      <c r="C21" s="5">
        <f t="shared" si="3"/>
        <v>-1089.1958025099896</v>
      </c>
      <c r="D21" s="5">
        <f>D20+D13</f>
        <v>-732.1532719499996</v>
      </c>
      <c r="E21" s="5">
        <f>E20+E13</f>
        <v>-883.8725011400006</v>
      </c>
      <c r="F21" s="5">
        <f>F20+F13</f>
        <v>-205.323301369989</v>
      </c>
      <c r="G21" s="5">
        <f>G20+G13</f>
        <v>343.8031883000107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-518.3387714500003</v>
      </c>
      <c r="C24" s="7">
        <f aca="true" t="shared" si="5" ref="C24:C30">E24+F24</f>
        <v>-518.3387714500003</v>
      </c>
      <c r="D24" s="7">
        <v>0</v>
      </c>
      <c r="E24" s="7">
        <v>-491.2080673600003</v>
      </c>
      <c r="F24" s="7">
        <v>-27.130704089999995</v>
      </c>
      <c r="G24" s="7">
        <v>-7.743179670000018</v>
      </c>
    </row>
    <row r="25" spans="1:7" s="2" customFormat="1" ht="12.75">
      <c r="A25" s="8" t="s">
        <v>5</v>
      </c>
      <c r="B25" s="7">
        <f t="shared" si="4"/>
        <v>147.13450838000244</v>
      </c>
      <c r="C25" s="7">
        <f t="shared" si="5"/>
        <v>147.13450838000244</v>
      </c>
      <c r="D25" s="7">
        <v>0</v>
      </c>
      <c r="E25" s="7">
        <v>4.152531019999515</v>
      </c>
      <c r="F25" s="7">
        <v>142.98197736000293</v>
      </c>
      <c r="G25" s="7">
        <v>204.0312407599995</v>
      </c>
    </row>
    <row r="26" spans="1:7" s="2" customFormat="1" ht="12.75">
      <c r="A26" s="8" t="s">
        <v>4</v>
      </c>
      <c r="B26" s="7">
        <f t="shared" si="4"/>
        <v>-693.2510399399997</v>
      </c>
      <c r="C26" s="7">
        <f t="shared" si="5"/>
        <v>-707.9948384199997</v>
      </c>
      <c r="D26" s="7">
        <v>14.743798479999999</v>
      </c>
      <c r="E26" s="7">
        <v>-332.1338503499999</v>
      </c>
      <c r="F26" s="7">
        <v>-375.86098806999985</v>
      </c>
      <c r="G26" s="7">
        <v>-136.40446185000008</v>
      </c>
    </row>
    <row r="27" spans="1:7" s="2" customFormat="1" ht="12.75">
      <c r="A27" s="8" t="s">
        <v>3</v>
      </c>
      <c r="B27" s="7">
        <f t="shared" si="4"/>
        <v>147.2171132599999</v>
      </c>
      <c r="C27" s="7">
        <f t="shared" si="5"/>
        <v>147.2171132599999</v>
      </c>
      <c r="D27" s="7">
        <v>0</v>
      </c>
      <c r="E27" s="7">
        <v>0</v>
      </c>
      <c r="F27" s="7">
        <v>147.2171132599999</v>
      </c>
      <c r="G27" s="7">
        <v>185.57252709</v>
      </c>
    </row>
    <row r="28" spans="1:7" s="2" customFormat="1" ht="12.75">
      <c r="A28" s="8" t="s">
        <v>2</v>
      </c>
      <c r="B28" s="7">
        <f t="shared" si="4"/>
        <v>123.14350728999989</v>
      </c>
      <c r="C28" s="7">
        <f t="shared" si="5"/>
        <v>150.12411818999988</v>
      </c>
      <c r="D28" s="7">
        <v>-26.980610899999995</v>
      </c>
      <c r="E28" s="7">
        <v>-20.116553510000017</v>
      </c>
      <c r="F28" s="7">
        <v>170.2406716999999</v>
      </c>
      <c r="G28" s="7">
        <v>-54.98529999000016</v>
      </c>
    </row>
    <row r="29" spans="1:7" s="2" customFormat="1" ht="12.75">
      <c r="A29" s="8" t="s">
        <v>9</v>
      </c>
      <c r="B29" s="7">
        <f t="shared" si="4"/>
        <v>16.215645859998403</v>
      </c>
      <c r="C29" s="7">
        <f t="shared" si="5"/>
        <v>-24.254964030000792</v>
      </c>
      <c r="D29" s="19">
        <v>40.470609889999196</v>
      </c>
      <c r="E29" s="19">
        <v>-42.34387509999988</v>
      </c>
      <c r="F29" s="19">
        <v>18.088911069999085</v>
      </c>
      <c r="G29" s="19">
        <v>46.05274347999966</v>
      </c>
    </row>
    <row r="30" spans="1:7" s="2" customFormat="1" ht="12.75">
      <c r="A30" s="12" t="s">
        <v>8</v>
      </c>
      <c r="B30" s="11">
        <f t="shared" si="4"/>
        <v>-777.8790365999994</v>
      </c>
      <c r="C30" s="11">
        <f t="shared" si="5"/>
        <v>-806.1128340699986</v>
      </c>
      <c r="D30" s="11">
        <f>SUM(D24:D29)</f>
        <v>28.2337974699992</v>
      </c>
      <c r="E30" s="11">
        <f>SUM(E24:E29)</f>
        <v>-881.6498153000006</v>
      </c>
      <c r="F30" s="11">
        <f>SUM(F24:F29)</f>
        <v>75.53698123000197</v>
      </c>
      <c r="G30" s="11">
        <f>SUM(G24:G29)</f>
        <v>236.5235698199989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-9.839359439999996</v>
      </c>
      <c r="C32" s="7">
        <f aca="true" t="shared" si="7" ref="C32:C38">E32+F32</f>
        <v>-9.864638119999995</v>
      </c>
      <c r="D32" s="7">
        <v>0.025278679999999998</v>
      </c>
      <c r="E32" s="7">
        <v>0</v>
      </c>
      <c r="F32" s="7">
        <v>-9.864638119999995</v>
      </c>
      <c r="G32" s="7">
        <v>0</v>
      </c>
    </row>
    <row r="33" spans="1:7" ht="12.75">
      <c r="A33" s="8" t="s">
        <v>5</v>
      </c>
      <c r="B33" s="7">
        <f t="shared" si="6"/>
        <v>-195.38797246000132</v>
      </c>
      <c r="C33" s="7">
        <f t="shared" si="7"/>
        <v>261.15409764999976</v>
      </c>
      <c r="D33" s="7">
        <v>-456.5420701100011</v>
      </c>
      <c r="E33" s="7">
        <v>-2.239853459999999</v>
      </c>
      <c r="F33" s="7">
        <v>263.39395110999976</v>
      </c>
      <c r="G33" s="7">
        <v>-64.82640916999935</v>
      </c>
    </row>
    <row r="34" spans="1:7" ht="12.75">
      <c r="A34" s="8" t="s">
        <v>4</v>
      </c>
      <c r="B34" s="7">
        <f t="shared" si="6"/>
        <v>-693.9939431699995</v>
      </c>
      <c r="C34" s="7">
        <f t="shared" si="7"/>
        <v>-531.8160310699996</v>
      </c>
      <c r="D34" s="7">
        <v>-162.17791209999996</v>
      </c>
      <c r="E34" s="7">
        <v>0</v>
      </c>
      <c r="F34" s="7">
        <v>-531.8160310699996</v>
      </c>
      <c r="G34" s="7">
        <v>52.53502979999996</v>
      </c>
    </row>
    <row r="35" spans="1:7" ht="12.75">
      <c r="A35" s="8" t="s">
        <v>3</v>
      </c>
      <c r="B35" s="7">
        <f t="shared" si="6"/>
        <v>-129.15070200999708</v>
      </c>
      <c r="C35" s="7">
        <f t="shared" si="7"/>
        <v>52.77068024000255</v>
      </c>
      <c r="D35" s="7">
        <v>-181.92138224999962</v>
      </c>
      <c r="E35" s="7">
        <v>0</v>
      </c>
      <c r="F35" s="7">
        <v>52.77068024000255</v>
      </c>
      <c r="G35" s="7">
        <v>102.11582326000189</v>
      </c>
    </row>
    <row r="36" spans="1:7" ht="12.75">
      <c r="A36" s="8" t="s">
        <v>2</v>
      </c>
      <c r="B36" s="7">
        <f t="shared" si="6"/>
        <v>-15.165966459999936</v>
      </c>
      <c r="C36" s="7">
        <f t="shared" si="7"/>
        <v>-55.315624540000016</v>
      </c>
      <c r="D36" s="19">
        <v>40.14965808000008</v>
      </c>
      <c r="E36" s="19">
        <v>0.021663980000000027</v>
      </c>
      <c r="F36" s="19">
        <v>-55.337288520000016</v>
      </c>
      <c r="G36" s="19">
        <v>17.45673014999997</v>
      </c>
    </row>
    <row r="37" spans="1:7" ht="12.75">
      <c r="A37" s="8" t="s">
        <v>1</v>
      </c>
      <c r="B37" s="7">
        <f t="shared" si="6"/>
        <v>-1043.5379435399977</v>
      </c>
      <c r="C37" s="7">
        <f t="shared" si="7"/>
        <v>-283.07151583999723</v>
      </c>
      <c r="D37" s="19">
        <f>SUM(D32:D36)</f>
        <v>-760.4664277000006</v>
      </c>
      <c r="E37" s="19">
        <f>SUM(E32:E36)</f>
        <v>-2.218189479999999</v>
      </c>
      <c r="F37" s="19">
        <f>SUM(F32:F36)</f>
        <v>-280.85332635999725</v>
      </c>
      <c r="G37" s="19">
        <f>SUM(G32:G36)</f>
        <v>107.28117404000247</v>
      </c>
    </row>
    <row r="38" spans="1:8" ht="12.75">
      <c r="A38" s="6" t="s">
        <v>0</v>
      </c>
      <c r="B38" s="5">
        <f t="shared" si="6"/>
        <v>-1821.4169801399973</v>
      </c>
      <c r="C38" s="5">
        <f t="shared" si="7"/>
        <v>-1089.184349909996</v>
      </c>
      <c r="D38" s="5">
        <f>D37+D30</f>
        <v>-732.2326302300014</v>
      </c>
      <c r="E38" s="5">
        <f>E37+E30</f>
        <v>-883.8680047800005</v>
      </c>
      <c r="F38" s="5">
        <f>F37+F30</f>
        <v>-205.31634512999528</v>
      </c>
      <c r="G38" s="5">
        <f>G37+G30</f>
        <v>343.8047438600014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32" sqref="D32:D36"/>
    </sheetView>
  </sheetViews>
  <sheetFormatPr defaultColWidth="11.421875" defaultRowHeight="15"/>
  <cols>
    <col min="1" max="1" width="20.8515625" style="1" customWidth="1"/>
    <col min="2" max="5" width="14.140625" style="3" customWidth="1"/>
    <col min="6" max="6" width="13.140625" style="3" customWidth="1"/>
    <col min="7" max="7" width="14.140625" style="3" customWidth="1"/>
    <col min="8" max="8" width="11.57421875" style="2" customWidth="1"/>
    <col min="9" max="16384" width="11.57421875" style="1" customWidth="1"/>
  </cols>
  <sheetData>
    <row r="1" spans="1:7" s="2" customFormat="1" ht="17.25" customHeight="1">
      <c r="A1" s="42" t="s">
        <v>31</v>
      </c>
      <c r="B1" s="42"/>
      <c r="C1" s="42"/>
      <c r="D1" s="42"/>
      <c r="E1" s="42"/>
      <c r="F1" s="42"/>
      <c r="G1" s="42"/>
    </row>
    <row r="2" spans="1:7" s="2" customFormat="1" ht="15.75" customHeight="1">
      <c r="A2" s="44" t="s">
        <v>39</v>
      </c>
      <c r="B2" s="44"/>
      <c r="C2" s="44"/>
      <c r="D2" s="44"/>
      <c r="E2" s="44"/>
      <c r="F2" s="44"/>
      <c r="G2" s="44"/>
    </row>
    <row r="3" spans="1:7" s="2" customFormat="1" ht="15.75" customHeight="1">
      <c r="A3" s="43" t="s">
        <v>30</v>
      </c>
      <c r="B3" s="43"/>
      <c r="C3" s="43"/>
      <c r="D3" s="43"/>
      <c r="E3" s="43"/>
      <c r="F3" s="43"/>
      <c r="G3" s="43"/>
    </row>
    <row r="4" spans="1:7" s="2" customFormat="1" ht="27.75" customHeight="1">
      <c r="A4" s="18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s="2" customFormat="1" ht="12.75">
      <c r="A5" s="16" t="s">
        <v>23</v>
      </c>
      <c r="B5" s="15"/>
      <c r="C5" s="15"/>
      <c r="D5" s="15"/>
      <c r="E5" s="15"/>
      <c r="F5" s="15"/>
      <c r="G5" s="15"/>
    </row>
    <row r="6" spans="1:7" s="2" customFormat="1" ht="12.75">
      <c r="A6" s="10" t="s">
        <v>22</v>
      </c>
      <c r="B6" s="14"/>
      <c r="C6" s="14"/>
      <c r="D6" s="14"/>
      <c r="E6" s="14"/>
      <c r="F6" s="14"/>
      <c r="G6" s="14"/>
    </row>
    <row r="7" spans="1:7" s="2" customFormat="1" ht="12.75">
      <c r="A7" s="8" t="s">
        <v>18</v>
      </c>
      <c r="B7" s="7">
        <f aca="true" t="shared" si="0" ref="B7:B13">C7+D7</f>
        <v>-829.58792812</v>
      </c>
      <c r="C7" s="7">
        <f aca="true" t="shared" si="1" ref="C7:C13">E7+F7</f>
        <v>-767.17515542</v>
      </c>
      <c r="D7" s="7">
        <v>-62.41277270000003</v>
      </c>
      <c r="E7" s="7">
        <v>-275.49966803000007</v>
      </c>
      <c r="F7" s="7">
        <v>-491.67548738999994</v>
      </c>
      <c r="G7" s="7">
        <v>-181.79273385999988</v>
      </c>
    </row>
    <row r="8" spans="1:7" s="2" customFormat="1" ht="12.75">
      <c r="A8" s="8" t="s">
        <v>21</v>
      </c>
      <c r="B8" s="7">
        <f t="shared" si="0"/>
        <v>-300.10099220000006</v>
      </c>
      <c r="C8" s="7">
        <f t="shared" si="1"/>
        <v>-300.00136469000006</v>
      </c>
      <c r="D8" s="7">
        <v>-0.09962750999999997</v>
      </c>
      <c r="E8" s="7">
        <v>-83.17130700999996</v>
      </c>
      <c r="F8" s="7">
        <v>-216.8300576800001</v>
      </c>
      <c r="G8" s="7">
        <v>-129.41502397000005</v>
      </c>
    </row>
    <row r="9" spans="1:7" s="2" customFormat="1" ht="12.75">
      <c r="A9" s="8" t="s">
        <v>17</v>
      </c>
      <c r="B9" s="7">
        <f t="shared" si="0"/>
        <v>1731.4546299400117</v>
      </c>
      <c r="C9" s="7">
        <f t="shared" si="1"/>
        <v>1731.4546299400117</v>
      </c>
      <c r="D9" s="7">
        <v>0</v>
      </c>
      <c r="E9" s="7">
        <v>713.3627651299994</v>
      </c>
      <c r="F9" s="7">
        <v>1018.0918648100123</v>
      </c>
      <c r="G9" s="7">
        <v>506.95694180000646</v>
      </c>
    </row>
    <row r="10" spans="1:7" s="2" customFormat="1" ht="12.75">
      <c r="A10" s="8" t="s">
        <v>16</v>
      </c>
      <c r="B10" s="7">
        <f t="shared" si="0"/>
        <v>-474.9975716799996</v>
      </c>
      <c r="C10" s="7">
        <f t="shared" si="1"/>
        <v>-515.1554031599997</v>
      </c>
      <c r="D10" s="7">
        <v>40.157831480000006</v>
      </c>
      <c r="E10" s="7">
        <v>-447.69528625</v>
      </c>
      <c r="F10" s="7">
        <v>-67.46011690999967</v>
      </c>
      <c r="G10" s="7">
        <v>6.218080060000375</v>
      </c>
    </row>
    <row r="11" spans="1:7" s="2" customFormat="1" ht="12.75">
      <c r="A11" s="8" t="s">
        <v>15</v>
      </c>
      <c r="B11" s="7">
        <f t="shared" si="0"/>
        <v>162.68027666000052</v>
      </c>
      <c r="C11" s="7">
        <f t="shared" si="1"/>
        <v>162.47147467000053</v>
      </c>
      <c r="D11" s="7">
        <v>0.20880198999998356</v>
      </c>
      <c r="E11" s="7">
        <v>7.544343420000075</v>
      </c>
      <c r="F11" s="7">
        <v>154.92713125000046</v>
      </c>
      <c r="G11" s="7">
        <v>-15.422216419999586</v>
      </c>
    </row>
    <row r="12" spans="1:7" s="2" customFormat="1" ht="12.75">
      <c r="A12" s="13" t="s">
        <v>14</v>
      </c>
      <c r="B12" s="7">
        <f t="shared" si="0"/>
        <v>-393.08099999999996</v>
      </c>
      <c r="C12" s="7">
        <f t="shared" si="1"/>
        <v>-393.08</v>
      </c>
      <c r="D12" s="19">
        <v>-0.001</v>
      </c>
      <c r="E12" s="19">
        <v>-28.13</v>
      </c>
      <c r="F12" s="19">
        <v>-364.95</v>
      </c>
      <c r="G12" s="19">
        <v>-121.49</v>
      </c>
    </row>
    <row r="13" spans="1:7" s="2" customFormat="1" ht="12.75">
      <c r="A13" s="12" t="s">
        <v>20</v>
      </c>
      <c r="B13" s="7">
        <f t="shared" si="0"/>
        <v>-103.63258539998749</v>
      </c>
      <c r="C13" s="7">
        <f t="shared" si="1"/>
        <v>-81.48581865998744</v>
      </c>
      <c r="D13" s="11">
        <f>SUM(D7:D12)</f>
        <v>-22.146766740000043</v>
      </c>
      <c r="E13" s="11">
        <f>SUM(E7:E12)</f>
        <v>-113.58915274000054</v>
      </c>
      <c r="F13" s="11">
        <f>SUM(F7:F12)</f>
        <v>32.1033340800131</v>
      </c>
      <c r="G13" s="11">
        <f>SUM(G7:G12)</f>
        <v>65.05504761000732</v>
      </c>
    </row>
    <row r="14" spans="1:7" s="2" customFormat="1" ht="12.75">
      <c r="A14" s="10" t="s">
        <v>19</v>
      </c>
      <c r="B14" s="9"/>
      <c r="C14" s="9"/>
      <c r="D14" s="7"/>
      <c r="E14" s="7"/>
      <c r="F14" s="7"/>
      <c r="G14" s="7"/>
    </row>
    <row r="15" spans="1:7" s="2" customFormat="1" ht="12.75">
      <c r="A15" s="8" t="s">
        <v>18</v>
      </c>
      <c r="B15" s="7">
        <f aca="true" t="shared" si="2" ref="B15:B21">C15+D15</f>
        <v>-1745.7892614899995</v>
      </c>
      <c r="C15" s="7">
        <f aca="true" t="shared" si="3" ref="C15:C21">E15+F15</f>
        <v>-1527.7180218299993</v>
      </c>
      <c r="D15" s="7">
        <v>-218.07123966000017</v>
      </c>
      <c r="E15" s="7">
        <v>-1036.2261724599996</v>
      </c>
      <c r="F15" s="7">
        <v>-491.4918493699997</v>
      </c>
      <c r="G15" s="7">
        <v>0.013428580000436341</v>
      </c>
    </row>
    <row r="16" spans="1:7" s="2" customFormat="1" ht="12.75">
      <c r="A16" s="8" t="s">
        <v>17</v>
      </c>
      <c r="B16" s="7">
        <f t="shared" si="2"/>
        <v>-677.1951538200028</v>
      </c>
      <c r="C16" s="7">
        <f t="shared" si="3"/>
        <v>-484.2431892800014</v>
      </c>
      <c r="D16" s="7">
        <v>-192.95196454000143</v>
      </c>
      <c r="E16" s="7">
        <v>0</v>
      </c>
      <c r="F16" s="7">
        <v>-484.2431892800014</v>
      </c>
      <c r="G16" s="7">
        <v>29.045763599999646</v>
      </c>
    </row>
    <row r="17" spans="1:7" s="2" customFormat="1" ht="16.5" customHeight="1">
      <c r="A17" s="8" t="s">
        <v>16</v>
      </c>
      <c r="B17" s="7">
        <f t="shared" si="2"/>
        <v>4.893786639998552</v>
      </c>
      <c r="C17" s="7">
        <f t="shared" si="3"/>
        <v>276.3140047199988</v>
      </c>
      <c r="D17" s="7">
        <v>-271.42021808000027</v>
      </c>
      <c r="E17" s="7">
        <v>72.8912031299999</v>
      </c>
      <c r="F17" s="7">
        <v>203.42280158999893</v>
      </c>
      <c r="G17" s="7">
        <v>14.123958900000616</v>
      </c>
    </row>
    <row r="18" spans="1:7" s="2" customFormat="1" ht="12.75">
      <c r="A18" s="8" t="s">
        <v>15</v>
      </c>
      <c r="B18" s="7">
        <f t="shared" si="2"/>
        <v>185.84108569000006</v>
      </c>
      <c r="C18" s="7">
        <f t="shared" si="3"/>
        <v>114.38775123000003</v>
      </c>
      <c r="D18" s="7">
        <v>71.45333446000004</v>
      </c>
      <c r="E18" s="7">
        <v>9.11309575</v>
      </c>
      <c r="F18" s="7">
        <v>105.27465548000004</v>
      </c>
      <c r="G18" s="7">
        <v>24.11558764000003</v>
      </c>
    </row>
    <row r="19" spans="1:7" s="2" customFormat="1" ht="12.75">
      <c r="A19" s="8" t="s">
        <v>14</v>
      </c>
      <c r="B19" s="7">
        <f t="shared" si="2"/>
        <v>-26.98</v>
      </c>
      <c r="C19" s="7">
        <f t="shared" si="3"/>
        <v>-4.640000000000001</v>
      </c>
      <c r="D19" s="19">
        <v>-22.34</v>
      </c>
      <c r="E19" s="19">
        <v>-2.62</v>
      </c>
      <c r="F19" s="19">
        <v>-2.02</v>
      </c>
      <c r="G19" s="19">
        <v>1.169</v>
      </c>
    </row>
    <row r="20" spans="1:7" s="2" customFormat="1" ht="12.75">
      <c r="A20" s="8" t="s">
        <v>13</v>
      </c>
      <c r="B20" s="7">
        <f t="shared" si="2"/>
        <v>-2259.2295429800033</v>
      </c>
      <c r="C20" s="7">
        <f t="shared" si="3"/>
        <v>-1625.8994551600017</v>
      </c>
      <c r="D20" s="19">
        <f>SUM(D15:D19)</f>
        <v>-633.3300878200018</v>
      </c>
      <c r="E20" s="19">
        <f>SUM(E15:E19)</f>
        <v>-956.8418735799997</v>
      </c>
      <c r="F20" s="19">
        <f>SUM(F15:F19)</f>
        <v>-669.0575815800021</v>
      </c>
      <c r="G20" s="19">
        <f>SUM(G15:G19)</f>
        <v>68.46773872000072</v>
      </c>
    </row>
    <row r="21" spans="1:7" s="2" customFormat="1" ht="12.75">
      <c r="A21" s="6" t="s">
        <v>12</v>
      </c>
      <c r="B21" s="5">
        <f t="shared" si="2"/>
        <v>-2362.862128379991</v>
      </c>
      <c r="C21" s="5">
        <f t="shared" si="3"/>
        <v>-1707.3852738199892</v>
      </c>
      <c r="D21" s="5">
        <f>D20+D13</f>
        <v>-655.4768545600019</v>
      </c>
      <c r="E21" s="5">
        <f>E20+E13</f>
        <v>-1070.4310263200002</v>
      </c>
      <c r="F21" s="5">
        <f>F20+F13</f>
        <v>-636.9542474999889</v>
      </c>
      <c r="G21" s="5">
        <f>G20+G13</f>
        <v>133.52278633000805</v>
      </c>
    </row>
    <row r="22" spans="1:7" s="2" customFormat="1" ht="12.75">
      <c r="A22" s="10" t="s">
        <v>11</v>
      </c>
      <c r="B22" s="9"/>
      <c r="C22" s="9"/>
      <c r="D22" s="7"/>
      <c r="E22" s="7"/>
      <c r="F22" s="7"/>
      <c r="G22" s="7"/>
    </row>
    <row r="23" spans="1:7" s="2" customFormat="1" ht="12.75">
      <c r="A23" s="10" t="s">
        <v>10</v>
      </c>
      <c r="B23" s="7"/>
      <c r="C23" s="7"/>
      <c r="D23" s="7"/>
      <c r="E23" s="7"/>
      <c r="F23" s="7"/>
      <c r="G23" s="7"/>
    </row>
    <row r="24" spans="1:7" s="2" customFormat="1" ht="12.75">
      <c r="A24" s="8" t="s">
        <v>6</v>
      </c>
      <c r="B24" s="7">
        <f aca="true" t="shared" si="4" ref="B24:B30">C24+D24</f>
        <v>-828.8778386600012</v>
      </c>
      <c r="C24" s="7">
        <f aca="true" t="shared" si="5" ref="C24:C30">E24+F24</f>
        <v>-828.8778386600012</v>
      </c>
      <c r="D24" s="7">
        <v>0</v>
      </c>
      <c r="E24" s="7">
        <v>-797.8002535300011</v>
      </c>
      <c r="F24" s="7">
        <v>-31.077585130000102</v>
      </c>
      <c r="G24" s="7">
        <v>-8.604404860000045</v>
      </c>
    </row>
    <row r="25" spans="1:7" s="2" customFormat="1" ht="12.75">
      <c r="A25" s="8" t="s">
        <v>5</v>
      </c>
      <c r="B25" s="7">
        <f t="shared" si="4"/>
        <v>-26.264335980006308</v>
      </c>
      <c r="C25" s="7">
        <f t="shared" si="5"/>
        <v>-26.264335980006308</v>
      </c>
      <c r="D25" s="7">
        <v>0</v>
      </c>
      <c r="E25" s="7">
        <v>-3.4666466200001196</v>
      </c>
      <c r="F25" s="7">
        <v>-22.79768936000619</v>
      </c>
      <c r="G25" s="7">
        <v>204.55831558999853</v>
      </c>
    </row>
    <row r="26" spans="1:7" s="2" customFormat="1" ht="12.75">
      <c r="A26" s="8" t="s">
        <v>4</v>
      </c>
      <c r="B26" s="7">
        <f t="shared" si="4"/>
        <v>-743.7379191699995</v>
      </c>
      <c r="C26" s="7">
        <f t="shared" si="5"/>
        <v>-758.4996056499995</v>
      </c>
      <c r="D26" s="7">
        <v>14.761686479999998</v>
      </c>
      <c r="E26" s="7">
        <v>-228.93300292999993</v>
      </c>
      <c r="F26" s="7">
        <v>-529.5666027199995</v>
      </c>
      <c r="G26" s="7">
        <v>-199.00365612999997</v>
      </c>
    </row>
    <row r="27" spans="1:7" s="2" customFormat="1" ht="12.75">
      <c r="A27" s="8" t="s">
        <v>3</v>
      </c>
      <c r="B27" s="7">
        <f t="shared" si="4"/>
        <v>165.39121212000015</v>
      </c>
      <c r="C27" s="7">
        <f t="shared" si="5"/>
        <v>165.39121212000015</v>
      </c>
      <c r="D27" s="7">
        <v>0</v>
      </c>
      <c r="E27" s="7">
        <v>19.9975</v>
      </c>
      <c r="F27" s="7">
        <v>145.39371212000015</v>
      </c>
      <c r="G27" s="7">
        <v>210.0235726200001</v>
      </c>
    </row>
    <row r="28" spans="1:7" s="2" customFormat="1" ht="12.75">
      <c r="A28" s="8" t="s">
        <v>2</v>
      </c>
      <c r="B28" s="7">
        <f t="shared" si="4"/>
        <v>-61.313427920000095</v>
      </c>
      <c r="C28" s="7">
        <f t="shared" si="5"/>
        <v>-34.778292750000105</v>
      </c>
      <c r="D28" s="7">
        <v>-26.535135169999993</v>
      </c>
      <c r="E28" s="7">
        <v>-32.84270503000005</v>
      </c>
      <c r="F28" s="7">
        <v>-1.9355877200000577</v>
      </c>
      <c r="G28" s="7">
        <v>-103.62795017000008</v>
      </c>
    </row>
    <row r="29" spans="1:7" s="2" customFormat="1" ht="12.75">
      <c r="A29" s="8" t="s">
        <v>9</v>
      </c>
      <c r="B29" s="7">
        <f t="shared" si="4"/>
        <v>66.40306323000141</v>
      </c>
      <c r="C29" s="7">
        <f t="shared" si="5"/>
        <v>11.083937390001665</v>
      </c>
      <c r="D29" s="19">
        <v>55.31912583999974</v>
      </c>
      <c r="E29" s="19">
        <v>-32.02431181999964</v>
      </c>
      <c r="F29" s="19">
        <v>43.108249210001304</v>
      </c>
      <c r="G29" s="19">
        <v>31.992080800000622</v>
      </c>
    </row>
    <row r="30" spans="1:7" s="2" customFormat="1" ht="12.75">
      <c r="A30" s="12" t="s">
        <v>8</v>
      </c>
      <c r="B30" s="11">
        <f t="shared" si="4"/>
        <v>-1428.3992463800055</v>
      </c>
      <c r="C30" s="11">
        <f t="shared" si="5"/>
        <v>-1471.9449235300053</v>
      </c>
      <c r="D30" s="11">
        <f>SUM(D24:D29)</f>
        <v>43.54567714999975</v>
      </c>
      <c r="E30" s="11">
        <f>SUM(E24:E29)</f>
        <v>-1075.069419930001</v>
      </c>
      <c r="F30" s="11">
        <f>SUM(F24:F29)</f>
        <v>-396.87550360000444</v>
      </c>
      <c r="G30" s="11">
        <f>SUM(G24:G29)</f>
        <v>135.33795784999916</v>
      </c>
    </row>
    <row r="31" spans="1:7" s="2" customFormat="1" ht="12.75">
      <c r="A31" s="10" t="s">
        <v>7</v>
      </c>
      <c r="B31" s="9"/>
      <c r="C31" s="9"/>
      <c r="D31" s="7"/>
      <c r="E31" s="7"/>
      <c r="F31" s="7"/>
      <c r="G31" s="7"/>
    </row>
    <row r="32" spans="1:7" s="2" customFormat="1" ht="12.75">
      <c r="A32" s="8" t="s">
        <v>6</v>
      </c>
      <c r="B32" s="7">
        <f aca="true" t="shared" si="6" ref="B32:B38">C32+D32</f>
        <v>-18.686711550000002</v>
      </c>
      <c r="C32" s="7">
        <f aca="true" t="shared" si="7" ref="C32:C38">E32+F32</f>
        <v>-18.732962110000003</v>
      </c>
      <c r="D32" s="7">
        <v>0.046250559999999996</v>
      </c>
      <c r="E32" s="7">
        <v>0</v>
      </c>
      <c r="F32" s="7">
        <v>-18.732962110000003</v>
      </c>
      <c r="G32" s="7">
        <v>0</v>
      </c>
    </row>
    <row r="33" spans="1:7" ht="12.75">
      <c r="A33" s="8" t="s">
        <v>5</v>
      </c>
      <c r="B33" s="7">
        <f t="shared" si="6"/>
        <v>-216.91743744000095</v>
      </c>
      <c r="C33" s="7">
        <f t="shared" si="7"/>
        <v>174.80373836000027</v>
      </c>
      <c r="D33" s="7">
        <v>-391.7211758000012</v>
      </c>
      <c r="E33" s="7">
        <v>4.593052180000001</v>
      </c>
      <c r="F33" s="7">
        <v>170.21068618000027</v>
      </c>
      <c r="G33" s="7">
        <v>-85.96206813999925</v>
      </c>
    </row>
    <row r="34" spans="1:7" ht="12.75">
      <c r="A34" s="8" t="s">
        <v>4</v>
      </c>
      <c r="B34" s="7">
        <f t="shared" si="6"/>
        <v>-432.68824403999906</v>
      </c>
      <c r="C34" s="7">
        <f t="shared" si="7"/>
        <v>-246.08198084999913</v>
      </c>
      <c r="D34" s="7">
        <v>-186.60626318999994</v>
      </c>
      <c r="E34" s="7">
        <v>0</v>
      </c>
      <c r="F34" s="7">
        <v>-246.08198084999913</v>
      </c>
      <c r="G34" s="7">
        <v>34.29773351999995</v>
      </c>
    </row>
    <row r="35" spans="1:7" ht="12.75">
      <c r="A35" s="8" t="s">
        <v>3</v>
      </c>
      <c r="B35" s="7">
        <f t="shared" si="6"/>
        <v>-341.01871540999764</v>
      </c>
      <c r="C35" s="7">
        <f t="shared" si="7"/>
        <v>-164.44837515999825</v>
      </c>
      <c r="D35" s="7">
        <v>-176.5703402499994</v>
      </c>
      <c r="E35" s="7">
        <v>0</v>
      </c>
      <c r="F35" s="7">
        <v>-164.44837515999825</v>
      </c>
      <c r="G35" s="7">
        <v>4.988487870001336</v>
      </c>
    </row>
    <row r="36" spans="1:7" ht="12.75">
      <c r="A36" s="8" t="s">
        <v>2</v>
      </c>
      <c r="B36" s="7">
        <f t="shared" si="6"/>
        <v>74.83265841999999</v>
      </c>
      <c r="C36" s="7">
        <f t="shared" si="7"/>
        <v>19.00668468999997</v>
      </c>
      <c r="D36" s="19">
        <v>55.825973730000015</v>
      </c>
      <c r="E36" s="19">
        <v>0.04370976000000004</v>
      </c>
      <c r="F36" s="19">
        <v>18.962974929999973</v>
      </c>
      <c r="G36" s="19">
        <v>44.85266589999995</v>
      </c>
    </row>
    <row r="37" spans="1:7" ht="12.75">
      <c r="A37" s="8" t="s">
        <v>1</v>
      </c>
      <c r="B37" s="7">
        <f t="shared" si="6"/>
        <v>-934.4784500199977</v>
      </c>
      <c r="C37" s="7">
        <f t="shared" si="7"/>
        <v>-235.45289506999714</v>
      </c>
      <c r="D37" s="19">
        <f>SUM(D32:D36)</f>
        <v>-699.0255549500006</v>
      </c>
      <c r="E37" s="19">
        <f>SUM(E32:E36)</f>
        <v>4.636761940000001</v>
      </c>
      <c r="F37" s="19">
        <f>SUM(F32:F36)</f>
        <v>-240.08965700999715</v>
      </c>
      <c r="G37" s="19">
        <f>SUM(G32:G36)</f>
        <v>-1.8231808499980104</v>
      </c>
    </row>
    <row r="38" spans="1:8" ht="12.75">
      <c r="A38" s="6" t="s">
        <v>0</v>
      </c>
      <c r="B38" s="5">
        <f t="shared" si="6"/>
        <v>-2362.8776964000035</v>
      </c>
      <c r="C38" s="5">
        <f t="shared" si="7"/>
        <v>-1707.3978186000027</v>
      </c>
      <c r="D38" s="5">
        <f>D37+D30</f>
        <v>-655.4798778000008</v>
      </c>
      <c r="E38" s="5">
        <f>E37+E30</f>
        <v>-1070.432657990001</v>
      </c>
      <c r="F38" s="5">
        <f>F37+F30</f>
        <v>-636.9651606100016</v>
      </c>
      <c r="G38" s="5">
        <f>G37+G30</f>
        <v>133.51477700000115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1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20" sqref="E20"/>
    </sheetView>
  </sheetViews>
  <sheetFormatPr defaultColWidth="11.421875" defaultRowHeight="15"/>
  <cols>
    <col min="1" max="1" width="20.8515625" style="2" customWidth="1"/>
    <col min="2" max="5" width="14.140625" style="3" customWidth="1"/>
    <col min="6" max="6" width="13.140625" style="3" customWidth="1"/>
    <col min="7" max="7" width="14.140625" style="3" customWidth="1"/>
    <col min="8" max="16384" width="11.57421875" style="2" customWidth="1"/>
  </cols>
  <sheetData>
    <row r="1" spans="1:7" ht="17.25" customHeight="1">
      <c r="A1" s="44" t="s">
        <v>31</v>
      </c>
      <c r="B1" s="44"/>
      <c r="C1" s="44"/>
      <c r="D1" s="44"/>
      <c r="E1" s="44"/>
      <c r="F1" s="44"/>
      <c r="G1" s="44"/>
    </row>
    <row r="2" spans="1:7" ht="15.75" customHeight="1">
      <c r="A2" s="44" t="s">
        <v>40</v>
      </c>
      <c r="B2" s="44"/>
      <c r="C2" s="44"/>
      <c r="D2" s="44"/>
      <c r="E2" s="44"/>
      <c r="F2" s="44"/>
      <c r="G2" s="44"/>
    </row>
    <row r="3" spans="1:7" ht="15.75" customHeight="1">
      <c r="A3" s="47" t="s">
        <v>30</v>
      </c>
      <c r="B3" s="47"/>
      <c r="C3" s="47"/>
      <c r="D3" s="47"/>
      <c r="E3" s="47"/>
      <c r="F3" s="47"/>
      <c r="G3" s="47"/>
    </row>
    <row r="4" spans="1:7" ht="27.75" customHeight="1">
      <c r="A4" s="37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25</v>
      </c>
      <c r="G4" s="17" t="s">
        <v>24</v>
      </c>
    </row>
    <row r="5" spans="1:7" ht="12.75">
      <c r="A5" s="38" t="s">
        <v>23</v>
      </c>
      <c r="B5" s="15"/>
      <c r="C5" s="15"/>
      <c r="D5" s="15"/>
      <c r="E5" s="15"/>
      <c r="F5" s="15"/>
      <c r="G5" s="15"/>
    </row>
    <row r="6" spans="1:7" ht="12.75">
      <c r="A6" s="39" t="s">
        <v>22</v>
      </c>
      <c r="B6" s="14"/>
      <c r="C6" s="14"/>
      <c r="D6" s="14"/>
      <c r="E6" s="14"/>
      <c r="F6" s="14"/>
      <c r="G6" s="14"/>
    </row>
    <row r="7" spans="1:7" ht="12.75">
      <c r="A7" s="13" t="s">
        <v>18</v>
      </c>
      <c r="B7" s="7">
        <f aca="true" t="shared" si="0" ref="B7:B13">C7+D7</f>
        <v>-690.2761282799999</v>
      </c>
      <c r="C7" s="7">
        <f aca="true" t="shared" si="1" ref="C7:C13">E7+F7</f>
        <v>-642.9610034999998</v>
      </c>
      <c r="D7" s="7">
        <v>-47.31512477999999</v>
      </c>
      <c r="E7" s="7">
        <v>-453.25299930000006</v>
      </c>
      <c r="F7" s="7">
        <v>-189.70800419999978</v>
      </c>
      <c r="G7" s="7">
        <v>-140.62951140999985</v>
      </c>
    </row>
    <row r="8" spans="1:7" ht="12.75">
      <c r="A8" s="13" t="s">
        <v>21</v>
      </c>
      <c r="B8" s="7">
        <f t="shared" si="0"/>
        <v>-239.26885065999997</v>
      </c>
      <c r="C8" s="7">
        <f t="shared" si="1"/>
        <v>-239.25691791999998</v>
      </c>
      <c r="D8" s="7">
        <v>-0.011932740000000053</v>
      </c>
      <c r="E8" s="7">
        <v>-37.87387621999994</v>
      </c>
      <c r="F8" s="7">
        <v>-201.38304170000004</v>
      </c>
      <c r="G8" s="7">
        <v>-95.89645029000002</v>
      </c>
    </row>
    <row r="9" spans="1:7" ht="12.75">
      <c r="A9" s="13" t="s">
        <v>17</v>
      </c>
      <c r="B9" s="7">
        <f t="shared" si="0"/>
        <v>2129.59968629</v>
      </c>
      <c r="C9" s="7">
        <f t="shared" si="1"/>
        <v>2129.59968629</v>
      </c>
      <c r="D9" s="7">
        <v>0</v>
      </c>
      <c r="E9" s="7">
        <v>909.3255535299986</v>
      </c>
      <c r="F9" s="7">
        <v>1220.2741327600015</v>
      </c>
      <c r="G9" s="7">
        <v>632.5938661100045</v>
      </c>
    </row>
    <row r="10" spans="1:7" ht="12.75">
      <c r="A10" s="13" t="s">
        <v>16</v>
      </c>
      <c r="B10" s="7">
        <f t="shared" si="0"/>
        <v>-357.59263521</v>
      </c>
      <c r="C10" s="7">
        <f t="shared" si="1"/>
        <v>-398.61908487000005</v>
      </c>
      <c r="D10" s="7">
        <v>41.026449660000004</v>
      </c>
      <c r="E10" s="7">
        <v>-404.44652634</v>
      </c>
      <c r="F10" s="7">
        <v>5.82744146999994</v>
      </c>
      <c r="G10" s="7">
        <v>39.68647728000042</v>
      </c>
    </row>
    <row r="11" spans="1:7" ht="12.75">
      <c r="A11" s="13" t="s">
        <v>15</v>
      </c>
      <c r="B11" s="7">
        <f t="shared" si="0"/>
        <v>301.9445888899999</v>
      </c>
      <c r="C11" s="7">
        <f t="shared" si="1"/>
        <v>312.01113618999995</v>
      </c>
      <c r="D11" s="7">
        <v>-10.06654730000001</v>
      </c>
      <c r="E11" s="7">
        <v>12.102872080000054</v>
      </c>
      <c r="F11" s="7">
        <v>299.9082641099999</v>
      </c>
      <c r="G11" s="7">
        <v>87.66301664000002</v>
      </c>
    </row>
    <row r="12" spans="1:7" ht="12.75">
      <c r="A12" s="13" t="s">
        <v>14</v>
      </c>
      <c r="B12" s="7">
        <f t="shared" si="0"/>
        <v>-430.17</v>
      </c>
      <c r="C12" s="7">
        <f t="shared" si="1"/>
        <v>-430.16</v>
      </c>
      <c r="D12" s="19">
        <v>-0.01</v>
      </c>
      <c r="E12" s="19">
        <v>-40.37</v>
      </c>
      <c r="F12" s="19">
        <v>-389.79</v>
      </c>
      <c r="G12" s="19">
        <v>-130.59</v>
      </c>
    </row>
    <row r="13" spans="1:7" ht="12.75">
      <c r="A13" s="40" t="s">
        <v>20</v>
      </c>
      <c r="B13" s="7">
        <f t="shared" si="0"/>
        <v>714.2366610300004</v>
      </c>
      <c r="C13" s="7">
        <f t="shared" si="1"/>
        <v>730.6138161900004</v>
      </c>
      <c r="D13" s="11">
        <f>SUM(D7:D12)</f>
        <v>-16.377155159999997</v>
      </c>
      <c r="E13" s="11">
        <f>SUM(E7:E12)</f>
        <v>-14.514976250001318</v>
      </c>
      <c r="F13" s="11">
        <f>SUM(F7:F12)</f>
        <v>745.1287924400017</v>
      </c>
      <c r="G13" s="11">
        <f>SUM(G7:G12)</f>
        <v>392.82739833000494</v>
      </c>
    </row>
    <row r="14" spans="1:7" ht="12.75">
      <c r="A14" s="39" t="s">
        <v>19</v>
      </c>
      <c r="B14" s="9"/>
      <c r="C14" s="9"/>
      <c r="D14" s="7"/>
      <c r="E14" s="7"/>
      <c r="F14" s="7"/>
      <c r="G14" s="7"/>
    </row>
    <row r="15" spans="1:7" ht="12.75">
      <c r="A15" s="13" t="s">
        <v>18</v>
      </c>
      <c r="B15" s="7">
        <f aca="true" t="shared" si="2" ref="B15:B21">C15+D15</f>
        <v>-1920.3877790899994</v>
      </c>
      <c r="C15" s="7">
        <f aca="true" t="shared" si="3" ref="C15:C21">E15+F15</f>
        <v>-1609.7888326399996</v>
      </c>
      <c r="D15" s="7">
        <v>-310.59894644999986</v>
      </c>
      <c r="E15" s="7">
        <v>-784.2282839799998</v>
      </c>
      <c r="F15" s="7">
        <v>-825.5605486599998</v>
      </c>
      <c r="G15" s="7">
        <v>-357.6287558199997</v>
      </c>
    </row>
    <row r="16" spans="1:7" ht="12.75">
      <c r="A16" s="13" t="s">
        <v>17</v>
      </c>
      <c r="B16" s="7">
        <f t="shared" si="2"/>
        <v>-662.3056522600018</v>
      </c>
      <c r="C16" s="7">
        <f t="shared" si="3"/>
        <v>-468.16273832000115</v>
      </c>
      <c r="D16" s="7">
        <v>-194.14291394000065</v>
      </c>
      <c r="E16" s="7">
        <v>0</v>
      </c>
      <c r="F16" s="7">
        <v>-468.16273832000115</v>
      </c>
      <c r="G16" s="7">
        <v>62.06854914999985</v>
      </c>
    </row>
    <row r="17" spans="1:7" ht="16.5" customHeight="1">
      <c r="A17" s="13" t="s">
        <v>16</v>
      </c>
      <c r="B17" s="7">
        <f t="shared" si="2"/>
        <v>72.02383651999867</v>
      </c>
      <c r="C17" s="7">
        <f t="shared" si="3"/>
        <v>322.86290450999854</v>
      </c>
      <c r="D17" s="7">
        <v>-250.83906798999988</v>
      </c>
      <c r="E17" s="7">
        <v>51.22011929999985</v>
      </c>
      <c r="F17" s="7">
        <v>271.6427852099987</v>
      </c>
      <c r="G17" s="7">
        <v>95.8824352900001</v>
      </c>
    </row>
    <row r="18" spans="1:7" ht="12.75">
      <c r="A18" s="13" t="s">
        <v>15</v>
      </c>
      <c r="B18" s="7">
        <f t="shared" si="2"/>
        <v>257.9204891999999</v>
      </c>
      <c r="C18" s="7">
        <f t="shared" si="3"/>
        <v>167.40492937</v>
      </c>
      <c r="D18" s="7">
        <v>90.51555982999994</v>
      </c>
      <c r="E18" s="7">
        <v>8.950283630000001</v>
      </c>
      <c r="F18" s="7">
        <v>158.45464574</v>
      </c>
      <c r="G18" s="7">
        <v>73.63492514</v>
      </c>
    </row>
    <row r="19" spans="1:7" ht="12.75">
      <c r="A19" s="13" t="s">
        <v>14</v>
      </c>
      <c r="B19" s="7">
        <f t="shared" si="2"/>
        <v>-20.61</v>
      </c>
      <c r="C19" s="7">
        <f t="shared" si="3"/>
        <v>-4.41</v>
      </c>
      <c r="D19" s="19">
        <v>-16.2</v>
      </c>
      <c r="E19" s="19">
        <v>-0.63</v>
      </c>
      <c r="F19" s="19">
        <v>-3.78</v>
      </c>
      <c r="G19" s="19">
        <v>-3.26</v>
      </c>
    </row>
    <row r="20" spans="1:7" ht="12.75">
      <c r="A20" s="13" t="s">
        <v>13</v>
      </c>
      <c r="B20" s="7">
        <f t="shared" si="2"/>
        <v>-2273.3591056300024</v>
      </c>
      <c r="C20" s="7">
        <f t="shared" si="3"/>
        <v>-1592.093737080002</v>
      </c>
      <c r="D20" s="19">
        <f>SUM(D15:D19)</f>
        <v>-681.2653685500005</v>
      </c>
      <c r="E20" s="19">
        <f>SUM(E15:E19)</f>
        <v>-724.6878810499999</v>
      </c>
      <c r="F20" s="19">
        <f>SUM(F15:F19)</f>
        <v>-867.4058560300023</v>
      </c>
      <c r="G20" s="19">
        <f>SUM(G15:G19)</f>
        <v>-129.30284623999972</v>
      </c>
    </row>
    <row r="21" spans="1:7" ht="12.75">
      <c r="A21" s="41" t="s">
        <v>12</v>
      </c>
      <c r="B21" s="5">
        <f t="shared" si="2"/>
        <v>-1559.1224446000024</v>
      </c>
      <c r="C21" s="5">
        <f t="shared" si="3"/>
        <v>-861.4799208900017</v>
      </c>
      <c r="D21" s="5">
        <f>D20+D13</f>
        <v>-697.6425237100005</v>
      </c>
      <c r="E21" s="5">
        <f>E20+E13</f>
        <v>-739.2028573000011</v>
      </c>
      <c r="F21" s="5">
        <f>F20+F13</f>
        <v>-122.27706359000058</v>
      </c>
      <c r="G21" s="5">
        <f>G20+G13</f>
        <v>263.5245520900052</v>
      </c>
    </row>
    <row r="22" spans="1:7" ht="12.75">
      <c r="A22" s="39" t="s">
        <v>11</v>
      </c>
      <c r="B22" s="9"/>
      <c r="C22" s="9"/>
      <c r="D22" s="7"/>
      <c r="E22" s="7"/>
      <c r="F22" s="7"/>
      <c r="G22" s="7"/>
    </row>
    <row r="23" spans="1:7" ht="12.75">
      <c r="A23" s="39" t="s">
        <v>10</v>
      </c>
      <c r="B23" s="7"/>
      <c r="C23" s="7"/>
      <c r="D23" s="7"/>
      <c r="E23" s="7"/>
      <c r="F23" s="7"/>
      <c r="G23" s="7"/>
    </row>
    <row r="24" spans="1:7" ht="12.75">
      <c r="A24" s="13" t="s">
        <v>6</v>
      </c>
      <c r="B24" s="7">
        <f aca="true" t="shared" si="4" ref="B24:B30">C24+D24</f>
        <v>-701.0109097300011</v>
      </c>
      <c r="C24" s="7">
        <f aca="true" t="shared" si="5" ref="C24:C30">E24+F24</f>
        <v>-701.0109097300011</v>
      </c>
      <c r="D24" s="7">
        <v>0</v>
      </c>
      <c r="E24" s="7">
        <v>-708.3696098700011</v>
      </c>
      <c r="F24" s="7">
        <v>7.358700139999996</v>
      </c>
      <c r="G24" s="7">
        <v>-10.289240730000017</v>
      </c>
    </row>
    <row r="25" spans="1:7" ht="12.75">
      <c r="A25" s="13" t="s">
        <v>5</v>
      </c>
      <c r="B25" s="7">
        <f t="shared" si="4"/>
        <v>192.86235982999915</v>
      </c>
      <c r="C25" s="7">
        <f t="shared" si="5"/>
        <v>192.86235982999915</v>
      </c>
      <c r="D25" s="7">
        <v>0</v>
      </c>
      <c r="E25" s="7">
        <v>2.322026119999464</v>
      </c>
      <c r="F25" s="7">
        <v>190.5403337099997</v>
      </c>
      <c r="G25" s="7">
        <v>300.2067343700037</v>
      </c>
    </row>
    <row r="26" spans="1:7" ht="12.75">
      <c r="A26" s="13" t="s">
        <v>4</v>
      </c>
      <c r="B26" s="7">
        <f t="shared" si="4"/>
        <v>-713.3242164599998</v>
      </c>
      <c r="C26" s="7">
        <f t="shared" si="5"/>
        <v>-728.0644369399997</v>
      </c>
      <c r="D26" s="7">
        <v>14.740220480000001</v>
      </c>
      <c r="E26" s="7">
        <v>-65.96845222000002</v>
      </c>
      <c r="F26" s="7">
        <v>-662.0959847199997</v>
      </c>
      <c r="G26" s="7">
        <v>-168.30095512000003</v>
      </c>
    </row>
    <row r="27" spans="1:7" ht="12.75">
      <c r="A27" s="13" t="s">
        <v>3</v>
      </c>
      <c r="B27" s="7">
        <f t="shared" si="4"/>
        <v>220.63293988000015</v>
      </c>
      <c r="C27" s="7">
        <f t="shared" si="5"/>
        <v>220.63293988000015</v>
      </c>
      <c r="D27" s="7">
        <v>0</v>
      </c>
      <c r="E27" s="7">
        <v>54.9975</v>
      </c>
      <c r="F27" s="7">
        <v>165.63543988000015</v>
      </c>
      <c r="G27" s="7">
        <v>214.42730110000002</v>
      </c>
    </row>
    <row r="28" spans="1:7" ht="12.75">
      <c r="A28" s="13" t="s">
        <v>2</v>
      </c>
      <c r="B28" s="7">
        <f t="shared" si="4"/>
        <v>17.030915679999307</v>
      </c>
      <c r="C28" s="7">
        <f t="shared" si="5"/>
        <v>44.1376637999993</v>
      </c>
      <c r="D28" s="7">
        <v>-27.106748119999995</v>
      </c>
      <c r="E28" s="7">
        <v>2.545015709999973</v>
      </c>
      <c r="F28" s="7">
        <v>41.59264808999933</v>
      </c>
      <c r="G28" s="7">
        <v>-89.78836183000021</v>
      </c>
    </row>
    <row r="29" spans="1:7" ht="12.75">
      <c r="A29" s="13" t="s">
        <v>9</v>
      </c>
      <c r="B29" s="7">
        <f t="shared" si="4"/>
        <v>191.10020866999935</v>
      </c>
      <c r="C29" s="7">
        <f t="shared" si="5"/>
        <v>108.76786522999987</v>
      </c>
      <c r="D29" s="19">
        <v>82.33234343999948</v>
      </c>
      <c r="E29" s="19">
        <v>-26.833866799999896</v>
      </c>
      <c r="F29" s="19">
        <v>135.60173202999977</v>
      </c>
      <c r="G29" s="19">
        <v>92.47352779999983</v>
      </c>
    </row>
    <row r="30" spans="1:7" ht="12.75">
      <c r="A30" s="40" t="s">
        <v>8</v>
      </c>
      <c r="B30" s="11">
        <f t="shared" si="4"/>
        <v>-792.708702130003</v>
      </c>
      <c r="C30" s="11">
        <f t="shared" si="5"/>
        <v>-862.6745179300025</v>
      </c>
      <c r="D30" s="11">
        <f>SUM(D24:D29)</f>
        <v>69.96581579999949</v>
      </c>
      <c r="E30" s="11">
        <f>SUM(E24:E29)</f>
        <v>-741.3073870600017</v>
      </c>
      <c r="F30" s="11">
        <f>SUM(F24:F29)</f>
        <v>-121.36713087000078</v>
      </c>
      <c r="G30" s="11">
        <f>SUM(G24:G29)</f>
        <v>338.7290055900033</v>
      </c>
    </row>
    <row r="31" spans="1:7" ht="12.75">
      <c r="A31" s="39" t="s">
        <v>7</v>
      </c>
      <c r="B31" s="9"/>
      <c r="C31" s="9"/>
      <c r="D31" s="7"/>
      <c r="E31" s="7"/>
      <c r="F31" s="7"/>
      <c r="G31" s="7"/>
    </row>
    <row r="32" spans="1:7" ht="12.75">
      <c r="A32" s="13" t="s">
        <v>6</v>
      </c>
      <c r="B32" s="7">
        <f aca="true" t="shared" si="6" ref="B32:B38">C32+D32</f>
        <v>-27.95988441000001</v>
      </c>
      <c r="C32" s="7">
        <f aca="true" t="shared" si="7" ref="C32:C38">E32+F32</f>
        <v>-28.00017557000001</v>
      </c>
      <c r="D32" s="7">
        <v>0.04029116</v>
      </c>
      <c r="E32" s="7">
        <v>0</v>
      </c>
      <c r="F32" s="7">
        <v>-28.00017557000001</v>
      </c>
      <c r="G32" s="7">
        <v>0</v>
      </c>
    </row>
    <row r="33" spans="1:7" ht="12.75">
      <c r="A33" s="13" t="s">
        <v>5</v>
      </c>
      <c r="B33" s="7">
        <f t="shared" si="6"/>
        <v>-148.18595482000057</v>
      </c>
      <c r="C33" s="7">
        <f t="shared" si="7"/>
        <v>285.15646697000045</v>
      </c>
      <c r="D33" s="7">
        <v>-433.342421790001</v>
      </c>
      <c r="E33" s="7">
        <v>2.664310989999997</v>
      </c>
      <c r="F33" s="7">
        <v>282.49215598000046</v>
      </c>
      <c r="G33" s="7">
        <v>-89.81238000999974</v>
      </c>
    </row>
    <row r="34" spans="1:7" ht="12.75">
      <c r="A34" s="13" t="s">
        <v>4</v>
      </c>
      <c r="B34" s="7">
        <f t="shared" si="6"/>
        <v>-558.8545295900003</v>
      </c>
      <c r="C34" s="7">
        <f t="shared" si="7"/>
        <v>-390.80277961000047</v>
      </c>
      <c r="D34" s="7">
        <v>-168.0517499799999</v>
      </c>
      <c r="E34" s="7">
        <v>0</v>
      </c>
      <c r="F34" s="7">
        <v>-390.80277961000047</v>
      </c>
      <c r="G34" s="7">
        <v>30.176337049999916</v>
      </c>
    </row>
    <row r="35" spans="1:7" ht="12.75">
      <c r="A35" s="13" t="s">
        <v>3</v>
      </c>
      <c r="B35" s="7">
        <f t="shared" si="6"/>
        <v>-127.78861282999924</v>
      </c>
      <c r="C35" s="7">
        <f t="shared" si="7"/>
        <v>106.03889947000062</v>
      </c>
      <c r="D35" s="7">
        <v>-233.82751229999985</v>
      </c>
      <c r="E35" s="7">
        <v>0</v>
      </c>
      <c r="F35" s="7">
        <v>106.03889947000062</v>
      </c>
      <c r="G35" s="7">
        <v>-55.58781111999906</v>
      </c>
    </row>
    <row r="36" spans="1:7" ht="12.75">
      <c r="A36" s="13" t="s">
        <v>2</v>
      </c>
      <c r="B36" s="7">
        <f t="shared" si="6"/>
        <v>96.99640685000006</v>
      </c>
      <c r="C36" s="7">
        <f t="shared" si="7"/>
        <v>29.42157582999999</v>
      </c>
      <c r="D36" s="19">
        <v>67.57483102000006</v>
      </c>
      <c r="E36" s="19">
        <v>0.06725803000000008</v>
      </c>
      <c r="F36" s="19">
        <v>29.35431779999999</v>
      </c>
      <c r="G36" s="19">
        <v>40.02103442999996</v>
      </c>
    </row>
    <row r="37" spans="1:7" ht="12.75">
      <c r="A37" s="13" t="s">
        <v>1</v>
      </c>
      <c r="B37" s="7">
        <f t="shared" si="6"/>
        <v>-765.7925748000001</v>
      </c>
      <c r="C37" s="7">
        <f t="shared" si="7"/>
        <v>1.8139870900005826</v>
      </c>
      <c r="D37" s="19">
        <f>SUM(D32:D36)</f>
        <v>-767.6065618900008</v>
      </c>
      <c r="E37" s="19">
        <f>SUM(E32:E36)</f>
        <v>2.731569019999997</v>
      </c>
      <c r="F37" s="19">
        <f>SUM(F32:F36)</f>
        <v>-0.9175819299994146</v>
      </c>
      <c r="G37" s="19">
        <f>SUM(G32:G36)</f>
        <v>-75.20281964999893</v>
      </c>
    </row>
    <row r="38" spans="1:8" ht="12.75">
      <c r="A38" s="41" t="s">
        <v>0</v>
      </c>
      <c r="B38" s="5">
        <f t="shared" si="6"/>
        <v>-1558.501276930003</v>
      </c>
      <c r="C38" s="5">
        <f t="shared" si="7"/>
        <v>-860.8605308400018</v>
      </c>
      <c r="D38" s="5">
        <f>D37+D30</f>
        <v>-697.6407460900012</v>
      </c>
      <c r="E38" s="5">
        <f>E37+E30</f>
        <v>-738.5758180400016</v>
      </c>
      <c r="F38" s="5">
        <f>F37+F30</f>
        <v>-122.2847128000002</v>
      </c>
      <c r="G38" s="5">
        <f>G37+G30</f>
        <v>263.5261859400043</v>
      </c>
      <c r="H38" s="4"/>
    </row>
  </sheetData>
  <sheetProtection/>
  <mergeCells count="3">
    <mergeCell ref="A1:G1"/>
    <mergeCell ref="A2:G2"/>
    <mergeCell ref="A3:G3"/>
  </mergeCells>
  <printOptions/>
  <pageMargins left="0.7874015748031497" right="0.5905511811023623" top="0.7874015748031497" bottom="1" header="0" footer="0"/>
  <pageSetup horizontalDpi="400" verticalDpi="400" orientation="portrait" paperSize="122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38"/>
  <sheetViews>
    <sheetView zoomScalePageLayoutView="0" workbookViewId="0" topLeftCell="A1">
      <pane xSplit="1" ySplit="4" topLeftCell="B5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11" sqref="I11"/>
    </sheetView>
  </sheetViews>
  <sheetFormatPr defaultColWidth="11.421875" defaultRowHeight="15"/>
  <cols>
    <col min="1" max="1" width="20.8515625" style="2" customWidth="1"/>
    <col min="2" max="5" width="14.140625" style="3" customWidth="1"/>
    <col min="6" max="6" width="13.140625" style="3" customWidth="1"/>
    <col min="7" max="7" width="14.140625" style="3" customWidth="1"/>
    <col min="8" max="16384" width="11.57421875" style="2" customWidth="1"/>
  </cols>
  <sheetData>
    <row r="1" spans="1:7" ht="17.25" customHeight="1">
      <c r="A1" s="44" t="s">
        <v>31</v>
      </c>
      <c r="B1" s="44"/>
      <c r="C1" s="44"/>
      <c r="D1" s="44"/>
      <c r="E1" s="44"/>
      <c r="F1" s="44"/>
      <c r="G1" s="44"/>
    </row>
    <row r="2" spans="1:7" ht="15.75" customHeight="1">
      <c r="A2" s="44" t="s">
        <v>41</v>
      </c>
      <c r="B2" s="44"/>
      <c r="C2" s="44"/>
      <c r="D2" s="44"/>
      <c r="E2" s="44"/>
      <c r="F2" s="44"/>
      <c r="G2" s="44"/>
    </row>
    <row r="3" spans="1:7" ht="15.75" customHeight="1">
      <c r="A3" s="47" t="s">
        <v>30</v>
      </c>
      <c r="B3" s="47"/>
      <c r="C3" s="47"/>
      <c r="D3" s="47"/>
      <c r="E3" s="47"/>
      <c r="F3" s="47"/>
      <c r="G3" s="47"/>
    </row>
    <row r="4" spans="1:7" ht="27.75" customHeight="1">
      <c r="A4" s="37"/>
      <c r="B4" s="17" t="s">
        <v>29</v>
      </c>
      <c r="C4" s="17" t="s">
        <v>28</v>
      </c>
      <c r="D4" s="17" t="s">
        <v>27</v>
      </c>
      <c r="E4" s="17" t="s">
        <v>26</v>
      </c>
      <c r="F4" s="17" t="s">
        <v>38</v>
      </c>
      <c r="G4" s="17" t="s">
        <v>24</v>
      </c>
    </row>
    <row r="5" spans="1:7" ht="12.75">
      <c r="A5" s="38" t="s">
        <v>23</v>
      </c>
      <c r="B5" s="15"/>
      <c r="C5" s="15"/>
      <c r="D5" s="15"/>
      <c r="E5" s="15"/>
      <c r="F5" s="15"/>
      <c r="G5" s="15"/>
    </row>
    <row r="6" spans="1:7" ht="12.75">
      <c r="A6" s="39" t="s">
        <v>22</v>
      </c>
      <c r="B6" s="14"/>
      <c r="C6" s="14"/>
      <c r="D6" s="14"/>
      <c r="E6" s="14"/>
      <c r="F6" s="14"/>
      <c r="G6" s="14"/>
    </row>
    <row r="7" spans="1:7" ht="12.75">
      <c r="A7" s="13" t="s">
        <v>18</v>
      </c>
      <c r="B7" s="7">
        <f aca="true" t="shared" si="0" ref="B7:B13">C7+D7</f>
        <v>-725.2799943299998</v>
      </c>
      <c r="C7" s="7">
        <f aca="true" t="shared" si="1" ref="C7:C13">E7+F7</f>
        <v>-656.2010243799998</v>
      </c>
      <c r="D7" s="7">
        <v>-69.07896995000002</v>
      </c>
      <c r="E7" s="7">
        <v>-317.42346620000006</v>
      </c>
      <c r="F7" s="7">
        <v>-338.7775581799997</v>
      </c>
      <c r="G7" s="7">
        <v>-196.2876079399997</v>
      </c>
    </row>
    <row r="8" spans="1:7" ht="12.75">
      <c r="A8" s="13" t="s">
        <v>21</v>
      </c>
      <c r="B8" s="7">
        <f t="shared" si="0"/>
        <v>-139.32695384000002</v>
      </c>
      <c r="C8" s="7">
        <f t="shared" si="1"/>
        <v>-139.42093947</v>
      </c>
      <c r="D8" s="7">
        <v>0.09398562999999993</v>
      </c>
      <c r="E8" s="7">
        <v>1.6086197099999708</v>
      </c>
      <c r="F8" s="7">
        <v>-141.02955917999998</v>
      </c>
      <c r="G8" s="7">
        <v>-51.57925432999997</v>
      </c>
    </row>
    <row r="9" spans="1:7" ht="12.75">
      <c r="A9" s="13" t="s">
        <v>17</v>
      </c>
      <c r="B9" s="7">
        <f t="shared" si="0"/>
        <v>2206.5941482000117</v>
      </c>
      <c r="C9" s="7">
        <f t="shared" si="1"/>
        <v>2206.5941482000117</v>
      </c>
      <c r="D9" s="7">
        <v>0</v>
      </c>
      <c r="E9" s="7">
        <v>944.8478148499989</v>
      </c>
      <c r="F9" s="7">
        <v>1261.7463333500127</v>
      </c>
      <c r="G9" s="7">
        <v>431.430088890007</v>
      </c>
    </row>
    <row r="10" spans="1:7" ht="12.75">
      <c r="A10" s="13" t="s">
        <v>16</v>
      </c>
      <c r="B10" s="7">
        <f t="shared" si="0"/>
        <v>-253.95856597999972</v>
      </c>
      <c r="C10" s="7">
        <f t="shared" si="1"/>
        <v>-304.7310599699997</v>
      </c>
      <c r="D10" s="7">
        <v>50.772493989999994</v>
      </c>
      <c r="E10" s="7">
        <v>-400.7326331699999</v>
      </c>
      <c r="F10" s="7">
        <v>96.00157320000017</v>
      </c>
      <c r="G10" s="7">
        <v>49.90928096000016</v>
      </c>
    </row>
    <row r="11" spans="1:7" ht="12.75">
      <c r="A11" s="13" t="s">
        <v>15</v>
      </c>
      <c r="B11" s="7">
        <f t="shared" si="0"/>
        <v>325.1590991100002</v>
      </c>
      <c r="C11" s="7">
        <f t="shared" si="1"/>
        <v>336.18252024000026</v>
      </c>
      <c r="D11" s="7">
        <v>-11.023421130000017</v>
      </c>
      <c r="E11" s="7">
        <v>34.20764411000005</v>
      </c>
      <c r="F11" s="7">
        <v>301.9748761300002</v>
      </c>
      <c r="G11" s="7">
        <v>120.63350599000023</v>
      </c>
    </row>
    <row r="12" spans="1:7" ht="12.75">
      <c r="A12" s="13" t="s">
        <v>14</v>
      </c>
      <c r="B12" s="7">
        <f t="shared" si="0"/>
        <v>-404.11999999999995</v>
      </c>
      <c r="C12" s="7">
        <f t="shared" si="1"/>
        <v>-404.09999999999997</v>
      </c>
      <c r="D12" s="19">
        <v>-0.02</v>
      </c>
      <c r="E12" s="19">
        <v>-36.95</v>
      </c>
      <c r="F12" s="19">
        <v>-367.15</v>
      </c>
      <c r="G12" s="19">
        <v>-75.97</v>
      </c>
    </row>
    <row r="13" spans="1:7" ht="12.75">
      <c r="A13" s="40" t="s">
        <v>20</v>
      </c>
      <c r="B13" s="7">
        <f t="shared" si="0"/>
        <v>1009.0677331600126</v>
      </c>
      <c r="C13" s="7">
        <f t="shared" si="1"/>
        <v>1038.3236446200126</v>
      </c>
      <c r="D13" s="11">
        <f>SUM(D7:D12)</f>
        <v>-29.255911460000032</v>
      </c>
      <c r="E13" s="11">
        <f>SUM(E7:E12)</f>
        <v>225.5579792999991</v>
      </c>
      <c r="F13" s="11">
        <f>SUM(F7:F12)</f>
        <v>812.7656653200135</v>
      </c>
      <c r="G13" s="11">
        <f>SUM(G7:G12)</f>
        <v>278.1360135700078</v>
      </c>
    </row>
    <row r="14" spans="1:7" ht="12.75">
      <c r="A14" s="39" t="s">
        <v>19</v>
      </c>
      <c r="B14" s="9"/>
      <c r="C14" s="9"/>
      <c r="D14" s="7"/>
      <c r="E14" s="7"/>
      <c r="F14" s="7"/>
      <c r="G14" s="7"/>
    </row>
    <row r="15" spans="1:7" ht="12.75">
      <c r="A15" s="13" t="s">
        <v>18</v>
      </c>
      <c r="B15" s="7">
        <f aca="true" t="shared" si="2" ref="B15:B21">C15+D15</f>
        <v>-1955.258857960001</v>
      </c>
      <c r="C15" s="7">
        <f aca="true" t="shared" si="3" ref="C15:C21">E15+F15</f>
        <v>-1755.6747268800004</v>
      </c>
      <c r="D15" s="7">
        <v>-199.5841310800006</v>
      </c>
      <c r="E15" s="7">
        <v>-1419.5252029099997</v>
      </c>
      <c r="F15" s="7">
        <v>-336.1495239700007</v>
      </c>
      <c r="G15" s="7">
        <v>-97.52989846999981</v>
      </c>
    </row>
    <row r="16" spans="1:7" ht="12.75">
      <c r="A16" s="13" t="s">
        <v>17</v>
      </c>
      <c r="B16" s="7">
        <f t="shared" si="2"/>
        <v>-429.88443291000294</v>
      </c>
      <c r="C16" s="7">
        <f t="shared" si="3"/>
        <v>-262.9624790800008</v>
      </c>
      <c r="D16" s="7">
        <v>-166.92195383000217</v>
      </c>
      <c r="E16" s="7">
        <v>0</v>
      </c>
      <c r="F16" s="7">
        <v>-262.9624790800008</v>
      </c>
      <c r="G16" s="7">
        <v>34.40623652999966</v>
      </c>
    </row>
    <row r="17" spans="1:7" ht="16.5" customHeight="1">
      <c r="A17" s="13" t="s">
        <v>16</v>
      </c>
      <c r="B17" s="7">
        <f t="shared" si="2"/>
        <v>136.37185154999952</v>
      </c>
      <c r="C17" s="7">
        <f t="shared" si="3"/>
        <v>419.40959883999903</v>
      </c>
      <c r="D17" s="7">
        <v>-283.0377472899995</v>
      </c>
      <c r="E17" s="7">
        <v>51.200057059999835</v>
      </c>
      <c r="F17" s="7">
        <v>368.2095417799992</v>
      </c>
      <c r="G17" s="7">
        <v>115.89032729000064</v>
      </c>
    </row>
    <row r="18" spans="1:7" ht="12.75">
      <c r="A18" s="13" t="s">
        <v>15</v>
      </c>
      <c r="B18" s="7">
        <f t="shared" si="2"/>
        <v>123.78113326999994</v>
      </c>
      <c r="C18" s="7">
        <f t="shared" si="3"/>
        <v>102.62667516999997</v>
      </c>
      <c r="D18" s="7">
        <v>21.15445809999997</v>
      </c>
      <c r="E18" s="7">
        <v>22.221892939999996</v>
      </c>
      <c r="F18" s="7">
        <v>80.40478222999997</v>
      </c>
      <c r="G18" s="7">
        <v>18.224995209999975</v>
      </c>
    </row>
    <row r="19" spans="1:7" ht="12.75">
      <c r="A19" s="13" t="s">
        <v>14</v>
      </c>
      <c r="B19" s="7">
        <f t="shared" si="2"/>
        <v>-70.00999999999999</v>
      </c>
      <c r="C19" s="7">
        <f t="shared" si="3"/>
        <v>-55.8</v>
      </c>
      <c r="D19" s="19">
        <v>-14.21</v>
      </c>
      <c r="E19" s="19">
        <v>0</v>
      </c>
      <c r="F19" s="19">
        <v>-55.8</v>
      </c>
      <c r="G19" s="19">
        <v>-3.66</v>
      </c>
    </row>
    <row r="20" spans="1:7" ht="12.75">
      <c r="A20" s="13" t="s">
        <v>13</v>
      </c>
      <c r="B20" s="7">
        <f t="shared" si="2"/>
        <v>-2195.0003060500044</v>
      </c>
      <c r="C20" s="7">
        <f t="shared" si="3"/>
        <v>-1552.4009319500021</v>
      </c>
      <c r="D20" s="19">
        <f>SUM(D15:D19)</f>
        <v>-642.5993741000024</v>
      </c>
      <c r="E20" s="19">
        <f>SUM(E15:E19)</f>
        <v>-1346.1032529099998</v>
      </c>
      <c r="F20" s="19">
        <f>SUM(F15:F19)</f>
        <v>-206.29767904000232</v>
      </c>
      <c r="G20" s="19">
        <f>SUM(G15:G19)</f>
        <v>67.33166056000047</v>
      </c>
    </row>
    <row r="21" spans="1:7" ht="12.75">
      <c r="A21" s="41" t="s">
        <v>12</v>
      </c>
      <c r="B21" s="5">
        <f t="shared" si="2"/>
        <v>-1185.9325728899921</v>
      </c>
      <c r="C21" s="5">
        <f t="shared" si="3"/>
        <v>-514.0772873299896</v>
      </c>
      <c r="D21" s="5">
        <f>D20+D13</f>
        <v>-671.8552855600024</v>
      </c>
      <c r="E21" s="5">
        <f>E20+E13</f>
        <v>-1120.5452736100008</v>
      </c>
      <c r="F21" s="5">
        <f>F20+F13</f>
        <v>606.4679862800111</v>
      </c>
      <c r="G21" s="5">
        <f>G20+G13</f>
        <v>345.4676741300083</v>
      </c>
    </row>
    <row r="22" spans="1:7" ht="12.75">
      <c r="A22" s="39" t="s">
        <v>11</v>
      </c>
      <c r="B22" s="9"/>
      <c r="C22" s="9"/>
      <c r="D22" s="7"/>
      <c r="E22" s="7"/>
      <c r="F22" s="7"/>
      <c r="G22" s="7"/>
    </row>
    <row r="23" spans="1:7" ht="12.75">
      <c r="A23" s="39" t="s">
        <v>10</v>
      </c>
      <c r="B23" s="7"/>
      <c r="C23" s="7"/>
      <c r="D23" s="7"/>
      <c r="E23" s="7"/>
      <c r="F23" s="7"/>
      <c r="G23" s="7"/>
    </row>
    <row r="24" spans="1:7" ht="12.75">
      <c r="A24" s="13" t="s">
        <v>6</v>
      </c>
      <c r="B24" s="7">
        <f aca="true" t="shared" si="4" ref="B24:B30">C24+D24</f>
        <v>-862.1062911800011</v>
      </c>
      <c r="C24" s="7">
        <f aca="true" t="shared" si="5" ref="C24:C30">E24+F24</f>
        <v>-862.1062911800011</v>
      </c>
      <c r="D24" s="7">
        <v>0</v>
      </c>
      <c r="E24" s="7">
        <v>-869.098692720001</v>
      </c>
      <c r="F24" s="7">
        <v>6.992401539999946</v>
      </c>
      <c r="G24" s="7">
        <v>-8.78246009000003</v>
      </c>
    </row>
    <row r="25" spans="1:7" ht="12.75">
      <c r="A25" s="13" t="s">
        <v>5</v>
      </c>
      <c r="B25" s="7">
        <f t="shared" si="4"/>
        <v>54.16243585999703</v>
      </c>
      <c r="C25" s="7">
        <f t="shared" si="5"/>
        <v>54.15744319999703</v>
      </c>
      <c r="D25" s="7">
        <v>0.0049926599999999995</v>
      </c>
      <c r="E25" s="7">
        <v>2.7122490100000505</v>
      </c>
      <c r="F25" s="7">
        <v>51.44519418999698</v>
      </c>
      <c r="G25" s="7">
        <v>227.16395370999817</v>
      </c>
    </row>
    <row r="26" spans="1:7" ht="12.75">
      <c r="A26" s="13" t="s">
        <v>4</v>
      </c>
      <c r="B26" s="7">
        <f t="shared" si="4"/>
        <v>-787.9148123199994</v>
      </c>
      <c r="C26" s="7">
        <f t="shared" si="5"/>
        <v>-819.6555447999995</v>
      </c>
      <c r="D26" s="7">
        <v>31.740732480000002</v>
      </c>
      <c r="E26" s="7">
        <v>-320.6620055799999</v>
      </c>
      <c r="F26" s="7">
        <v>-498.99353921999955</v>
      </c>
      <c r="G26" s="7">
        <v>-47.261208580000016</v>
      </c>
    </row>
    <row r="27" spans="1:7" ht="12.75">
      <c r="A27" s="13" t="s">
        <v>3</v>
      </c>
      <c r="B27" s="7">
        <f t="shared" si="4"/>
        <v>362.39316957000017</v>
      </c>
      <c r="C27" s="7">
        <f t="shared" si="5"/>
        <v>362.39316957000017</v>
      </c>
      <c r="D27" s="7">
        <v>0</v>
      </c>
      <c r="E27" s="7">
        <v>80.1</v>
      </c>
      <c r="F27" s="7">
        <v>282.29316957000015</v>
      </c>
      <c r="G27" s="7">
        <v>192.16484925999998</v>
      </c>
    </row>
    <row r="28" spans="1:7" ht="12.75">
      <c r="A28" s="13" t="s">
        <v>2</v>
      </c>
      <c r="B28" s="7">
        <f t="shared" si="4"/>
        <v>100.73713550999942</v>
      </c>
      <c r="C28" s="7">
        <f t="shared" si="5"/>
        <v>127.72982927999942</v>
      </c>
      <c r="D28" s="7">
        <v>-26.99269377</v>
      </c>
      <c r="E28" s="7">
        <v>-6.5878177199999755</v>
      </c>
      <c r="F28" s="7">
        <v>134.3176469999994</v>
      </c>
      <c r="G28" s="7">
        <v>-3.8742874900001425</v>
      </c>
    </row>
    <row r="29" spans="1:7" ht="12.75">
      <c r="A29" s="13" t="s">
        <v>9</v>
      </c>
      <c r="B29" s="7">
        <f t="shared" si="4"/>
        <v>170.0087331199993</v>
      </c>
      <c r="C29" s="7">
        <f t="shared" si="5"/>
        <v>69.7971812300002</v>
      </c>
      <c r="D29" s="19">
        <v>100.2115518899991</v>
      </c>
      <c r="E29" s="19">
        <v>-6.680731919999744</v>
      </c>
      <c r="F29" s="19">
        <v>76.47791314999995</v>
      </c>
      <c r="G29" s="19">
        <v>30.533551860000443</v>
      </c>
    </row>
    <row r="30" spans="1:7" ht="12.75">
      <c r="A30" s="40" t="s">
        <v>8</v>
      </c>
      <c r="B30" s="11">
        <f t="shared" si="4"/>
        <v>-962.7196294400047</v>
      </c>
      <c r="C30" s="11">
        <f t="shared" si="5"/>
        <v>-1067.6842127000039</v>
      </c>
      <c r="D30" s="11">
        <f>SUM(D24:D29)</f>
        <v>104.9645832599991</v>
      </c>
      <c r="E30" s="11">
        <f>SUM(E24:E29)</f>
        <v>-1120.2169989300007</v>
      </c>
      <c r="F30" s="11">
        <f>SUM(F24:F29)</f>
        <v>52.53278622999687</v>
      </c>
      <c r="G30" s="11">
        <f>SUM(G24:G29)</f>
        <v>389.9443986699984</v>
      </c>
    </row>
    <row r="31" spans="1:7" ht="12.75">
      <c r="A31" s="39" t="s">
        <v>7</v>
      </c>
      <c r="B31" s="9"/>
      <c r="C31" s="9"/>
      <c r="D31" s="7"/>
      <c r="E31" s="7"/>
      <c r="F31" s="7"/>
      <c r="G31" s="7"/>
    </row>
    <row r="32" spans="1:7" ht="12.75">
      <c r="A32" s="13" t="s">
        <v>6</v>
      </c>
      <c r="B32" s="7">
        <f aca="true" t="shared" si="6" ref="B32:B38">C32+D32</f>
        <v>-14.865601929999993</v>
      </c>
      <c r="C32" s="7">
        <f aca="true" t="shared" si="7" ref="C32:C38">E32+F32</f>
        <v>-15.193150579999994</v>
      </c>
      <c r="D32" s="7">
        <v>0.32754865</v>
      </c>
      <c r="E32" s="7">
        <v>0</v>
      </c>
      <c r="F32" s="7">
        <v>-15.193150579999994</v>
      </c>
      <c r="G32" s="7">
        <v>0</v>
      </c>
    </row>
    <row r="33" spans="1:7" ht="12.75">
      <c r="A33" s="13" t="s">
        <v>5</v>
      </c>
      <c r="B33" s="7">
        <f t="shared" si="6"/>
        <v>-98.63221032000155</v>
      </c>
      <c r="C33" s="7">
        <f t="shared" si="7"/>
        <v>361.1948832600013</v>
      </c>
      <c r="D33" s="7">
        <v>-459.82709358000284</v>
      </c>
      <c r="E33" s="7">
        <v>-0.418763890000001</v>
      </c>
      <c r="F33" s="7">
        <v>361.61364715000127</v>
      </c>
      <c r="G33" s="7">
        <v>-165.4007418899996</v>
      </c>
    </row>
    <row r="34" spans="1:7" ht="12.75">
      <c r="A34" s="13" t="s">
        <v>4</v>
      </c>
      <c r="B34" s="7">
        <f t="shared" si="6"/>
        <v>-880.3045178600009</v>
      </c>
      <c r="C34" s="7">
        <f t="shared" si="7"/>
        <v>-671.691873400001</v>
      </c>
      <c r="D34" s="7">
        <v>-208.61264445999996</v>
      </c>
      <c r="E34" s="7">
        <v>0</v>
      </c>
      <c r="F34" s="7">
        <v>-671.691873400001</v>
      </c>
      <c r="G34" s="7">
        <v>26.184523369999965</v>
      </c>
    </row>
    <row r="35" spans="1:7" ht="12.75">
      <c r="A35" s="13" t="s">
        <v>3</v>
      </c>
      <c r="B35" s="7">
        <f t="shared" si="6"/>
        <v>755.8532976400029</v>
      </c>
      <c r="C35" s="7">
        <f t="shared" si="7"/>
        <v>910.9463820100027</v>
      </c>
      <c r="D35" s="7">
        <v>-155.09308436999981</v>
      </c>
      <c r="E35" s="7">
        <v>0</v>
      </c>
      <c r="F35" s="7">
        <v>910.9463820100027</v>
      </c>
      <c r="G35" s="7">
        <v>53.786609060000956</v>
      </c>
    </row>
    <row r="36" spans="1:7" ht="12.75">
      <c r="A36" s="13" t="s">
        <v>2</v>
      </c>
      <c r="B36" s="7">
        <f t="shared" si="6"/>
        <v>14.67892071000001</v>
      </c>
      <c r="C36" s="7">
        <f t="shared" si="7"/>
        <v>-31.643218150000013</v>
      </c>
      <c r="D36" s="19">
        <v>46.322138860000024</v>
      </c>
      <c r="E36" s="19">
        <v>0.08871039000000003</v>
      </c>
      <c r="F36" s="19">
        <v>-31.731928540000013</v>
      </c>
      <c r="G36" s="19">
        <v>40.95952596999999</v>
      </c>
    </row>
    <row r="37" spans="1:7" ht="12.75">
      <c r="A37" s="13" t="s">
        <v>1</v>
      </c>
      <c r="B37" s="7">
        <f t="shared" si="6"/>
        <v>-223.27011175999974</v>
      </c>
      <c r="C37" s="7">
        <f t="shared" si="7"/>
        <v>553.613023140003</v>
      </c>
      <c r="D37" s="19">
        <f>SUM(D32:D36)</f>
        <v>-776.8831349000027</v>
      </c>
      <c r="E37" s="19">
        <f>SUM(E32:E36)</f>
        <v>-0.330053500000001</v>
      </c>
      <c r="F37" s="19">
        <f>SUM(F32:F36)</f>
        <v>553.9430766400029</v>
      </c>
      <c r="G37" s="19">
        <f>SUM(G32:G36)</f>
        <v>-44.4700834899987</v>
      </c>
    </row>
    <row r="38" spans="1:8" ht="12.75">
      <c r="A38" s="41" t="s">
        <v>0</v>
      </c>
      <c r="B38" s="5">
        <f t="shared" si="6"/>
        <v>-1185.9897412000046</v>
      </c>
      <c r="C38" s="5">
        <f t="shared" si="7"/>
        <v>-514.071189560001</v>
      </c>
      <c r="D38" s="5">
        <f>D37+D30</f>
        <v>-671.9185516400036</v>
      </c>
      <c r="E38" s="5">
        <f>E37+E30</f>
        <v>-1120.5470524300008</v>
      </c>
      <c r="F38" s="5">
        <f>F37+F30</f>
        <v>606.4758628699998</v>
      </c>
      <c r="G38" s="5">
        <f>G37+G30</f>
        <v>345.47431517999973</v>
      </c>
      <c r="H38" s="4"/>
    </row>
  </sheetData>
  <sheetProtection/>
  <mergeCells count="3">
    <mergeCell ref="A1:G1"/>
    <mergeCell ref="A2:G2"/>
    <mergeCell ref="A3:G3"/>
  </mergeCells>
  <printOptions horizontalCentered="1"/>
  <pageMargins left="0.7874015748031497" right="0.5905511811023623" top="0.984251968503937" bottom="0.984251968503937" header="0" footer="0"/>
  <pageSetup horizontalDpi="400" verticalDpi="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grivera</dc:creator>
  <cp:keywords/>
  <dc:description/>
  <cp:lastModifiedBy>RIVERA, GERMAN</cp:lastModifiedBy>
  <cp:lastPrinted>2017-11-22T14:29:50Z</cp:lastPrinted>
  <dcterms:created xsi:type="dcterms:W3CDTF">2014-03-31T15:54:06Z</dcterms:created>
  <dcterms:modified xsi:type="dcterms:W3CDTF">2019-01-18T16:39:56Z</dcterms:modified>
  <cp:category/>
  <cp:version/>
  <cp:contentType/>
  <cp:contentStatus/>
</cp:coreProperties>
</file>