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11595" activeTab="5"/>
  </bookViews>
  <sheets>
    <sheet name="Ene 2017" sheetId="2" r:id="rId1"/>
    <sheet name="Febrero 2017" sheetId="3" r:id="rId2"/>
    <sheet name="Marzo 2017" sheetId="4" r:id="rId3"/>
    <sheet name="Abril 2017 " sheetId="5" r:id="rId4"/>
    <sheet name="Mayo2017" sheetId="7" r:id="rId5"/>
    <sheet name="Junio 2017" sheetId="8" r:id="rId6"/>
    <sheet name="Mayo 2017" sheetId="6" state="hidden" r:id="rId7"/>
  </sheets>
  <calcPr calcId="152511"/>
</workbook>
</file>

<file path=xl/calcChain.xml><?xml version="1.0" encoding="utf-8"?>
<calcChain xmlns="http://schemas.openxmlformats.org/spreadsheetml/2006/main">
  <c r="L9" i="8" l="1"/>
  <c r="L10" i="8"/>
  <c r="L11" i="8"/>
  <c r="L12" i="8"/>
  <c r="L13" i="8"/>
  <c r="L14" i="8"/>
  <c r="L15" i="8"/>
  <c r="L16" i="8"/>
  <c r="L17" i="8"/>
  <c r="L18" i="8"/>
  <c r="L19" i="8"/>
  <c r="L8" i="8"/>
  <c r="K9" i="8"/>
  <c r="K10" i="8"/>
  <c r="K11" i="8"/>
  <c r="K12" i="8"/>
  <c r="K13" i="8"/>
  <c r="K14" i="8"/>
  <c r="K15" i="8"/>
  <c r="K16" i="8"/>
  <c r="K17" i="8"/>
  <c r="K18" i="8"/>
  <c r="K19" i="8"/>
  <c r="K8" i="8"/>
  <c r="I107" i="6" l="1"/>
  <c r="I108" i="6"/>
  <c r="I109" i="6"/>
  <c r="I110" i="6"/>
  <c r="I111" i="6"/>
  <c r="I112" i="6"/>
  <c r="I113" i="6"/>
  <c r="I114" i="6"/>
  <c r="I115" i="6"/>
  <c r="I116" i="6"/>
  <c r="I117" i="6"/>
  <c r="I106" i="6"/>
  <c r="I83" i="6"/>
  <c r="I84" i="6"/>
  <c r="I85" i="6"/>
  <c r="I86" i="6"/>
  <c r="I87" i="6"/>
  <c r="I88" i="6"/>
  <c r="I89" i="6"/>
  <c r="I90" i="6"/>
  <c r="I91" i="6"/>
  <c r="I92" i="6"/>
  <c r="I93" i="6"/>
  <c r="I82" i="6"/>
  <c r="I58" i="6"/>
  <c r="I59" i="6"/>
  <c r="I60" i="6"/>
  <c r="I61" i="6"/>
  <c r="I62" i="6"/>
  <c r="I63" i="6"/>
  <c r="I64" i="6"/>
  <c r="I65" i="6"/>
  <c r="I66" i="6"/>
  <c r="I67" i="6"/>
  <c r="I68" i="6"/>
  <c r="I57" i="6"/>
  <c r="I34" i="6"/>
  <c r="I35" i="6"/>
  <c r="I36" i="6"/>
  <c r="I37" i="6"/>
  <c r="I38" i="6"/>
  <c r="I39" i="6"/>
  <c r="I40" i="6"/>
  <c r="I41" i="6"/>
  <c r="I42" i="6"/>
  <c r="I43" i="6"/>
  <c r="I44" i="6"/>
  <c r="I33" i="6"/>
  <c r="I9" i="6"/>
  <c r="I10" i="6"/>
  <c r="I11" i="6"/>
  <c r="I12" i="6"/>
  <c r="I13" i="6"/>
  <c r="I14" i="6"/>
  <c r="I15" i="6"/>
  <c r="I16" i="6"/>
  <c r="I17" i="6"/>
  <c r="I18" i="6"/>
  <c r="I19" i="6"/>
  <c r="I8" i="6"/>
  <c r="K117" i="6" l="1"/>
  <c r="J117" i="6"/>
  <c r="L117" i="6"/>
  <c r="L116" i="6"/>
  <c r="K116" i="6"/>
  <c r="J116" i="6"/>
  <c r="M116" i="6"/>
  <c r="K115" i="6"/>
  <c r="J115" i="6"/>
  <c r="M115" i="6"/>
  <c r="L114" i="6"/>
  <c r="K114" i="6"/>
  <c r="J114" i="6"/>
  <c r="M114" i="6"/>
  <c r="K113" i="6"/>
  <c r="J113" i="6"/>
  <c r="L113" i="6"/>
  <c r="L112" i="6"/>
  <c r="K112" i="6"/>
  <c r="J112" i="6"/>
  <c r="M112" i="6"/>
  <c r="K111" i="6"/>
  <c r="J111" i="6"/>
  <c r="M111" i="6"/>
  <c r="L110" i="6"/>
  <c r="K110" i="6"/>
  <c r="J110" i="6"/>
  <c r="M110" i="6"/>
  <c r="K109" i="6"/>
  <c r="J109" i="6"/>
  <c r="L109" i="6"/>
  <c r="L108" i="6"/>
  <c r="K108" i="6"/>
  <c r="J108" i="6"/>
  <c r="M108" i="6"/>
  <c r="K107" i="6"/>
  <c r="J107" i="6"/>
  <c r="M107" i="6"/>
  <c r="L106" i="6"/>
  <c r="K106" i="6"/>
  <c r="J106" i="6"/>
  <c r="M106" i="6"/>
  <c r="K93" i="6"/>
  <c r="J93" i="6"/>
  <c r="L93" i="6"/>
  <c r="L92" i="6"/>
  <c r="K92" i="6"/>
  <c r="J92" i="6"/>
  <c r="M92" i="6"/>
  <c r="K91" i="6"/>
  <c r="J91" i="6"/>
  <c r="M91" i="6"/>
  <c r="L90" i="6"/>
  <c r="K90" i="6"/>
  <c r="J90" i="6"/>
  <c r="M90" i="6"/>
  <c r="K89" i="6"/>
  <c r="J89" i="6"/>
  <c r="L89" i="6"/>
  <c r="L88" i="6"/>
  <c r="K88" i="6"/>
  <c r="J88" i="6"/>
  <c r="M88" i="6"/>
  <c r="K87" i="6"/>
  <c r="J87" i="6"/>
  <c r="M87" i="6"/>
  <c r="L86" i="6"/>
  <c r="K86" i="6"/>
  <c r="J86" i="6"/>
  <c r="M86" i="6"/>
  <c r="K85" i="6"/>
  <c r="J85" i="6"/>
  <c r="L85" i="6"/>
  <c r="L84" i="6"/>
  <c r="K84" i="6"/>
  <c r="J84" i="6"/>
  <c r="M84" i="6"/>
  <c r="K83" i="6"/>
  <c r="J83" i="6"/>
  <c r="M83" i="6"/>
  <c r="L82" i="6"/>
  <c r="K82" i="6"/>
  <c r="J82" i="6"/>
  <c r="M82" i="6"/>
  <c r="K68" i="6"/>
  <c r="J68" i="6"/>
  <c r="L68" i="6"/>
  <c r="L67" i="6"/>
  <c r="K67" i="6"/>
  <c r="J67" i="6"/>
  <c r="M67" i="6"/>
  <c r="K66" i="6"/>
  <c r="J66" i="6"/>
  <c r="M66" i="6"/>
  <c r="L65" i="6"/>
  <c r="K65" i="6"/>
  <c r="J65" i="6"/>
  <c r="M65" i="6"/>
  <c r="K64" i="6"/>
  <c r="J64" i="6"/>
  <c r="L64" i="6"/>
  <c r="L63" i="6"/>
  <c r="K63" i="6"/>
  <c r="J63" i="6"/>
  <c r="M63" i="6"/>
  <c r="K62" i="6"/>
  <c r="J62" i="6"/>
  <c r="M62" i="6"/>
  <c r="L61" i="6"/>
  <c r="K61" i="6"/>
  <c r="J61" i="6"/>
  <c r="M61" i="6"/>
  <c r="K60" i="6"/>
  <c r="J60" i="6"/>
  <c r="L60" i="6"/>
  <c r="L59" i="6"/>
  <c r="K59" i="6"/>
  <c r="J59" i="6"/>
  <c r="M59" i="6"/>
  <c r="K58" i="6"/>
  <c r="J58" i="6"/>
  <c r="M58" i="6"/>
  <c r="L57" i="6"/>
  <c r="K57" i="6"/>
  <c r="J57" i="6"/>
  <c r="M57" i="6"/>
  <c r="K44" i="6"/>
  <c r="J44" i="6"/>
  <c r="L44" i="6"/>
  <c r="L43" i="6"/>
  <c r="K43" i="6"/>
  <c r="J43" i="6"/>
  <c r="M43" i="6"/>
  <c r="K42" i="6"/>
  <c r="J42" i="6"/>
  <c r="M42" i="6"/>
  <c r="L41" i="6"/>
  <c r="K41" i="6"/>
  <c r="J41" i="6"/>
  <c r="M41" i="6"/>
  <c r="K40" i="6"/>
  <c r="J40" i="6"/>
  <c r="L40" i="6"/>
  <c r="L39" i="6"/>
  <c r="K39" i="6"/>
  <c r="J39" i="6"/>
  <c r="M39" i="6"/>
  <c r="K38" i="6"/>
  <c r="J38" i="6"/>
  <c r="M38" i="6"/>
  <c r="L37" i="6"/>
  <c r="J37" i="6"/>
  <c r="K36" i="6"/>
  <c r="J36" i="6"/>
  <c r="M36" i="6"/>
  <c r="L35" i="6"/>
  <c r="K35" i="6"/>
  <c r="J35" i="6"/>
  <c r="M35" i="6"/>
  <c r="K34" i="6"/>
  <c r="J34" i="6"/>
  <c r="L34" i="6"/>
  <c r="L33" i="6"/>
  <c r="K33" i="6"/>
  <c r="J33" i="6"/>
  <c r="M33" i="6"/>
  <c r="K19" i="6"/>
  <c r="J19" i="6"/>
  <c r="M19" i="6"/>
  <c r="L18" i="6"/>
  <c r="K18" i="6"/>
  <c r="J18" i="6"/>
  <c r="M18" i="6"/>
  <c r="K17" i="6"/>
  <c r="J17" i="6"/>
  <c r="L17" i="6"/>
  <c r="L16" i="6"/>
  <c r="K16" i="6"/>
  <c r="J16" i="6"/>
  <c r="M16" i="6"/>
  <c r="K15" i="6"/>
  <c r="J15" i="6"/>
  <c r="M15" i="6"/>
  <c r="L14" i="6"/>
  <c r="K14" i="6"/>
  <c r="J14" i="6"/>
  <c r="M14" i="6"/>
  <c r="K13" i="6"/>
  <c r="J13" i="6"/>
  <c r="L13" i="6"/>
  <c r="L12" i="6"/>
  <c r="K12" i="6"/>
  <c r="J12" i="6"/>
  <c r="M12" i="6"/>
  <c r="K11" i="6"/>
  <c r="J11" i="6"/>
  <c r="M11" i="6"/>
  <c r="L10" i="6"/>
  <c r="K10" i="6"/>
  <c r="J10" i="6"/>
  <c r="M10" i="6"/>
  <c r="K9" i="6"/>
  <c r="J9" i="6"/>
  <c r="L9" i="6"/>
  <c r="L8" i="6"/>
  <c r="K8" i="6"/>
  <c r="J8" i="6"/>
  <c r="M8" i="6"/>
  <c r="M9" i="6" l="1"/>
  <c r="M17" i="6"/>
  <c r="M40" i="6"/>
  <c r="M44" i="6"/>
  <c r="M60" i="6"/>
  <c r="M64" i="6"/>
  <c r="M68" i="6"/>
  <c r="M85" i="6"/>
  <c r="M89" i="6"/>
  <c r="M93" i="6"/>
  <c r="M109" i="6"/>
  <c r="M113" i="6"/>
  <c r="M117" i="6"/>
  <c r="L11" i="6"/>
  <c r="L15" i="6"/>
  <c r="L19" i="6"/>
  <c r="L36" i="6"/>
  <c r="L38" i="6"/>
  <c r="L42" i="6"/>
  <c r="L58" i="6"/>
  <c r="L62" i="6"/>
  <c r="L66" i="6"/>
  <c r="L83" i="6"/>
  <c r="L87" i="6"/>
  <c r="L91" i="6"/>
  <c r="L107" i="6"/>
  <c r="L111" i="6"/>
  <c r="L115" i="6"/>
  <c r="M13" i="6"/>
  <c r="M34" i="6"/>
  <c r="F117" i="2" l="1"/>
  <c r="E117" i="2"/>
  <c r="F116" i="2"/>
  <c r="E116" i="2"/>
  <c r="F115" i="2"/>
  <c r="E115" i="2"/>
  <c r="F114" i="2"/>
  <c r="E114" i="2"/>
  <c r="F113" i="2"/>
  <c r="E113" i="2"/>
  <c r="F112" i="2"/>
  <c r="E112" i="2"/>
  <c r="F111" i="2"/>
  <c r="E111" i="2"/>
  <c r="F110" i="2"/>
  <c r="E110" i="2"/>
  <c r="F109" i="2"/>
  <c r="E109" i="2"/>
  <c r="F108" i="2"/>
  <c r="E108" i="2"/>
  <c r="F107" i="2"/>
  <c r="E107" i="2"/>
  <c r="F106" i="2"/>
  <c r="E106" i="2"/>
  <c r="F93" i="2"/>
  <c r="E93" i="2"/>
  <c r="F92" i="2"/>
  <c r="E92" i="2"/>
  <c r="F91" i="2"/>
  <c r="E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E82" i="2"/>
  <c r="F68" i="2"/>
  <c r="E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44" i="2"/>
  <c r="E44" i="2"/>
  <c r="F43" i="2"/>
  <c r="E43" i="2"/>
  <c r="F42" i="2"/>
  <c r="E42" i="2"/>
  <c r="F41" i="2"/>
  <c r="E41" i="2"/>
  <c r="F40" i="2"/>
  <c r="E40" i="2"/>
  <c r="F39" i="2"/>
  <c r="E39" i="2"/>
  <c r="E38" i="2"/>
  <c r="E37" i="2"/>
  <c r="F36" i="2"/>
  <c r="E36" i="2"/>
  <c r="F35" i="2"/>
  <c r="E35" i="2"/>
  <c r="F34" i="2"/>
  <c r="E34" i="2"/>
  <c r="F33" i="2"/>
  <c r="E33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F8" i="2"/>
  <c r="E8" i="2"/>
</calcChain>
</file>

<file path=xl/sharedStrings.xml><?xml version="1.0" encoding="utf-8"?>
<sst xmlns="http://schemas.openxmlformats.org/spreadsheetml/2006/main" count="1160" uniqueCount="76">
  <si>
    <t>PRESTAMOS NUEVOS CONCEDIDOS POR TIPO DE BANCA</t>
  </si>
  <si>
    <t>(En miles de balboas)</t>
  </si>
  <si>
    <t>Sectores</t>
  </si>
  <si>
    <t>Absoluta</t>
  </si>
  <si>
    <t>%</t>
  </si>
  <si>
    <t>Entidad Pública</t>
  </si>
  <si>
    <t>Empresas Financieras</t>
  </si>
  <si>
    <t>Agricultura (Incluye Forestal)</t>
  </si>
  <si>
    <t>Ganadería</t>
  </si>
  <si>
    <t>Pesca</t>
  </si>
  <si>
    <t>Minas y Canteras</t>
  </si>
  <si>
    <t>Comercio (Incluye Servicios)</t>
  </si>
  <si>
    <t>Industria</t>
  </si>
  <si>
    <t>Hipoteca</t>
  </si>
  <si>
    <t>Construcción</t>
  </si>
  <si>
    <t xml:space="preserve">Consumo Personal </t>
  </si>
  <si>
    <t>Total</t>
  </si>
  <si>
    <t>Fuente: Superintendencia de Bancos de Panamá.</t>
  </si>
  <si>
    <t>(P) Cifras Preliminares</t>
  </si>
  <si>
    <t>(R) Cifras Reales</t>
  </si>
  <si>
    <t>SISTEMA BANCARIO 2016</t>
  </si>
  <si>
    <t>BANCA OFICIAL 2016</t>
  </si>
  <si>
    <t>BANCA PRIVADA 2016</t>
  </si>
  <si>
    <t>BANCA PÑA. PRIVADA 2016</t>
  </si>
  <si>
    <t>BANCA EXTRANJERA 2016</t>
  </si>
  <si>
    <t>PERIODO: Enero 2016-2017</t>
  </si>
  <si>
    <t>Ene. 16 (R)</t>
  </si>
  <si>
    <t>Dic.16(R)</t>
  </si>
  <si>
    <t>En. 17 (P)</t>
  </si>
  <si>
    <t>Variación Ene. 17/16</t>
  </si>
  <si>
    <t>SISTEMA BANCARIO 2017</t>
  </si>
  <si>
    <t>BANCA OFICIAL 2017</t>
  </si>
  <si>
    <t>BANCA PRIVADA 2017</t>
  </si>
  <si>
    <t>BANCA PÑA. PRIVADA 2017</t>
  </si>
  <si>
    <t>BANCA EXTRANJERA 2017</t>
  </si>
  <si>
    <t>Feb.17 (P)</t>
  </si>
  <si>
    <t>Ene- Feb 16(R)</t>
  </si>
  <si>
    <t>Variación Feb. 17/16</t>
  </si>
  <si>
    <t xml:space="preserve"> Ene-Feb 17 (P)</t>
  </si>
  <si>
    <t>PERIODO: Febrero 2016-2017</t>
  </si>
  <si>
    <t>Variación Ene - Feb. 17/16</t>
  </si>
  <si>
    <t>Feb. 17 (P)</t>
  </si>
  <si>
    <t>Mar.17 (P)</t>
  </si>
  <si>
    <t>PERIODO: Marzo 2016-2017</t>
  </si>
  <si>
    <t>Mar. 17 (P)</t>
  </si>
  <si>
    <t>Abr.17 (P)</t>
  </si>
  <si>
    <t>Variación Mar. 17/16</t>
  </si>
  <si>
    <t>PERIODO: Abril 2016-2017</t>
  </si>
  <si>
    <t xml:space="preserve">Abr. 16 </t>
  </si>
  <si>
    <t>Ene- Abr.16</t>
  </si>
  <si>
    <t>Ene-Abr 17 (P)</t>
  </si>
  <si>
    <t>Ene-Mar 2016</t>
  </si>
  <si>
    <t>Variación Marzo. 17/16</t>
  </si>
  <si>
    <t>Ene-Mar 17 (P)</t>
  </si>
  <si>
    <t>Variación Ene- Mar.  17/16</t>
  </si>
  <si>
    <t xml:space="preserve">Mar.16 </t>
  </si>
  <si>
    <t>Variación Ene-Abr.  17/16</t>
  </si>
  <si>
    <t>PERIODO: Mayo 2016-2017</t>
  </si>
  <si>
    <t xml:space="preserve">May. 16 </t>
  </si>
  <si>
    <t>Ene- May.16</t>
  </si>
  <si>
    <t>Ene-May 17 (P)</t>
  </si>
  <si>
    <t>Mayo.17 (P)</t>
  </si>
  <si>
    <t>Variación Abr. 17/16</t>
  </si>
  <si>
    <t>May.16(P)</t>
  </si>
  <si>
    <t>May.16</t>
  </si>
  <si>
    <t>Ene-May.16</t>
  </si>
  <si>
    <t>May.17 (P)</t>
  </si>
  <si>
    <t>Variación Ene-May.  17/16</t>
  </si>
  <si>
    <t>Variación May. 17/16</t>
  </si>
  <si>
    <t>PERIODO: Junio 2016-2017</t>
  </si>
  <si>
    <t>Jun.16</t>
  </si>
  <si>
    <t>Ene-Jun.16</t>
  </si>
  <si>
    <t>Jun.17 (P)</t>
  </si>
  <si>
    <t>Ene-Jun 17 (P)</t>
  </si>
  <si>
    <t>Variación Jun. 17/16</t>
  </si>
  <si>
    <t>Variación Ene-Jun.  17/16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</si>
</sst>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  <numFmt numFmtId="166" formatCode="0.0%"/>
    <numFmt numFmtId="167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164" fontId="1" fillId="2" borderId="0" xfId="1" applyNumberFormat="1" applyFont="1" applyFill="1" applyBorder="1" applyAlignment="1">
      <alignment horizontal="center"/>
    </xf>
    <xf numFmtId="164" fontId="1" fillId="2" borderId="0" xfId="1" applyNumberFormat="1" applyFont="1" applyFill="1" applyBorder="1"/>
    <xf numFmtId="0" fontId="2" fillId="0" borderId="0" xfId="0" applyFont="1" applyFill="1"/>
    <xf numFmtId="164" fontId="2" fillId="2" borderId="0" xfId="1" applyNumberFormat="1" applyFont="1" applyFill="1"/>
    <xf numFmtId="166" fontId="2" fillId="2" borderId="0" xfId="1" applyNumberFormat="1" applyFont="1" applyFill="1" applyBorder="1" applyAlignment="1">
      <alignment horizontal="right"/>
    </xf>
    <xf numFmtId="9" fontId="2" fillId="2" borderId="0" xfId="2" applyFont="1" applyFill="1" applyBorder="1" applyAlignment="1">
      <alignment horizontal="right"/>
    </xf>
    <xf numFmtId="165" fontId="2" fillId="2" borderId="0" xfId="0" applyNumberFormat="1" applyFont="1" applyFill="1"/>
    <xf numFmtId="164" fontId="2" fillId="2" borderId="0" xfId="0" applyNumberFormat="1" applyFont="1" applyFill="1"/>
    <xf numFmtId="0" fontId="4" fillId="0" borderId="0" xfId="0" applyFont="1"/>
    <xf numFmtId="164" fontId="2" fillId="0" borderId="1" xfId="0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2" borderId="0" xfId="0" applyFont="1" applyFill="1"/>
    <xf numFmtId="0" fontId="4" fillId="0" borderId="0" xfId="0" applyFont="1" applyFill="1"/>
    <xf numFmtId="164" fontId="2" fillId="0" borderId="0" xfId="0" applyNumberFormat="1" applyFont="1" applyFill="1"/>
    <xf numFmtId="164" fontId="1" fillId="0" borderId="1" xfId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6" fontId="1" fillId="0" borderId="1" xfId="2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164" fontId="2" fillId="2" borderId="1" xfId="1" applyNumberFormat="1" applyFont="1" applyFill="1" applyBorder="1"/>
    <xf numFmtId="164" fontId="1" fillId="2" borderId="1" xfId="1" applyNumberFormat="1" applyFont="1" applyFill="1" applyBorder="1"/>
    <xf numFmtId="164" fontId="2" fillId="2" borderId="1" xfId="1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right"/>
    </xf>
    <xf numFmtId="166" fontId="2" fillId="2" borderId="1" xfId="2" applyNumberFormat="1" applyFont="1" applyFill="1" applyBorder="1" applyAlignment="1">
      <alignment horizontal="right"/>
    </xf>
    <xf numFmtId="164" fontId="1" fillId="2" borderId="1" xfId="1" applyNumberFormat="1" applyFont="1" applyFill="1" applyBorder="1" applyAlignment="1">
      <alignment horizontal="left"/>
    </xf>
    <xf numFmtId="164" fontId="1" fillId="0" borderId="1" xfId="0" applyNumberFormat="1" applyFont="1" applyFill="1" applyBorder="1" applyAlignment="1">
      <alignment horizontal="right"/>
    </xf>
    <xf numFmtId="166" fontId="1" fillId="2" borderId="1" xfId="2" applyNumberFormat="1" applyFont="1" applyFill="1" applyBorder="1" applyAlignment="1">
      <alignment horizontal="right"/>
    </xf>
    <xf numFmtId="164" fontId="2" fillId="0" borderId="1" xfId="0" applyNumberFormat="1" applyFont="1" applyFill="1" applyBorder="1"/>
    <xf numFmtId="164" fontId="2" fillId="2" borderId="1" xfId="1" applyNumberFormat="1" applyFont="1" applyFill="1" applyBorder="1" applyAlignment="1">
      <alignment horizontal="center"/>
    </xf>
    <xf numFmtId="166" fontId="2" fillId="0" borderId="1" xfId="2" applyNumberFormat="1" applyFont="1" applyFill="1" applyBorder="1" applyAlignment="1">
      <alignment horizontal="right"/>
    </xf>
    <xf numFmtId="164" fontId="1" fillId="0" borderId="1" xfId="1" applyNumberFormat="1" applyFont="1" applyFill="1" applyBorder="1"/>
    <xf numFmtId="164" fontId="2" fillId="0" borderId="1" xfId="1" applyNumberFormat="1" applyFont="1" applyFill="1" applyBorder="1"/>
    <xf numFmtId="164" fontId="2" fillId="2" borderId="1" xfId="1" applyNumberFormat="1" applyFont="1" applyFill="1" applyBorder="1" applyAlignment="1">
      <alignment horizontal="right"/>
    </xf>
    <xf numFmtId="164" fontId="1" fillId="2" borderId="1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center"/>
    </xf>
    <xf numFmtId="9" fontId="2" fillId="2" borderId="0" xfId="2" applyFont="1" applyFill="1"/>
    <xf numFmtId="43" fontId="2" fillId="2" borderId="0" xfId="1" applyFont="1" applyFill="1"/>
    <xf numFmtId="43" fontId="4" fillId="0" borderId="0" xfId="1" applyFont="1"/>
    <xf numFmtId="9" fontId="4" fillId="0" borderId="0" xfId="2" applyFont="1"/>
    <xf numFmtId="43" fontId="1" fillId="2" borderId="0" xfId="1" applyFont="1" applyFill="1"/>
    <xf numFmtId="0" fontId="1" fillId="2" borderId="1" xfId="0" applyFont="1" applyFill="1" applyBorder="1" applyAlignment="1">
      <alignment horizontal="center"/>
    </xf>
    <xf numFmtId="167" fontId="2" fillId="0" borderId="1" xfId="1" applyNumberFormat="1" applyFont="1" applyFill="1" applyBorder="1" applyAlignment="1">
      <alignment horizontal="center" vertical="center"/>
    </xf>
    <xf numFmtId="167" fontId="2" fillId="2" borderId="1" xfId="1" applyNumberFormat="1" applyFont="1" applyFill="1" applyBorder="1"/>
    <xf numFmtId="0" fontId="2" fillId="2" borderId="0" xfId="0" applyFont="1" applyFill="1" applyBorder="1"/>
    <xf numFmtId="9" fontId="2" fillId="2" borderId="0" xfId="2" applyFont="1" applyFill="1" applyBorder="1"/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2" xfId="0" applyFont="1" applyFill="1" applyBorder="1" applyAlignment="1"/>
    <xf numFmtId="16" fontId="1" fillId="2" borderId="1" xfId="0" applyNumberFormat="1" applyFont="1" applyFill="1" applyBorder="1" applyAlignment="1">
      <alignment horizontal="center"/>
    </xf>
    <xf numFmtId="43" fontId="2" fillId="0" borderId="1" xfId="1" applyFont="1" applyFill="1" applyBorder="1"/>
    <xf numFmtId="164" fontId="4" fillId="0" borderId="0" xfId="0" applyNumberFormat="1" applyFont="1"/>
    <xf numFmtId="0" fontId="1" fillId="0" borderId="2" xfId="0" applyFont="1" applyFill="1" applyBorder="1" applyAlignment="1">
      <alignment horizontal="center"/>
    </xf>
    <xf numFmtId="43" fontId="2" fillId="2" borderId="1" xfId="1" applyFont="1" applyFill="1" applyBorder="1"/>
    <xf numFmtId="9" fontId="2" fillId="2" borderId="1" xfId="2" applyFont="1" applyFill="1" applyBorder="1"/>
    <xf numFmtId="164" fontId="1" fillId="0" borderId="1" xfId="0" applyNumberFormat="1" applyFont="1" applyFill="1" applyBorder="1" applyAlignment="1">
      <alignment horizontal="center" vertical="center"/>
    </xf>
    <xf numFmtId="43" fontId="1" fillId="2" borderId="1" xfId="1" applyFont="1" applyFill="1" applyBorder="1"/>
    <xf numFmtId="9" fontId="1" fillId="2" borderId="1" xfId="2" applyFont="1" applyFill="1" applyBorder="1"/>
    <xf numFmtId="164" fontId="1" fillId="2" borderId="0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0" fontId="2" fillId="0" borderId="0" xfId="2" applyNumberFormat="1" applyFont="1" applyFill="1"/>
    <xf numFmtId="164" fontId="2" fillId="2" borderId="1" xfId="0" applyNumberFormat="1" applyFont="1" applyFill="1" applyBorder="1"/>
    <xf numFmtId="164" fontId="1" fillId="2" borderId="0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0" xfId="2" applyNumberFormat="1" applyFont="1" applyFill="1"/>
    <xf numFmtId="164" fontId="1" fillId="2" borderId="0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left"/>
    </xf>
    <xf numFmtId="164" fontId="1" fillId="0" borderId="1" xfId="1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6" fontId="1" fillId="0" borderId="1" xfId="0" applyNumberFormat="1" applyFont="1" applyFill="1" applyBorder="1" applyAlignment="1">
      <alignment horizontal="center"/>
    </xf>
    <xf numFmtId="9" fontId="2" fillId="0" borderId="1" xfId="2" applyFont="1" applyFill="1" applyBorder="1"/>
    <xf numFmtId="164" fontId="1" fillId="0" borderId="1" xfId="0" applyNumberFormat="1" applyFont="1" applyFill="1" applyBorder="1"/>
    <xf numFmtId="43" fontId="1" fillId="0" borderId="1" xfId="1" applyFont="1" applyFill="1" applyBorder="1"/>
    <xf numFmtId="9" fontId="1" fillId="0" borderId="1" xfId="2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1" fillId="0" borderId="0" xfId="1" applyNumberFormat="1" applyFont="1" applyFill="1" applyBorder="1"/>
    <xf numFmtId="164" fontId="2" fillId="0" borderId="0" xfId="1" applyNumberFormat="1" applyFont="1" applyFill="1"/>
    <xf numFmtId="164" fontId="4" fillId="0" borderId="0" xfId="0" applyNumberFormat="1" applyFont="1" applyFill="1"/>
    <xf numFmtId="0" fontId="1" fillId="0" borderId="4" xfId="0" applyFont="1" applyFill="1" applyBorder="1" applyAlignment="1"/>
    <xf numFmtId="0" fontId="1" fillId="0" borderId="3" xfId="0" applyFont="1" applyFill="1" applyBorder="1" applyAlignment="1"/>
    <xf numFmtId="43" fontId="2" fillId="0" borderId="0" xfId="0" applyNumberFormat="1" applyFont="1" applyFill="1"/>
    <xf numFmtId="43" fontId="2" fillId="2" borderId="1" xfId="1" applyNumberFormat="1" applyFont="1" applyFill="1" applyBorder="1" applyAlignment="1">
      <alignment horizontal="center"/>
    </xf>
    <xf numFmtId="167" fontId="2" fillId="2" borderId="1" xfId="1" applyNumberFormat="1" applyFont="1" applyFill="1" applyBorder="1" applyAlignment="1">
      <alignment horizontal="center"/>
    </xf>
    <xf numFmtId="43" fontId="1" fillId="2" borderId="1" xfId="1" applyNumberFormat="1" applyFont="1" applyFill="1" applyBorder="1" applyAlignment="1">
      <alignment horizontal="center"/>
    </xf>
    <xf numFmtId="164" fontId="1" fillId="2" borderId="0" xfId="0" applyNumberFormat="1" applyFont="1" applyFill="1"/>
    <xf numFmtId="43" fontId="2" fillId="2" borderId="0" xfId="2" applyNumberFormat="1" applyFont="1" applyFill="1"/>
    <xf numFmtId="164" fontId="1" fillId="2" borderId="0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9" fontId="4" fillId="0" borderId="0" xfId="2" applyFont="1" applyFill="1"/>
    <xf numFmtId="167" fontId="1" fillId="2" borderId="1" xfId="1" applyNumberFormat="1" applyFont="1" applyFill="1" applyBorder="1" applyAlignment="1">
      <alignment horizontal="center"/>
    </xf>
    <xf numFmtId="166" fontId="2" fillId="2" borderId="1" xfId="2" applyNumberFormat="1" applyFont="1" applyFill="1" applyBorder="1"/>
    <xf numFmtId="166" fontId="1" fillId="2" borderId="1" xfId="2" applyNumberFormat="1" applyFont="1" applyFill="1" applyBorder="1"/>
    <xf numFmtId="164" fontId="1" fillId="2" borderId="0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3" fontId="2" fillId="2" borderId="0" xfId="0" applyNumberFormat="1" applyFont="1" applyFill="1"/>
    <xf numFmtId="167" fontId="2" fillId="0" borderId="1" xfId="1" applyNumberFormat="1" applyFont="1" applyFill="1" applyBorder="1"/>
    <xf numFmtId="167" fontId="1" fillId="0" borderId="1" xfId="1" applyNumberFormat="1" applyFont="1" applyFill="1" applyBorder="1"/>
    <xf numFmtId="167" fontId="2" fillId="2" borderId="0" xfId="0" applyNumberFormat="1" applyFont="1" applyFill="1"/>
    <xf numFmtId="167" fontId="1" fillId="2" borderId="1" xfId="1" applyNumberFormat="1" applyFont="1" applyFill="1" applyBorder="1"/>
    <xf numFmtId="167" fontId="2" fillId="2" borderId="0" xfId="1" applyNumberFormat="1" applyFont="1" applyFill="1"/>
    <xf numFmtId="164" fontId="1" fillId="2" borderId="0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1" fillId="2" borderId="0" xfId="1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9" fontId="2" fillId="0" borderId="0" xfId="2" applyFont="1" applyFill="1"/>
    <xf numFmtId="166" fontId="2" fillId="0" borderId="1" xfId="2" applyNumberFormat="1" applyFont="1" applyFill="1" applyBorder="1"/>
    <xf numFmtId="166" fontId="1" fillId="0" borderId="1" xfId="2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1"/>
  <sheetViews>
    <sheetView topLeftCell="A55" workbookViewId="0">
      <selection activeCell="F24" sqref="F24"/>
    </sheetView>
  </sheetViews>
  <sheetFormatPr baseColWidth="10" defaultRowHeight="11.25" x14ac:dyDescent="0.2"/>
  <cols>
    <col min="1" max="1" width="23.85546875" style="10" customWidth="1"/>
    <col min="2" max="2" width="13.5703125" style="10" customWidth="1"/>
    <col min="3" max="3" width="11.140625" style="10" customWidth="1"/>
    <col min="4" max="4" width="20.5703125" style="14" customWidth="1"/>
    <col min="5" max="5" width="12.42578125" style="10" customWidth="1"/>
    <col min="6" max="6" width="12.5703125" style="10" customWidth="1"/>
    <col min="7" max="7" width="11.42578125" style="39"/>
    <col min="8" max="8" width="11.42578125" style="40"/>
    <col min="9" max="16384" width="11.42578125" style="10"/>
  </cols>
  <sheetData>
    <row r="2" spans="1:10" s="1" customFormat="1" x14ac:dyDescent="0.2">
      <c r="A2" s="111" t="s">
        <v>0</v>
      </c>
      <c r="B2" s="111"/>
      <c r="C2" s="111"/>
      <c r="D2" s="111"/>
      <c r="E2" s="111"/>
      <c r="F2" s="111"/>
      <c r="G2" s="38"/>
      <c r="H2" s="37"/>
    </row>
    <row r="3" spans="1:10" s="1" customFormat="1" x14ac:dyDescent="0.2">
      <c r="A3" s="111" t="s">
        <v>25</v>
      </c>
      <c r="B3" s="111"/>
      <c r="C3" s="111"/>
      <c r="D3" s="111"/>
      <c r="E3" s="111"/>
      <c r="F3" s="111"/>
      <c r="G3" s="38"/>
      <c r="H3" s="37"/>
    </row>
    <row r="4" spans="1:10" s="1" customFormat="1" x14ac:dyDescent="0.2">
      <c r="A4" s="111" t="s">
        <v>1</v>
      </c>
      <c r="B4" s="111"/>
      <c r="C4" s="111"/>
      <c r="D4" s="111"/>
      <c r="E4" s="111"/>
      <c r="F4" s="111"/>
      <c r="G4" s="38"/>
      <c r="H4" s="37"/>
    </row>
    <row r="5" spans="1:10" s="1" customFormat="1" x14ac:dyDescent="0.2">
      <c r="A5" s="2"/>
      <c r="B5" s="2"/>
      <c r="C5" s="2"/>
      <c r="D5" s="17"/>
      <c r="E5" s="2"/>
      <c r="F5" s="2"/>
      <c r="G5" s="38"/>
      <c r="H5" s="37"/>
    </row>
    <row r="6" spans="1:10" s="1" customFormat="1" x14ac:dyDescent="0.2">
      <c r="A6" s="112" t="s">
        <v>2</v>
      </c>
      <c r="B6" s="114" t="s">
        <v>20</v>
      </c>
      <c r="C6" s="114"/>
      <c r="D6" s="53" t="s">
        <v>30</v>
      </c>
      <c r="E6" s="114" t="s">
        <v>29</v>
      </c>
      <c r="F6" s="114"/>
      <c r="G6" s="38"/>
      <c r="H6" s="37"/>
    </row>
    <row r="7" spans="1:10" s="1" customFormat="1" x14ac:dyDescent="0.2">
      <c r="A7" s="113"/>
      <c r="B7" s="18" t="s">
        <v>26</v>
      </c>
      <c r="C7" s="48" t="s">
        <v>27</v>
      </c>
      <c r="D7" s="20" t="s">
        <v>28</v>
      </c>
      <c r="E7" s="50" t="s">
        <v>3</v>
      </c>
      <c r="F7" s="42" t="s">
        <v>4</v>
      </c>
      <c r="G7" s="38"/>
      <c r="H7" s="37"/>
    </row>
    <row r="8" spans="1:10" s="1" customFormat="1" x14ac:dyDescent="0.2">
      <c r="A8" s="21" t="s">
        <v>5</v>
      </c>
      <c r="B8" s="23">
        <v>27009.043170000001</v>
      </c>
      <c r="C8" s="11">
        <v>12539.69498</v>
      </c>
      <c r="D8" s="11">
        <v>8357.1739199999993</v>
      </c>
      <c r="E8" s="24">
        <f>+D8-B8</f>
        <v>-18651.869250000003</v>
      </c>
      <c r="F8" s="25">
        <f>+D8/B8-1</f>
        <v>-0.69057867517192761</v>
      </c>
      <c r="G8" s="38"/>
      <c r="H8" s="37"/>
      <c r="I8" s="9"/>
      <c r="J8" s="9"/>
    </row>
    <row r="9" spans="1:10" s="1" customFormat="1" x14ac:dyDescent="0.2">
      <c r="A9" s="21" t="s">
        <v>6</v>
      </c>
      <c r="B9" s="23">
        <v>27019.908380000004</v>
      </c>
      <c r="C9" s="11">
        <v>145306.61748000002</v>
      </c>
      <c r="D9" s="11">
        <v>63616.09345</v>
      </c>
      <c r="E9" s="24">
        <f t="shared" ref="E9:E19" si="0">+D9-B9</f>
        <v>36596.185069999992</v>
      </c>
      <c r="F9" s="25">
        <f t="shared" ref="F9:F19" si="1">+D9/B9-1</f>
        <v>1.3544155870302026</v>
      </c>
      <c r="G9" s="38"/>
      <c r="H9" s="37"/>
      <c r="I9" s="9"/>
      <c r="J9" s="9"/>
    </row>
    <row r="10" spans="1:10" s="1" customFormat="1" x14ac:dyDescent="0.2">
      <c r="A10" s="21" t="s">
        <v>7</v>
      </c>
      <c r="B10" s="23">
        <v>21071.617480000001</v>
      </c>
      <c r="C10" s="11">
        <v>21821.794700000002</v>
      </c>
      <c r="D10" s="11">
        <v>20808.387220000001</v>
      </c>
      <c r="E10" s="24">
        <f t="shared" si="0"/>
        <v>-263.23026000000027</v>
      </c>
      <c r="F10" s="25">
        <f t="shared" si="1"/>
        <v>-1.2492171531200413E-2</v>
      </c>
      <c r="G10" s="38"/>
      <c r="H10" s="37"/>
      <c r="I10" s="9"/>
      <c r="J10" s="9"/>
    </row>
    <row r="11" spans="1:10" s="1" customFormat="1" x14ac:dyDescent="0.2">
      <c r="A11" s="21" t="s">
        <v>8</v>
      </c>
      <c r="B11" s="23">
        <v>41733.25028</v>
      </c>
      <c r="C11" s="11">
        <v>43816.071509999994</v>
      </c>
      <c r="D11" s="11">
        <v>42614.670359999996</v>
      </c>
      <c r="E11" s="24">
        <f t="shared" si="0"/>
        <v>881.42007999999623</v>
      </c>
      <c r="F11" s="25">
        <f t="shared" si="1"/>
        <v>2.1120331488352795E-2</v>
      </c>
      <c r="G11" s="38"/>
      <c r="H11" s="37"/>
      <c r="I11" s="9"/>
      <c r="J11" s="9"/>
    </row>
    <row r="12" spans="1:10" s="1" customFormat="1" x14ac:dyDescent="0.2">
      <c r="A12" s="21" t="s">
        <v>9</v>
      </c>
      <c r="B12" s="23">
        <v>6726.1039700000001</v>
      </c>
      <c r="C12" s="11">
        <v>8740.6824099999994</v>
      </c>
      <c r="D12" s="11">
        <v>4157.0747499999998</v>
      </c>
      <c r="E12" s="24">
        <f t="shared" si="0"/>
        <v>-2569.0292200000004</v>
      </c>
      <c r="F12" s="25">
        <f t="shared" si="1"/>
        <v>-0.38194907950553136</v>
      </c>
      <c r="G12" s="38"/>
      <c r="H12" s="37"/>
      <c r="I12" s="9"/>
      <c r="J12" s="9"/>
    </row>
    <row r="13" spans="1:10" s="1" customFormat="1" x14ac:dyDescent="0.2">
      <c r="A13" s="21" t="s">
        <v>10</v>
      </c>
      <c r="B13" s="23">
        <v>1463.2342200000001</v>
      </c>
      <c r="C13" s="11">
        <v>1388.76451</v>
      </c>
      <c r="D13" s="11">
        <v>44.856010000000005</v>
      </c>
      <c r="E13" s="24">
        <f t="shared" si="0"/>
        <v>-1418.3782100000001</v>
      </c>
      <c r="F13" s="25">
        <f t="shared" si="1"/>
        <v>-0.96934461387869952</v>
      </c>
      <c r="G13" s="38"/>
      <c r="H13" s="37"/>
      <c r="I13" s="9"/>
      <c r="J13" s="9"/>
    </row>
    <row r="14" spans="1:10" s="1" customFormat="1" x14ac:dyDescent="0.2">
      <c r="A14" s="21" t="s">
        <v>11</v>
      </c>
      <c r="B14" s="23">
        <v>998961.1865800001</v>
      </c>
      <c r="C14" s="11">
        <v>1143416.0196</v>
      </c>
      <c r="D14" s="11">
        <v>932219.08036000002</v>
      </c>
      <c r="E14" s="24">
        <f t="shared" si="0"/>
        <v>-66742.106220000074</v>
      </c>
      <c r="F14" s="25">
        <f t="shared" si="1"/>
        <v>-6.6811510914148164E-2</v>
      </c>
      <c r="G14" s="38"/>
      <c r="H14" s="37"/>
      <c r="I14" s="9"/>
      <c r="J14" s="9"/>
    </row>
    <row r="15" spans="1:10" s="1" customFormat="1" x14ac:dyDescent="0.2">
      <c r="A15" s="21" t="s">
        <v>12</v>
      </c>
      <c r="B15" s="23">
        <v>270141.549</v>
      </c>
      <c r="C15" s="11">
        <v>284217.56325000001</v>
      </c>
      <c r="D15" s="11">
        <v>206881.73553999999</v>
      </c>
      <c r="E15" s="24">
        <f t="shared" si="0"/>
        <v>-63259.813460000005</v>
      </c>
      <c r="F15" s="25">
        <f t="shared" si="1"/>
        <v>-0.23417283899560382</v>
      </c>
      <c r="G15" s="38"/>
      <c r="H15" s="37"/>
      <c r="I15" s="9"/>
      <c r="J15" s="9"/>
    </row>
    <row r="16" spans="1:10" s="1" customFormat="1" x14ac:dyDescent="0.2">
      <c r="A16" s="21" t="s">
        <v>13</v>
      </c>
      <c r="B16" s="23">
        <v>218229.35580000002</v>
      </c>
      <c r="C16" s="11">
        <v>240613.50089</v>
      </c>
      <c r="D16" s="11">
        <v>200346.41239000001</v>
      </c>
      <c r="E16" s="24">
        <f t="shared" si="0"/>
        <v>-17882.943410000007</v>
      </c>
      <c r="F16" s="25">
        <f t="shared" si="1"/>
        <v>-8.1945636252480747E-2</v>
      </c>
      <c r="G16" s="38"/>
      <c r="H16" s="37"/>
      <c r="I16" s="9"/>
      <c r="J16" s="9"/>
    </row>
    <row r="17" spans="1:10" s="1" customFormat="1" x14ac:dyDescent="0.2">
      <c r="A17" s="21" t="s">
        <v>14</v>
      </c>
      <c r="B17" s="23">
        <v>278850.21843000001</v>
      </c>
      <c r="C17" s="11">
        <v>222422.30817999999</v>
      </c>
      <c r="D17" s="11">
        <v>230580.15926999997</v>
      </c>
      <c r="E17" s="24">
        <f t="shared" si="0"/>
        <v>-48270.059160000033</v>
      </c>
      <c r="F17" s="25">
        <f t="shared" si="1"/>
        <v>-0.17310389581823948</v>
      </c>
      <c r="G17" s="38"/>
      <c r="H17" s="37"/>
      <c r="I17" s="9"/>
      <c r="J17" s="9"/>
    </row>
    <row r="18" spans="1:10" s="1" customFormat="1" x14ac:dyDescent="0.2">
      <c r="A18" s="21" t="s">
        <v>15</v>
      </c>
      <c r="B18" s="23">
        <v>220500.19588999997</v>
      </c>
      <c r="C18" s="11">
        <v>233154.35371</v>
      </c>
      <c r="D18" s="11">
        <v>216936.58836000002</v>
      </c>
      <c r="E18" s="24">
        <f t="shared" si="0"/>
        <v>-3563.6075299999502</v>
      </c>
      <c r="F18" s="25">
        <f t="shared" si="1"/>
        <v>-1.6161471039135566E-2</v>
      </c>
      <c r="G18" s="38"/>
      <c r="H18" s="37"/>
      <c r="I18" s="9"/>
      <c r="J18" s="9"/>
    </row>
    <row r="19" spans="1:10" s="13" customFormat="1" x14ac:dyDescent="0.2">
      <c r="A19" s="18" t="s">
        <v>16</v>
      </c>
      <c r="B19" s="26">
        <v>2111705.6631999998</v>
      </c>
      <c r="C19" s="12">
        <v>2357437.3712199996</v>
      </c>
      <c r="D19" s="12">
        <v>1926562.2316300001</v>
      </c>
      <c r="E19" s="27">
        <f t="shared" si="0"/>
        <v>-185143.43156999978</v>
      </c>
      <c r="F19" s="28">
        <f t="shared" si="1"/>
        <v>-8.7674828360994383E-2</v>
      </c>
      <c r="G19" s="38"/>
      <c r="H19" s="37"/>
      <c r="I19" s="9"/>
      <c r="J19" s="9"/>
    </row>
    <row r="20" spans="1:10" s="1" customFormat="1" x14ac:dyDescent="0.2">
      <c r="B20" s="3"/>
      <c r="C20" s="3"/>
      <c r="D20" s="3"/>
      <c r="E20" s="3"/>
      <c r="F20" s="3"/>
      <c r="G20" s="38"/>
      <c r="H20" s="37"/>
      <c r="I20" s="9"/>
      <c r="J20" s="9"/>
    </row>
    <row r="21" spans="1:10" s="1" customFormat="1" x14ac:dyDescent="0.2">
      <c r="A21" s="1" t="s">
        <v>17</v>
      </c>
      <c r="B21" s="5"/>
      <c r="C21" s="5"/>
      <c r="D21" s="4"/>
      <c r="G21" s="38"/>
      <c r="H21" s="37"/>
      <c r="I21" s="9"/>
      <c r="J21" s="9"/>
    </row>
    <row r="22" spans="1:10" s="1" customFormat="1" x14ac:dyDescent="0.2">
      <c r="A22" s="1" t="s">
        <v>18</v>
      </c>
      <c r="B22" s="15"/>
      <c r="C22" s="15"/>
      <c r="D22" s="15"/>
      <c r="E22" s="15"/>
      <c r="F22" s="15"/>
      <c r="G22" s="38"/>
      <c r="H22" s="37"/>
      <c r="I22" s="9"/>
      <c r="J22" s="9"/>
    </row>
    <row r="23" spans="1:10" s="1" customFormat="1" x14ac:dyDescent="0.2">
      <c r="A23" s="1" t="s">
        <v>19</v>
      </c>
      <c r="B23" s="15"/>
      <c r="C23" s="15"/>
      <c r="D23" s="15"/>
      <c r="E23" s="15"/>
      <c r="F23" s="15"/>
      <c r="G23" s="38"/>
      <c r="H23" s="37"/>
      <c r="I23" s="9"/>
      <c r="J23" s="9"/>
    </row>
    <row r="24" spans="1:10" s="1" customFormat="1" x14ac:dyDescent="0.2">
      <c r="B24" s="15"/>
      <c r="C24" s="15"/>
      <c r="D24" s="15"/>
      <c r="E24" s="85"/>
      <c r="F24" s="15"/>
      <c r="G24" s="38"/>
      <c r="H24" s="37"/>
    </row>
    <row r="25" spans="1:10" x14ac:dyDescent="0.2">
      <c r="A25" s="52"/>
      <c r="B25" s="52"/>
      <c r="C25" s="52"/>
      <c r="D25" s="52"/>
      <c r="E25" s="52"/>
      <c r="F25" s="52"/>
    </row>
    <row r="26" spans="1:10" x14ac:dyDescent="0.2">
      <c r="A26" s="52"/>
      <c r="B26" s="52"/>
      <c r="C26" s="52"/>
      <c r="D26" s="52"/>
      <c r="E26" s="52"/>
      <c r="F26" s="52"/>
    </row>
    <row r="27" spans="1:10" s="1" customFormat="1" x14ac:dyDescent="0.2">
      <c r="A27" s="111" t="s">
        <v>0</v>
      </c>
      <c r="B27" s="111"/>
      <c r="C27" s="111"/>
      <c r="D27" s="111"/>
      <c r="E27" s="111"/>
      <c r="F27" s="111"/>
      <c r="G27" s="38"/>
      <c r="H27" s="37"/>
    </row>
    <row r="28" spans="1:10" s="1" customFormat="1" x14ac:dyDescent="0.2">
      <c r="A28" s="111" t="s">
        <v>25</v>
      </c>
      <c r="B28" s="111"/>
      <c r="C28" s="111"/>
      <c r="D28" s="111"/>
      <c r="E28" s="111"/>
      <c r="F28" s="111"/>
      <c r="G28" s="38"/>
      <c r="H28" s="37"/>
    </row>
    <row r="29" spans="1:10" s="1" customFormat="1" x14ac:dyDescent="0.2">
      <c r="A29" s="111" t="s">
        <v>1</v>
      </c>
      <c r="B29" s="111"/>
      <c r="C29" s="111"/>
      <c r="D29" s="111"/>
      <c r="E29" s="111"/>
      <c r="F29" s="111"/>
      <c r="G29" s="38"/>
      <c r="H29" s="37"/>
    </row>
    <row r="30" spans="1:10" s="1" customFormat="1" x14ac:dyDescent="0.2">
      <c r="A30" s="2"/>
      <c r="B30" s="2"/>
      <c r="C30" s="2"/>
      <c r="D30" s="17"/>
      <c r="E30" s="2"/>
      <c r="G30" s="38"/>
      <c r="H30" s="37"/>
    </row>
    <row r="31" spans="1:10" s="1" customFormat="1" x14ac:dyDescent="0.2">
      <c r="A31" s="112" t="s">
        <v>2</v>
      </c>
      <c r="B31" s="114" t="s">
        <v>21</v>
      </c>
      <c r="C31" s="114"/>
      <c r="D31" s="49" t="s">
        <v>31</v>
      </c>
      <c r="E31" s="114" t="s">
        <v>29</v>
      </c>
      <c r="F31" s="114"/>
      <c r="G31" s="38"/>
      <c r="H31" s="37"/>
    </row>
    <row r="32" spans="1:10" s="1" customFormat="1" x14ac:dyDescent="0.2">
      <c r="A32" s="113"/>
      <c r="B32" s="18" t="s">
        <v>26</v>
      </c>
      <c r="C32" s="48" t="s">
        <v>27</v>
      </c>
      <c r="D32" s="47" t="s">
        <v>28</v>
      </c>
      <c r="E32" s="50" t="s">
        <v>3</v>
      </c>
      <c r="F32" s="42" t="s">
        <v>4</v>
      </c>
      <c r="G32" s="38"/>
      <c r="H32" s="67"/>
    </row>
    <row r="33" spans="1:8" s="1" customFormat="1" x14ac:dyDescent="0.2">
      <c r="A33" s="21" t="s">
        <v>5</v>
      </c>
      <c r="B33" s="21">
        <v>1891.0812599999999</v>
      </c>
      <c r="C33" s="11">
        <v>1565.6424399999999</v>
      </c>
      <c r="D33" s="51">
        <v>0</v>
      </c>
      <c r="E33" s="30">
        <f>+D33-B33</f>
        <v>-1891.0812599999999</v>
      </c>
      <c r="F33" s="31">
        <f>+D33/B33-1</f>
        <v>-1</v>
      </c>
      <c r="G33" s="38"/>
      <c r="H33" s="37"/>
    </row>
    <row r="34" spans="1:8" s="1" customFormat="1" x14ac:dyDescent="0.2">
      <c r="A34" s="21" t="s">
        <v>6</v>
      </c>
      <c r="B34" s="21">
        <v>3000</v>
      </c>
      <c r="C34" s="11">
        <v>67080</v>
      </c>
      <c r="D34" s="51">
        <v>0</v>
      </c>
      <c r="E34" s="30">
        <f t="shared" ref="E34:E44" si="2">+D34-B34</f>
        <v>-3000</v>
      </c>
      <c r="F34" s="31">
        <f t="shared" ref="F34:F44" si="3">+D34/B34-1</f>
        <v>-1</v>
      </c>
      <c r="G34" s="38"/>
      <c r="H34" s="37"/>
    </row>
    <row r="35" spans="1:8" s="1" customFormat="1" x14ac:dyDescent="0.2">
      <c r="A35" s="21" t="s">
        <v>7</v>
      </c>
      <c r="B35" s="21">
        <v>5642.6937400000006</v>
      </c>
      <c r="C35" s="11">
        <v>2317.2222400000001</v>
      </c>
      <c r="D35" s="29">
        <v>6783.7250000000004</v>
      </c>
      <c r="E35" s="30">
        <f t="shared" si="2"/>
        <v>1141.0312599999997</v>
      </c>
      <c r="F35" s="31">
        <f t="shared" si="3"/>
        <v>0.20221392699579677</v>
      </c>
      <c r="G35" s="38"/>
      <c r="H35" s="37"/>
    </row>
    <row r="36" spans="1:8" s="1" customFormat="1" x14ac:dyDescent="0.2">
      <c r="A36" s="21" t="s">
        <v>8</v>
      </c>
      <c r="B36" s="21">
        <v>10123.437830000001</v>
      </c>
      <c r="C36" s="11">
        <v>11547.13514</v>
      </c>
      <c r="D36" s="29">
        <v>9267.3879699999998</v>
      </c>
      <c r="E36" s="30">
        <f t="shared" si="2"/>
        <v>-856.04986000000099</v>
      </c>
      <c r="F36" s="31">
        <f t="shared" si="3"/>
        <v>-8.4561181129908847E-2</v>
      </c>
      <c r="G36" s="38"/>
      <c r="H36" s="37"/>
    </row>
    <row r="37" spans="1:8" s="1" customFormat="1" x14ac:dyDescent="0.2">
      <c r="A37" s="21" t="s">
        <v>9</v>
      </c>
      <c r="B37" s="21">
        <v>0</v>
      </c>
      <c r="C37" s="11">
        <v>0</v>
      </c>
      <c r="D37" s="29">
        <v>0</v>
      </c>
      <c r="E37" s="30">
        <f t="shared" si="2"/>
        <v>0</v>
      </c>
      <c r="F37" s="31">
        <v>0</v>
      </c>
      <c r="G37" s="38"/>
      <c r="H37" s="37"/>
    </row>
    <row r="38" spans="1:8" s="1" customFormat="1" x14ac:dyDescent="0.2">
      <c r="A38" s="21" t="s">
        <v>10</v>
      </c>
      <c r="B38" s="21">
        <v>0</v>
      </c>
      <c r="C38" s="11">
        <v>0</v>
      </c>
      <c r="D38" s="29">
        <v>0</v>
      </c>
      <c r="E38" s="30">
        <f t="shared" si="2"/>
        <v>0</v>
      </c>
      <c r="F38" s="31">
        <v>0</v>
      </c>
      <c r="G38" s="38"/>
      <c r="H38" s="37"/>
    </row>
    <row r="39" spans="1:8" s="1" customFormat="1" x14ac:dyDescent="0.2">
      <c r="A39" s="21" t="s">
        <v>11</v>
      </c>
      <c r="B39" s="21">
        <v>6774.5585000000001</v>
      </c>
      <c r="C39" s="11">
        <v>5204.1669800000009</v>
      </c>
      <c r="D39" s="29">
        <v>15117.322320000001</v>
      </c>
      <c r="E39" s="30">
        <f t="shared" si="2"/>
        <v>8342.7638200000001</v>
      </c>
      <c r="F39" s="31">
        <f t="shared" si="3"/>
        <v>1.2314845048574017</v>
      </c>
      <c r="G39" s="38"/>
      <c r="H39" s="37"/>
    </row>
    <row r="40" spans="1:8" s="1" customFormat="1" x14ac:dyDescent="0.2">
      <c r="A40" s="21" t="s">
        <v>12</v>
      </c>
      <c r="B40" s="21">
        <v>37320.585890000002</v>
      </c>
      <c r="C40" s="11">
        <v>65326.189039999997</v>
      </c>
      <c r="D40" s="29">
        <v>93927.40959000001</v>
      </c>
      <c r="E40" s="30">
        <f t="shared" si="2"/>
        <v>56606.823700000008</v>
      </c>
      <c r="F40" s="31">
        <f t="shared" si="3"/>
        <v>1.5167721071379998</v>
      </c>
      <c r="G40" s="38"/>
      <c r="H40" s="37"/>
    </row>
    <row r="41" spans="1:8" s="1" customFormat="1" x14ac:dyDescent="0.2">
      <c r="A41" s="21" t="s">
        <v>13</v>
      </c>
      <c r="B41" s="21">
        <v>26121.574720000004</v>
      </c>
      <c r="C41" s="11">
        <v>27941.06495</v>
      </c>
      <c r="D41" s="29">
        <v>28656.090600000003</v>
      </c>
      <c r="E41" s="30">
        <f t="shared" si="2"/>
        <v>2534.515879999999</v>
      </c>
      <c r="F41" s="31">
        <f t="shared" si="3"/>
        <v>9.7027683329498737E-2</v>
      </c>
      <c r="G41" s="38"/>
      <c r="H41" s="37"/>
    </row>
    <row r="42" spans="1:8" s="1" customFormat="1" x14ac:dyDescent="0.2">
      <c r="A42" s="21" t="s">
        <v>14</v>
      </c>
      <c r="B42" s="21">
        <v>1973.73038</v>
      </c>
      <c r="C42" s="11">
        <v>5234.1713399999999</v>
      </c>
      <c r="D42" s="29">
        <v>1271.0894699999999</v>
      </c>
      <c r="E42" s="30">
        <f t="shared" si="2"/>
        <v>-702.64091000000008</v>
      </c>
      <c r="F42" s="31">
        <f t="shared" si="3"/>
        <v>-0.35599640007567801</v>
      </c>
      <c r="G42" s="38"/>
      <c r="H42" s="37"/>
    </row>
    <row r="43" spans="1:8" s="1" customFormat="1" x14ac:dyDescent="0.2">
      <c r="A43" s="21" t="s">
        <v>15</v>
      </c>
      <c r="B43" s="21">
        <v>31383.944</v>
      </c>
      <c r="C43" s="11">
        <v>32455.450870000001</v>
      </c>
      <c r="D43" s="29">
        <v>30074.781449999999</v>
      </c>
      <c r="E43" s="30">
        <f t="shared" si="2"/>
        <v>-1309.1625500000009</v>
      </c>
      <c r="F43" s="31">
        <f t="shared" si="3"/>
        <v>-4.1714404983643871E-2</v>
      </c>
      <c r="G43" s="38"/>
      <c r="H43" s="37"/>
    </row>
    <row r="44" spans="1:8" s="13" customFormat="1" x14ac:dyDescent="0.2">
      <c r="A44" s="18" t="s">
        <v>16</v>
      </c>
      <c r="B44" s="22">
        <v>124231.60631999999</v>
      </c>
      <c r="C44" s="12">
        <v>218671.04300000001</v>
      </c>
      <c r="D44" s="32">
        <v>185097.80639999997</v>
      </c>
      <c r="E44" s="18">
        <f t="shared" si="2"/>
        <v>60866.200079999981</v>
      </c>
      <c r="F44" s="19">
        <f t="shared" si="3"/>
        <v>0.48994134329406291</v>
      </c>
      <c r="G44" s="41"/>
      <c r="H44" s="37"/>
    </row>
    <row r="45" spans="1:8" s="1" customFormat="1" x14ac:dyDescent="0.2">
      <c r="B45" s="5"/>
      <c r="C45" s="5"/>
      <c r="D45" s="4"/>
      <c r="F45" s="6"/>
      <c r="G45" s="38"/>
      <c r="H45" s="37"/>
    </row>
    <row r="46" spans="1:8" s="1" customFormat="1" x14ac:dyDescent="0.2">
      <c r="A46" s="1" t="s">
        <v>17</v>
      </c>
      <c r="B46" s="5"/>
      <c r="C46" s="5"/>
      <c r="D46" s="4"/>
      <c r="F46" s="6"/>
      <c r="G46" s="38"/>
      <c r="H46" s="37"/>
    </row>
    <row r="47" spans="1:8" s="1" customFormat="1" x14ac:dyDescent="0.2">
      <c r="A47" s="1" t="s">
        <v>18</v>
      </c>
      <c r="B47" s="5"/>
      <c r="C47" s="5"/>
      <c r="D47" s="4"/>
      <c r="F47" s="7"/>
      <c r="G47" s="38"/>
      <c r="H47" s="37"/>
    </row>
    <row r="48" spans="1:8" s="1" customFormat="1" x14ac:dyDescent="0.2">
      <c r="A48" s="1" t="s">
        <v>19</v>
      </c>
      <c r="B48" s="5"/>
      <c r="C48" s="5"/>
      <c r="D48" s="4"/>
      <c r="F48" s="7"/>
      <c r="G48" s="38"/>
      <c r="H48" s="37"/>
    </row>
    <row r="51" spans="1:8" s="1" customFormat="1" x14ac:dyDescent="0.2">
      <c r="A51" s="111" t="s">
        <v>0</v>
      </c>
      <c r="B51" s="111"/>
      <c r="C51" s="111"/>
      <c r="D51" s="111"/>
      <c r="E51" s="111"/>
      <c r="F51" s="111"/>
      <c r="G51" s="38"/>
      <c r="H51" s="37"/>
    </row>
    <row r="52" spans="1:8" s="1" customFormat="1" x14ac:dyDescent="0.2">
      <c r="A52" s="111" t="s">
        <v>25</v>
      </c>
      <c r="B52" s="111"/>
      <c r="C52" s="111"/>
      <c r="D52" s="111"/>
      <c r="E52" s="111"/>
      <c r="F52" s="111"/>
      <c r="G52" s="38"/>
      <c r="H52" s="37"/>
    </row>
    <row r="53" spans="1:8" s="1" customFormat="1" x14ac:dyDescent="0.2">
      <c r="A53" s="111" t="s">
        <v>1</v>
      </c>
      <c r="B53" s="111"/>
      <c r="C53" s="111"/>
      <c r="D53" s="111"/>
      <c r="E53" s="111"/>
      <c r="F53" s="111"/>
      <c r="G53" s="38"/>
      <c r="H53" s="37"/>
    </row>
    <row r="54" spans="1:8" s="1" customFormat="1" x14ac:dyDescent="0.2">
      <c r="A54" s="2"/>
      <c r="B54" s="2"/>
      <c r="C54" s="2"/>
      <c r="D54" s="17"/>
      <c r="E54" s="2"/>
      <c r="G54" s="38"/>
      <c r="H54" s="37"/>
    </row>
    <row r="55" spans="1:8" s="1" customFormat="1" x14ac:dyDescent="0.2">
      <c r="A55" s="112" t="s">
        <v>2</v>
      </c>
      <c r="B55" s="114" t="s">
        <v>22</v>
      </c>
      <c r="C55" s="114"/>
      <c r="D55" s="49" t="s">
        <v>32</v>
      </c>
      <c r="E55" s="114" t="s">
        <v>29</v>
      </c>
      <c r="F55" s="114"/>
      <c r="G55" s="38"/>
      <c r="H55" s="37"/>
    </row>
    <row r="56" spans="1:8" s="1" customFormat="1" x14ac:dyDescent="0.2">
      <c r="A56" s="113"/>
      <c r="B56" s="18" t="s">
        <v>26</v>
      </c>
      <c r="C56" s="48" t="s">
        <v>27</v>
      </c>
      <c r="D56" s="47" t="s">
        <v>28</v>
      </c>
      <c r="E56" s="50" t="s">
        <v>3</v>
      </c>
      <c r="F56" s="42" t="s">
        <v>4</v>
      </c>
      <c r="G56" s="38"/>
      <c r="H56" s="37"/>
    </row>
    <row r="57" spans="1:8" s="1" customFormat="1" x14ac:dyDescent="0.2">
      <c r="A57" s="21" t="s">
        <v>5</v>
      </c>
      <c r="B57" s="21">
        <v>25117.961910000002</v>
      </c>
      <c r="C57" s="21">
        <v>10974.052540000001</v>
      </c>
      <c r="D57" s="33">
        <v>8357.1739199999993</v>
      </c>
      <c r="E57" s="34">
        <f>+D57-B57</f>
        <v>-16760.787990000004</v>
      </c>
      <c r="F57" s="31">
        <f>+D57/B57-1</f>
        <v>-0.66728296069782522</v>
      </c>
      <c r="G57" s="38"/>
      <c r="H57" s="37"/>
    </row>
    <row r="58" spans="1:8" s="1" customFormat="1" x14ac:dyDescent="0.2">
      <c r="A58" s="21" t="s">
        <v>6</v>
      </c>
      <c r="B58" s="21">
        <v>24019.908380000004</v>
      </c>
      <c r="C58" s="21">
        <v>78226.617480000001</v>
      </c>
      <c r="D58" s="33">
        <v>63616.09345</v>
      </c>
      <c r="E58" s="34">
        <f t="shared" ref="E58:E68" si="4">+D58-B58</f>
        <v>39596.185069999992</v>
      </c>
      <c r="F58" s="31">
        <f t="shared" ref="F58:F68" si="5">+D58/B58-1</f>
        <v>1.6484736096233181</v>
      </c>
      <c r="G58" s="38"/>
      <c r="H58" s="37"/>
    </row>
    <row r="59" spans="1:8" s="1" customFormat="1" x14ac:dyDescent="0.2">
      <c r="A59" s="21" t="s">
        <v>7</v>
      </c>
      <c r="B59" s="21">
        <v>15428.92374</v>
      </c>
      <c r="C59" s="21">
        <v>19504.572459999999</v>
      </c>
      <c r="D59" s="33">
        <v>14024.66222</v>
      </c>
      <c r="E59" s="34">
        <f t="shared" si="4"/>
        <v>-1404.26152</v>
      </c>
      <c r="F59" s="31">
        <f t="shared" si="5"/>
        <v>-9.1014872045767192E-2</v>
      </c>
      <c r="G59" s="38"/>
      <c r="H59" s="37"/>
    </row>
    <row r="60" spans="1:8" s="1" customFormat="1" x14ac:dyDescent="0.2">
      <c r="A60" s="21" t="s">
        <v>8</v>
      </c>
      <c r="B60" s="21">
        <v>31609.812449999998</v>
      </c>
      <c r="C60" s="21">
        <v>32268.936369999996</v>
      </c>
      <c r="D60" s="33">
        <v>33347.28239</v>
      </c>
      <c r="E60" s="34">
        <f t="shared" si="4"/>
        <v>1737.4699400000027</v>
      </c>
      <c r="F60" s="31">
        <f t="shared" si="5"/>
        <v>5.496615782672909E-2</v>
      </c>
      <c r="G60" s="38"/>
      <c r="H60" s="37"/>
    </row>
    <row r="61" spans="1:8" s="1" customFormat="1" x14ac:dyDescent="0.2">
      <c r="A61" s="21" t="s">
        <v>9</v>
      </c>
      <c r="B61" s="21">
        <v>6726.1039700000001</v>
      </c>
      <c r="C61" s="21">
        <v>8740.6824099999994</v>
      </c>
      <c r="D61" s="33">
        <v>4157.0747499999998</v>
      </c>
      <c r="E61" s="34">
        <f t="shared" si="4"/>
        <v>-2569.0292200000004</v>
      </c>
      <c r="F61" s="31">
        <f t="shared" si="5"/>
        <v>-0.38194907950553136</v>
      </c>
      <c r="G61" s="38"/>
      <c r="H61" s="37"/>
    </row>
    <row r="62" spans="1:8" s="1" customFormat="1" x14ac:dyDescent="0.2">
      <c r="A62" s="21" t="s">
        <v>10</v>
      </c>
      <c r="B62" s="21">
        <v>1463.2342200000001</v>
      </c>
      <c r="C62" s="21">
        <v>1388.76451</v>
      </c>
      <c r="D62" s="33">
        <v>44.856010000000005</v>
      </c>
      <c r="E62" s="34">
        <f t="shared" si="4"/>
        <v>-1418.3782100000001</v>
      </c>
      <c r="F62" s="31">
        <f t="shared" si="5"/>
        <v>-0.96934461387869952</v>
      </c>
      <c r="G62" s="38"/>
      <c r="H62" s="37"/>
    </row>
    <row r="63" spans="1:8" s="1" customFormat="1" x14ac:dyDescent="0.2">
      <c r="A63" s="21" t="s">
        <v>11</v>
      </c>
      <c r="B63" s="21">
        <v>992186.62808000005</v>
      </c>
      <c r="C63" s="21">
        <v>1138211.8526199998</v>
      </c>
      <c r="D63" s="33">
        <v>917101.75803999999</v>
      </c>
      <c r="E63" s="34">
        <f t="shared" si="4"/>
        <v>-75084.870040000067</v>
      </c>
      <c r="F63" s="31">
        <f t="shared" si="5"/>
        <v>-7.5676155992243421E-2</v>
      </c>
      <c r="G63" s="38"/>
      <c r="H63" s="37"/>
    </row>
    <row r="64" spans="1:8" s="1" customFormat="1" x14ac:dyDescent="0.2">
      <c r="A64" s="21" t="s">
        <v>12</v>
      </c>
      <c r="B64" s="21">
        <v>232820.96311000001</v>
      </c>
      <c r="C64" s="21">
        <v>218891.37420999998</v>
      </c>
      <c r="D64" s="33">
        <v>112954.32594999998</v>
      </c>
      <c r="E64" s="34">
        <f t="shared" si="4"/>
        <v>-119866.63716000003</v>
      </c>
      <c r="F64" s="31">
        <f t="shared" si="5"/>
        <v>-0.51484469250033604</v>
      </c>
      <c r="G64" s="38"/>
      <c r="H64" s="37"/>
    </row>
    <row r="65" spans="1:8" s="1" customFormat="1" x14ac:dyDescent="0.2">
      <c r="A65" s="21" t="s">
        <v>13</v>
      </c>
      <c r="B65" s="21">
        <v>192107.78108000002</v>
      </c>
      <c r="C65" s="21">
        <v>212672.43594</v>
      </c>
      <c r="D65" s="33">
        <v>171690.32179000002</v>
      </c>
      <c r="E65" s="34">
        <f t="shared" si="4"/>
        <v>-20417.459289999999</v>
      </c>
      <c r="F65" s="31">
        <f t="shared" si="5"/>
        <v>-0.10628127176950475</v>
      </c>
      <c r="G65" s="38"/>
      <c r="H65" s="37"/>
    </row>
    <row r="66" spans="1:8" s="1" customFormat="1" x14ac:dyDescent="0.2">
      <c r="A66" s="21" t="s">
        <v>14</v>
      </c>
      <c r="B66" s="21">
        <v>276876.48804999999</v>
      </c>
      <c r="C66" s="21">
        <v>217188.13683999999</v>
      </c>
      <c r="D66" s="33">
        <v>229309.06979999997</v>
      </c>
      <c r="E66" s="34">
        <f t="shared" si="4"/>
        <v>-47567.418250000017</v>
      </c>
      <c r="F66" s="31">
        <f t="shared" si="5"/>
        <v>-0.17180013581149589</v>
      </c>
      <c r="G66" s="38"/>
      <c r="H66" s="37"/>
    </row>
    <row r="67" spans="1:8" s="1" customFormat="1" x14ac:dyDescent="0.2">
      <c r="A67" s="21" t="s">
        <v>15</v>
      </c>
      <c r="B67" s="21">
        <v>189116.25188999998</v>
      </c>
      <c r="C67" s="21">
        <v>200698.90284</v>
      </c>
      <c r="D67" s="33">
        <v>186861.80691000001</v>
      </c>
      <c r="E67" s="34">
        <f t="shared" si="4"/>
        <v>-2254.4449799999711</v>
      </c>
      <c r="F67" s="31">
        <f t="shared" si="5"/>
        <v>-1.1920947869204168E-2</v>
      </c>
      <c r="G67" s="38"/>
      <c r="H67" s="37"/>
    </row>
    <row r="68" spans="1:8" s="1" customFormat="1" x14ac:dyDescent="0.2">
      <c r="A68" s="18" t="s">
        <v>16</v>
      </c>
      <c r="B68" s="22">
        <v>1987474.0568800003</v>
      </c>
      <c r="C68" s="22">
        <v>2138766.32822</v>
      </c>
      <c r="D68" s="32">
        <v>1741464.4252299999</v>
      </c>
      <c r="E68" s="35">
        <f t="shared" si="4"/>
        <v>-246009.63165000034</v>
      </c>
      <c r="F68" s="19">
        <f t="shared" si="5"/>
        <v>-0.12378004673741205</v>
      </c>
      <c r="G68" s="38"/>
      <c r="H68" s="37"/>
    </row>
    <row r="69" spans="1:8" s="1" customFormat="1" ht="14.25" customHeight="1" x14ac:dyDescent="0.2">
      <c r="B69" s="5"/>
      <c r="C69" s="5"/>
      <c r="D69" s="5"/>
      <c r="E69" s="5"/>
      <c r="F69" s="5"/>
      <c r="G69" s="38"/>
      <c r="H69" s="37"/>
    </row>
    <row r="70" spans="1:8" s="1" customFormat="1" x14ac:dyDescent="0.2">
      <c r="A70" s="1" t="s">
        <v>17</v>
      </c>
      <c r="B70" s="5"/>
      <c r="C70" s="5"/>
      <c r="D70" s="4"/>
      <c r="G70" s="38"/>
      <c r="H70" s="37"/>
    </row>
    <row r="71" spans="1:8" s="1" customFormat="1" x14ac:dyDescent="0.2">
      <c r="A71" s="1" t="s">
        <v>18</v>
      </c>
      <c r="B71" s="5"/>
      <c r="C71" s="5"/>
      <c r="D71" s="4"/>
      <c r="G71" s="38"/>
      <c r="H71" s="37"/>
    </row>
    <row r="72" spans="1:8" s="1" customFormat="1" x14ac:dyDescent="0.2">
      <c r="A72" s="1" t="s">
        <v>19</v>
      </c>
      <c r="B72" s="5"/>
      <c r="C72" s="5"/>
      <c r="D72" s="4"/>
      <c r="G72" s="38"/>
      <c r="H72" s="37"/>
    </row>
    <row r="73" spans="1:8" s="1" customFormat="1" x14ac:dyDescent="0.2">
      <c r="B73" s="5"/>
      <c r="C73" s="5"/>
      <c r="D73" s="4"/>
      <c r="G73" s="38"/>
      <c r="H73" s="37"/>
    </row>
    <row r="76" spans="1:8" s="1" customFormat="1" x14ac:dyDescent="0.2">
      <c r="A76" s="111" t="s">
        <v>0</v>
      </c>
      <c r="B76" s="111"/>
      <c r="C76" s="111"/>
      <c r="D76" s="111"/>
      <c r="E76" s="111"/>
      <c r="F76" s="111"/>
      <c r="G76" s="38"/>
      <c r="H76" s="37"/>
    </row>
    <row r="77" spans="1:8" s="1" customFormat="1" x14ac:dyDescent="0.2">
      <c r="A77" s="111" t="s">
        <v>25</v>
      </c>
      <c r="B77" s="111"/>
      <c r="C77" s="111"/>
      <c r="D77" s="111"/>
      <c r="E77" s="111"/>
      <c r="F77" s="111"/>
      <c r="G77" s="38"/>
      <c r="H77" s="37"/>
    </row>
    <row r="78" spans="1:8" s="1" customFormat="1" x14ac:dyDescent="0.2">
      <c r="A78" s="111" t="s">
        <v>1</v>
      </c>
      <c r="B78" s="111"/>
      <c r="C78" s="111"/>
      <c r="D78" s="111"/>
      <c r="E78" s="111"/>
      <c r="F78" s="111"/>
      <c r="G78" s="38"/>
      <c r="H78" s="37"/>
    </row>
    <row r="79" spans="1:8" s="1" customFormat="1" x14ac:dyDescent="0.2">
      <c r="A79" s="2"/>
      <c r="B79" s="2"/>
      <c r="C79" s="2"/>
      <c r="D79" s="17"/>
      <c r="E79" s="2"/>
      <c r="G79" s="38"/>
      <c r="H79" s="37"/>
    </row>
    <row r="80" spans="1:8" s="1" customFormat="1" x14ac:dyDescent="0.2">
      <c r="A80" s="112" t="s">
        <v>2</v>
      </c>
      <c r="B80" s="114" t="s">
        <v>23</v>
      </c>
      <c r="C80" s="114"/>
      <c r="D80" s="49" t="s">
        <v>33</v>
      </c>
      <c r="E80" s="114" t="s">
        <v>29</v>
      </c>
      <c r="F80" s="114"/>
      <c r="G80" s="38"/>
      <c r="H80" s="37"/>
    </row>
    <row r="81" spans="1:8" s="1" customFormat="1" x14ac:dyDescent="0.2">
      <c r="A81" s="113"/>
      <c r="B81" s="18" t="s">
        <v>26</v>
      </c>
      <c r="C81" s="48" t="s">
        <v>27</v>
      </c>
      <c r="D81" s="47" t="s">
        <v>28</v>
      </c>
      <c r="E81" s="50" t="s">
        <v>3</v>
      </c>
      <c r="F81" s="42" t="s">
        <v>4</v>
      </c>
      <c r="G81" s="38"/>
      <c r="H81" s="37"/>
    </row>
    <row r="82" spans="1:8" s="1" customFormat="1" x14ac:dyDescent="0.2">
      <c r="A82" s="21" t="s">
        <v>5</v>
      </c>
      <c r="B82" s="43">
        <v>0</v>
      </c>
      <c r="C82" s="44">
        <v>635.86282999999992</v>
      </c>
      <c r="D82" s="36">
        <v>0</v>
      </c>
      <c r="E82" s="30">
        <f>+D82-B82</f>
        <v>0</v>
      </c>
      <c r="F82" s="25">
        <v>0</v>
      </c>
      <c r="G82" s="38"/>
      <c r="H82" s="37"/>
    </row>
    <row r="83" spans="1:8" s="1" customFormat="1" x14ac:dyDescent="0.2">
      <c r="A83" s="21" t="s">
        <v>6</v>
      </c>
      <c r="B83" s="11">
        <v>13412.1978</v>
      </c>
      <c r="C83" s="21">
        <v>24255.841239999998</v>
      </c>
      <c r="D83" s="36">
        <v>56140.371169999999</v>
      </c>
      <c r="E83" s="30">
        <f t="shared" ref="E83:E93" si="6">+D83-B83</f>
        <v>42728.173369999997</v>
      </c>
      <c r="F83" s="25">
        <f t="shared" ref="F83:F93" si="7">+D83/B83-1</f>
        <v>3.1857697006228163</v>
      </c>
      <c r="G83" s="38"/>
      <c r="H83" s="37"/>
    </row>
    <row r="84" spans="1:8" s="1" customFormat="1" x14ac:dyDescent="0.2">
      <c r="A84" s="21" t="s">
        <v>7</v>
      </c>
      <c r="B84" s="11">
        <v>12861.128650000001</v>
      </c>
      <c r="C84" s="21">
        <v>8498.8667899999982</v>
      </c>
      <c r="D84" s="36">
        <v>10961.269780000001</v>
      </c>
      <c r="E84" s="30">
        <f t="shared" si="6"/>
        <v>-1899.85887</v>
      </c>
      <c r="F84" s="25">
        <f t="shared" si="7"/>
        <v>-0.14772100658521914</v>
      </c>
      <c r="G84" s="38"/>
      <c r="H84" s="37"/>
    </row>
    <row r="85" spans="1:8" s="1" customFormat="1" x14ac:dyDescent="0.2">
      <c r="A85" s="21" t="s">
        <v>8</v>
      </c>
      <c r="B85" s="11">
        <v>27328.651739999998</v>
      </c>
      <c r="C85" s="21">
        <v>21667.392589999999</v>
      </c>
      <c r="D85" s="36">
        <v>25389.136999999999</v>
      </c>
      <c r="E85" s="30">
        <f t="shared" si="6"/>
        <v>-1939.5147399999987</v>
      </c>
      <c r="F85" s="25">
        <f t="shared" si="7"/>
        <v>-7.0970011929318844E-2</v>
      </c>
      <c r="G85" s="38"/>
      <c r="H85" s="37"/>
    </row>
    <row r="86" spans="1:8" s="1" customFormat="1" x14ac:dyDescent="0.2">
      <c r="A86" s="21" t="s">
        <v>9</v>
      </c>
      <c r="B86" s="11">
        <v>5426.1039700000001</v>
      </c>
      <c r="C86" s="21">
        <v>6386.1248299999997</v>
      </c>
      <c r="D86" s="36">
        <v>3127.0747500000002</v>
      </c>
      <c r="E86" s="30">
        <f t="shared" si="6"/>
        <v>-2299.0292199999999</v>
      </c>
      <c r="F86" s="25">
        <f t="shared" si="7"/>
        <v>-0.42369796684894701</v>
      </c>
      <c r="G86" s="38"/>
      <c r="H86" s="37"/>
    </row>
    <row r="87" spans="1:8" s="1" customFormat="1" x14ac:dyDescent="0.2">
      <c r="A87" s="21" t="s">
        <v>10</v>
      </c>
      <c r="B87" s="11">
        <v>463.18421999999998</v>
      </c>
      <c r="C87" s="21">
        <v>357.71350999999999</v>
      </c>
      <c r="D87" s="36">
        <v>44.856010000000005</v>
      </c>
      <c r="E87" s="30">
        <f t="shared" si="6"/>
        <v>-418.32820999999996</v>
      </c>
      <c r="F87" s="25">
        <f t="shared" si="7"/>
        <v>-0.90315730099786218</v>
      </c>
      <c r="G87" s="38"/>
      <c r="H87" s="37"/>
    </row>
    <row r="88" spans="1:8" s="1" customFormat="1" x14ac:dyDescent="0.2">
      <c r="A88" s="21" t="s">
        <v>11</v>
      </c>
      <c r="B88" s="11">
        <v>478087.90258000005</v>
      </c>
      <c r="C88" s="21">
        <v>493160.54582</v>
      </c>
      <c r="D88" s="36">
        <v>505014.72444000002</v>
      </c>
      <c r="E88" s="30">
        <f t="shared" si="6"/>
        <v>26926.821859999967</v>
      </c>
      <c r="F88" s="25">
        <f t="shared" si="7"/>
        <v>5.6321905897826374E-2</v>
      </c>
      <c r="G88" s="38"/>
      <c r="H88" s="37"/>
    </row>
    <row r="89" spans="1:8" s="1" customFormat="1" x14ac:dyDescent="0.2">
      <c r="A89" s="21" t="s">
        <v>12</v>
      </c>
      <c r="B89" s="11">
        <v>46185.782089999993</v>
      </c>
      <c r="C89" s="21">
        <v>73426.585739999995</v>
      </c>
      <c r="D89" s="36">
        <v>34345.787100000001</v>
      </c>
      <c r="E89" s="30">
        <f t="shared" si="6"/>
        <v>-11839.994989999992</v>
      </c>
      <c r="F89" s="25">
        <f t="shared" si="7"/>
        <v>-0.25635584056859684</v>
      </c>
      <c r="G89" s="38"/>
      <c r="H89" s="37"/>
    </row>
    <row r="90" spans="1:8" s="1" customFormat="1" x14ac:dyDescent="0.2">
      <c r="A90" s="21" t="s">
        <v>13</v>
      </c>
      <c r="B90" s="11">
        <v>135439.9369</v>
      </c>
      <c r="C90" s="21">
        <v>140513.79300000001</v>
      </c>
      <c r="D90" s="36">
        <v>116521.89287000001</v>
      </c>
      <c r="E90" s="30">
        <f t="shared" si="6"/>
        <v>-18918.04402999999</v>
      </c>
      <c r="F90" s="25">
        <f t="shared" si="7"/>
        <v>-0.13967847640070774</v>
      </c>
      <c r="G90" s="38"/>
      <c r="H90" s="37"/>
    </row>
    <row r="91" spans="1:8" s="1" customFormat="1" x14ac:dyDescent="0.2">
      <c r="A91" s="21" t="s">
        <v>14</v>
      </c>
      <c r="B91" s="11">
        <v>197717.85702000002</v>
      </c>
      <c r="C91" s="21">
        <v>163477.69546000002</v>
      </c>
      <c r="D91" s="36">
        <v>174390.35222999999</v>
      </c>
      <c r="E91" s="30">
        <f t="shared" si="6"/>
        <v>-23327.504790000035</v>
      </c>
      <c r="F91" s="25">
        <f t="shared" si="7"/>
        <v>-0.11798380349449344</v>
      </c>
      <c r="G91" s="38"/>
      <c r="H91" s="37"/>
    </row>
    <row r="92" spans="1:8" s="1" customFormat="1" x14ac:dyDescent="0.2">
      <c r="A92" s="21" t="s">
        <v>15</v>
      </c>
      <c r="B92" s="11">
        <v>103345.77816</v>
      </c>
      <c r="C92" s="21">
        <v>120299.57012999999</v>
      </c>
      <c r="D92" s="36">
        <v>104344.20777000001</v>
      </c>
      <c r="E92" s="30">
        <f t="shared" si="6"/>
        <v>998.42961000000651</v>
      </c>
      <c r="F92" s="25">
        <f t="shared" si="7"/>
        <v>9.6610585142069549E-3</v>
      </c>
      <c r="G92" s="38"/>
      <c r="H92" s="37"/>
    </row>
    <row r="93" spans="1:8" s="1" customFormat="1" x14ac:dyDescent="0.2">
      <c r="A93" s="18" t="s">
        <v>16</v>
      </c>
      <c r="B93" s="12">
        <v>1020268.52313</v>
      </c>
      <c r="C93" s="22">
        <v>1052679.9919400001</v>
      </c>
      <c r="D93" s="16">
        <v>1030279.6731200001</v>
      </c>
      <c r="E93" s="18">
        <f t="shared" si="6"/>
        <v>10011.149990000064</v>
      </c>
      <c r="F93" s="28">
        <f t="shared" si="7"/>
        <v>9.8122697731453101E-3</v>
      </c>
      <c r="G93" s="38"/>
      <c r="H93" s="37"/>
    </row>
    <row r="94" spans="1:8" s="1" customFormat="1" x14ac:dyDescent="0.2">
      <c r="B94" s="5"/>
      <c r="C94" s="5"/>
      <c r="D94" s="4"/>
      <c r="E94" s="8"/>
      <c r="G94" s="38"/>
      <c r="H94" s="37"/>
    </row>
    <row r="95" spans="1:8" s="1" customFormat="1" x14ac:dyDescent="0.2">
      <c r="A95" s="1" t="s">
        <v>17</v>
      </c>
      <c r="B95" s="5"/>
      <c r="C95" s="5"/>
      <c r="D95" s="4"/>
      <c r="G95" s="38"/>
      <c r="H95" s="37"/>
    </row>
    <row r="96" spans="1:8" s="1" customFormat="1" x14ac:dyDescent="0.2">
      <c r="A96" s="1" t="s">
        <v>18</v>
      </c>
      <c r="B96" s="5"/>
      <c r="C96" s="5"/>
      <c r="D96" s="4"/>
      <c r="G96" s="38"/>
      <c r="H96" s="37"/>
    </row>
    <row r="97" spans="1:9" s="1" customFormat="1" x14ac:dyDescent="0.2">
      <c r="A97" s="1" t="s">
        <v>19</v>
      </c>
      <c r="B97" s="5"/>
      <c r="C97" s="5"/>
      <c r="D97" s="4"/>
      <c r="G97" s="38"/>
      <c r="H97" s="37"/>
    </row>
    <row r="100" spans="1:9" s="1" customFormat="1" x14ac:dyDescent="0.2">
      <c r="A100" s="111" t="s">
        <v>0</v>
      </c>
      <c r="B100" s="111"/>
      <c r="C100" s="111"/>
      <c r="D100" s="111"/>
      <c r="E100" s="111"/>
      <c r="F100" s="111"/>
      <c r="G100" s="38"/>
      <c r="H100" s="37"/>
    </row>
    <row r="101" spans="1:9" s="1" customFormat="1" x14ac:dyDescent="0.2">
      <c r="A101" s="111" t="s">
        <v>25</v>
      </c>
      <c r="B101" s="111"/>
      <c r="C101" s="111"/>
      <c r="D101" s="111"/>
      <c r="E101" s="111"/>
      <c r="F101" s="111"/>
      <c r="G101" s="38"/>
      <c r="H101" s="37"/>
    </row>
    <row r="102" spans="1:9" s="1" customFormat="1" x14ac:dyDescent="0.2">
      <c r="A102" s="111" t="s">
        <v>1</v>
      </c>
      <c r="B102" s="111"/>
      <c r="C102" s="111"/>
      <c r="D102" s="111"/>
      <c r="E102" s="111"/>
      <c r="F102" s="111"/>
      <c r="G102" s="38"/>
      <c r="H102" s="37"/>
    </row>
    <row r="103" spans="1:9" s="1" customFormat="1" x14ac:dyDescent="0.2">
      <c r="A103" s="2"/>
      <c r="B103" s="2"/>
      <c r="C103" s="2"/>
      <c r="D103" s="17"/>
      <c r="E103" s="2"/>
      <c r="G103" s="38"/>
      <c r="H103" s="37"/>
    </row>
    <row r="104" spans="1:9" s="1" customFormat="1" x14ac:dyDescent="0.2">
      <c r="A104" s="112" t="s">
        <v>2</v>
      </c>
      <c r="B104" s="114" t="s">
        <v>24</v>
      </c>
      <c r="C104" s="114"/>
      <c r="D104" s="49" t="s">
        <v>34</v>
      </c>
      <c r="E104" s="114" t="s">
        <v>29</v>
      </c>
      <c r="F104" s="114"/>
      <c r="G104" s="38"/>
      <c r="H104" s="37"/>
    </row>
    <row r="105" spans="1:9" s="1" customFormat="1" x14ac:dyDescent="0.2">
      <c r="A105" s="113"/>
      <c r="B105" s="18" t="s">
        <v>26</v>
      </c>
      <c r="C105" s="48" t="s">
        <v>27</v>
      </c>
      <c r="D105" s="47" t="s">
        <v>28</v>
      </c>
      <c r="E105" s="50" t="s">
        <v>3</v>
      </c>
      <c r="F105" s="42" t="s">
        <v>4</v>
      </c>
      <c r="G105" s="38"/>
      <c r="H105" s="37"/>
    </row>
    <row r="106" spans="1:9" s="1" customFormat="1" x14ac:dyDescent="0.2">
      <c r="A106" s="21" t="s">
        <v>5</v>
      </c>
      <c r="B106" s="11">
        <v>25117.961910000002</v>
      </c>
      <c r="C106" s="21">
        <v>10338.189710000001</v>
      </c>
      <c r="D106" s="36">
        <v>8357.1739199999993</v>
      </c>
      <c r="E106" s="30">
        <f>+D106-B106</f>
        <v>-16760.787990000004</v>
      </c>
      <c r="F106" s="25">
        <f>+D106/B106-1</f>
        <v>-0.66728296069782522</v>
      </c>
      <c r="G106" s="38"/>
      <c r="H106" s="37"/>
    </row>
    <row r="107" spans="1:9" s="1" customFormat="1" x14ac:dyDescent="0.2">
      <c r="A107" s="21" t="s">
        <v>6</v>
      </c>
      <c r="B107" s="11">
        <v>10607.710580000001</v>
      </c>
      <c r="C107" s="21">
        <v>53970.776239999999</v>
      </c>
      <c r="D107" s="36">
        <v>7475.72228</v>
      </c>
      <c r="E107" s="30">
        <f t="shared" ref="E107:E117" si="8">+D107-B107</f>
        <v>-3131.9883000000009</v>
      </c>
      <c r="F107" s="25">
        <f t="shared" ref="F107:F117" si="9">+D107/B107-1</f>
        <v>-0.2952558213555635</v>
      </c>
      <c r="G107" s="38"/>
      <c r="H107" s="37"/>
    </row>
    <row r="108" spans="1:9" s="1" customFormat="1" x14ac:dyDescent="0.2">
      <c r="A108" s="21" t="s">
        <v>7</v>
      </c>
      <c r="B108" s="11">
        <v>2567.7950900000001</v>
      </c>
      <c r="C108" s="21">
        <v>11005.705669999999</v>
      </c>
      <c r="D108" s="36">
        <v>3063.3924400000001</v>
      </c>
      <c r="E108" s="30">
        <f t="shared" si="8"/>
        <v>495.59735000000001</v>
      </c>
      <c r="F108" s="25">
        <f t="shared" si="9"/>
        <v>0.19300502284237964</v>
      </c>
      <c r="G108" s="38"/>
      <c r="H108" s="46"/>
      <c r="I108" s="45"/>
    </row>
    <row r="109" spans="1:9" s="1" customFormat="1" x14ac:dyDescent="0.2">
      <c r="A109" s="21" t="s">
        <v>8</v>
      </c>
      <c r="B109" s="11">
        <v>4281.1607100000001</v>
      </c>
      <c r="C109" s="21">
        <v>10601.54378</v>
      </c>
      <c r="D109" s="36">
        <v>7958.1453899999997</v>
      </c>
      <c r="E109" s="30">
        <f t="shared" si="8"/>
        <v>3676.9846799999996</v>
      </c>
      <c r="F109" s="25">
        <f t="shared" si="9"/>
        <v>0.85887564823512541</v>
      </c>
      <c r="G109" s="38"/>
      <c r="H109" s="37"/>
    </row>
    <row r="110" spans="1:9" s="1" customFormat="1" x14ac:dyDescent="0.2">
      <c r="A110" s="21" t="s">
        <v>9</v>
      </c>
      <c r="B110" s="11">
        <v>1300</v>
      </c>
      <c r="C110" s="21">
        <v>2354.5575800000001</v>
      </c>
      <c r="D110" s="36">
        <v>1030</v>
      </c>
      <c r="E110" s="30">
        <f t="shared" si="8"/>
        <v>-270</v>
      </c>
      <c r="F110" s="25">
        <f t="shared" si="9"/>
        <v>-0.20769230769230773</v>
      </c>
      <c r="G110" s="38"/>
      <c r="H110" s="37"/>
    </row>
    <row r="111" spans="1:9" s="1" customFormat="1" x14ac:dyDescent="0.2">
      <c r="A111" s="21" t="s">
        <v>10</v>
      </c>
      <c r="B111" s="11">
        <v>1000.05</v>
      </c>
      <c r="C111" s="21">
        <v>1031.0509999999999</v>
      </c>
      <c r="D111" s="36">
        <v>0</v>
      </c>
      <c r="E111" s="30">
        <f t="shared" si="8"/>
        <v>-1000.05</v>
      </c>
      <c r="F111" s="25">
        <f t="shared" si="9"/>
        <v>-1</v>
      </c>
      <c r="G111" s="38"/>
      <c r="H111" s="37"/>
    </row>
    <row r="112" spans="1:9" s="1" customFormat="1" x14ac:dyDescent="0.2">
      <c r="A112" s="21" t="s">
        <v>11</v>
      </c>
      <c r="B112" s="11">
        <v>514098.7255</v>
      </c>
      <c r="C112" s="21">
        <v>645051.3067999999</v>
      </c>
      <c r="D112" s="36">
        <v>412087.03359999997</v>
      </c>
      <c r="E112" s="30">
        <f t="shared" si="8"/>
        <v>-102011.69190000003</v>
      </c>
      <c r="F112" s="25">
        <f t="shared" si="9"/>
        <v>-0.19842821395984966</v>
      </c>
      <c r="G112" s="38"/>
      <c r="H112" s="37"/>
    </row>
    <row r="113" spans="1:8" s="1" customFormat="1" x14ac:dyDescent="0.2">
      <c r="A113" s="21" t="s">
        <v>12</v>
      </c>
      <c r="B113" s="11">
        <v>186635.18102000002</v>
      </c>
      <c r="C113" s="21">
        <v>145464.78847</v>
      </c>
      <c r="D113" s="36">
        <v>78608.538849999997</v>
      </c>
      <c r="E113" s="30">
        <f t="shared" si="8"/>
        <v>-108026.64217000002</v>
      </c>
      <c r="F113" s="25">
        <f t="shared" si="9"/>
        <v>-0.57881178446427939</v>
      </c>
      <c r="G113" s="38"/>
      <c r="H113" s="37"/>
    </row>
    <row r="114" spans="1:8" s="1" customFormat="1" x14ac:dyDescent="0.2">
      <c r="A114" s="21" t="s">
        <v>13</v>
      </c>
      <c r="B114" s="11">
        <v>56667.84418</v>
      </c>
      <c r="C114" s="21">
        <v>72158.64294000002</v>
      </c>
      <c r="D114" s="36">
        <v>55168.428919999998</v>
      </c>
      <c r="E114" s="30">
        <f t="shared" si="8"/>
        <v>-1499.4152600000016</v>
      </c>
      <c r="F114" s="25">
        <f t="shared" si="9"/>
        <v>-2.6459719470485754E-2</v>
      </c>
      <c r="G114" s="38"/>
      <c r="H114" s="37"/>
    </row>
    <row r="115" spans="1:8" s="1" customFormat="1" x14ac:dyDescent="0.2">
      <c r="A115" s="21" t="s">
        <v>14</v>
      </c>
      <c r="B115" s="11">
        <v>79158.631030000004</v>
      </c>
      <c r="C115" s="21">
        <v>53710.441380000004</v>
      </c>
      <c r="D115" s="36">
        <v>54918.717570000001</v>
      </c>
      <c r="E115" s="30">
        <f t="shared" si="8"/>
        <v>-24239.913460000003</v>
      </c>
      <c r="F115" s="25">
        <f t="shared" si="9"/>
        <v>-0.30621946267379763</v>
      </c>
      <c r="G115" s="38"/>
      <c r="H115" s="37"/>
    </row>
    <row r="116" spans="1:8" s="1" customFormat="1" x14ac:dyDescent="0.2">
      <c r="A116" s="21" t="s">
        <v>15</v>
      </c>
      <c r="B116" s="11">
        <v>85770.473729999998</v>
      </c>
      <c r="C116" s="21">
        <v>80399.332710000002</v>
      </c>
      <c r="D116" s="36">
        <v>82517.599140000006</v>
      </c>
      <c r="E116" s="30">
        <f t="shared" si="8"/>
        <v>-3252.8745899999922</v>
      </c>
      <c r="F116" s="25">
        <f t="shared" si="9"/>
        <v>-3.7925342469715573E-2</v>
      </c>
      <c r="G116" s="38"/>
      <c r="H116" s="37"/>
    </row>
    <row r="117" spans="1:8" s="1" customFormat="1" x14ac:dyDescent="0.2">
      <c r="A117" s="18" t="s">
        <v>16</v>
      </c>
      <c r="B117" s="12">
        <v>967205.53374999983</v>
      </c>
      <c r="C117" s="22">
        <v>1086086.3362799999</v>
      </c>
      <c r="D117" s="16">
        <v>711184.75211</v>
      </c>
      <c r="E117" s="18">
        <f t="shared" si="8"/>
        <v>-256020.78163999983</v>
      </c>
      <c r="F117" s="28">
        <f t="shared" si="9"/>
        <v>-0.26470152693127091</v>
      </c>
      <c r="G117" s="38"/>
      <c r="H117" s="37"/>
    </row>
    <row r="118" spans="1:8" s="1" customFormat="1" x14ac:dyDescent="0.2">
      <c r="B118" s="5"/>
      <c r="C118" s="5"/>
      <c r="D118" s="4"/>
      <c r="G118" s="38"/>
      <c r="H118" s="37"/>
    </row>
    <row r="119" spans="1:8" s="1" customFormat="1" x14ac:dyDescent="0.2">
      <c r="A119" s="1" t="s">
        <v>17</v>
      </c>
      <c r="B119" s="5"/>
      <c r="C119" s="5"/>
      <c r="D119" s="4"/>
      <c r="G119" s="38"/>
      <c r="H119" s="37"/>
    </row>
    <row r="120" spans="1:8" s="1" customFormat="1" x14ac:dyDescent="0.2">
      <c r="A120" s="1" t="s">
        <v>18</v>
      </c>
      <c r="B120" s="5"/>
      <c r="C120" s="5"/>
      <c r="D120" s="4"/>
      <c r="E120" s="9"/>
      <c r="G120" s="38"/>
      <c r="H120" s="37"/>
    </row>
    <row r="121" spans="1:8" s="1" customFormat="1" x14ac:dyDescent="0.2">
      <c r="A121" s="1" t="s">
        <v>19</v>
      </c>
      <c r="B121" s="5"/>
      <c r="C121" s="5"/>
      <c r="D121" s="4"/>
      <c r="G121" s="38"/>
      <c r="H121" s="37"/>
    </row>
  </sheetData>
  <mergeCells count="30">
    <mergeCell ref="A2:F2"/>
    <mergeCell ref="A3:F3"/>
    <mergeCell ref="A4:F4"/>
    <mergeCell ref="A6:A7"/>
    <mergeCell ref="E6:F6"/>
    <mergeCell ref="B6:C6"/>
    <mergeCell ref="A27:F27"/>
    <mergeCell ref="A28:F28"/>
    <mergeCell ref="A29:F29"/>
    <mergeCell ref="A31:A32"/>
    <mergeCell ref="E31:F31"/>
    <mergeCell ref="B31:C31"/>
    <mergeCell ref="A51:F51"/>
    <mergeCell ref="A52:F52"/>
    <mergeCell ref="A53:F53"/>
    <mergeCell ref="A55:A56"/>
    <mergeCell ref="E55:F55"/>
    <mergeCell ref="B55:C55"/>
    <mergeCell ref="A76:F76"/>
    <mergeCell ref="A77:F77"/>
    <mergeCell ref="A78:F78"/>
    <mergeCell ref="A80:A81"/>
    <mergeCell ref="E80:F80"/>
    <mergeCell ref="B80:C80"/>
    <mergeCell ref="A100:F100"/>
    <mergeCell ref="A101:F101"/>
    <mergeCell ref="A102:F102"/>
    <mergeCell ref="A104:A105"/>
    <mergeCell ref="E104:F104"/>
    <mergeCell ref="B104:C10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1"/>
  <sheetViews>
    <sheetView workbookViewId="0">
      <selection activeCell="B21" sqref="B21"/>
    </sheetView>
  </sheetViews>
  <sheetFormatPr baseColWidth="10" defaultRowHeight="11.25" x14ac:dyDescent="0.2"/>
  <cols>
    <col min="1" max="1" width="23.85546875" style="10" customWidth="1"/>
    <col min="2" max="2" width="13.5703125" style="10" customWidth="1"/>
    <col min="3" max="3" width="12.5703125" style="10" customWidth="1"/>
    <col min="4" max="4" width="12.7109375" style="14" customWidth="1"/>
    <col min="5" max="5" width="11.7109375" style="14" customWidth="1"/>
    <col min="6" max="6" width="12" style="14" customWidth="1"/>
    <col min="7" max="7" width="12.42578125" style="10" customWidth="1"/>
    <col min="8" max="8" width="12.5703125" style="10" customWidth="1"/>
    <col min="9" max="9" width="13" style="39" customWidth="1"/>
    <col min="10" max="10" width="11.42578125" style="40"/>
    <col min="11" max="16384" width="11.42578125" style="10"/>
  </cols>
  <sheetData>
    <row r="2" spans="1:12" s="1" customFormat="1" x14ac:dyDescent="0.2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2" s="1" customFormat="1" x14ac:dyDescent="0.2">
      <c r="A3" s="111" t="s">
        <v>39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2" s="1" customFormat="1" x14ac:dyDescent="0.2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</row>
    <row r="5" spans="1:12" s="1" customFormat="1" x14ac:dyDescent="0.2">
      <c r="A5" s="91"/>
      <c r="B5" s="91"/>
      <c r="C5" s="91"/>
      <c r="D5" s="17"/>
      <c r="E5" s="17"/>
      <c r="F5" s="17"/>
      <c r="G5" s="91"/>
      <c r="H5" s="91"/>
      <c r="I5" s="38"/>
      <c r="J5" s="37"/>
    </row>
    <row r="6" spans="1:12" s="1" customFormat="1" x14ac:dyDescent="0.2">
      <c r="A6" s="112" t="s">
        <v>2</v>
      </c>
      <c r="B6" s="114" t="s">
        <v>20</v>
      </c>
      <c r="C6" s="114"/>
      <c r="D6" s="115" t="s">
        <v>30</v>
      </c>
      <c r="E6" s="116"/>
      <c r="F6" s="117"/>
      <c r="G6" s="114" t="s">
        <v>37</v>
      </c>
      <c r="H6" s="114"/>
      <c r="I6" s="114" t="s">
        <v>40</v>
      </c>
      <c r="J6" s="114"/>
    </row>
    <row r="7" spans="1:12" s="1" customFormat="1" x14ac:dyDescent="0.2">
      <c r="A7" s="113"/>
      <c r="B7" s="18" t="s">
        <v>26</v>
      </c>
      <c r="C7" s="92" t="s">
        <v>36</v>
      </c>
      <c r="D7" s="94" t="s">
        <v>28</v>
      </c>
      <c r="E7" s="94" t="s">
        <v>35</v>
      </c>
      <c r="F7" s="94" t="s">
        <v>38</v>
      </c>
      <c r="G7" s="50" t="s">
        <v>3</v>
      </c>
      <c r="H7" s="92" t="s">
        <v>4</v>
      </c>
      <c r="I7" s="50" t="s">
        <v>3</v>
      </c>
      <c r="J7" s="92" t="s">
        <v>4</v>
      </c>
    </row>
    <row r="8" spans="1:12" s="1" customFormat="1" x14ac:dyDescent="0.2">
      <c r="A8" s="21" t="s">
        <v>5</v>
      </c>
      <c r="B8" s="23">
        <v>6670.6986400000005</v>
      </c>
      <c r="C8" s="11">
        <v>33679.74181</v>
      </c>
      <c r="D8" s="11">
        <v>8357.1739199999993</v>
      </c>
      <c r="E8" s="11">
        <v>6700.9333999999999</v>
      </c>
      <c r="F8" s="11">
        <v>15058.107319999999</v>
      </c>
      <c r="G8" s="24">
        <v>1686.4752799999987</v>
      </c>
      <c r="H8" s="25">
        <v>0.25281838844993887</v>
      </c>
      <c r="I8" s="54">
        <v>-18621.63449</v>
      </c>
      <c r="J8" s="97">
        <v>-0.55290312482356885</v>
      </c>
      <c r="K8" s="9"/>
      <c r="L8" s="9"/>
    </row>
    <row r="9" spans="1:12" s="1" customFormat="1" x14ac:dyDescent="0.2">
      <c r="A9" s="21" t="s">
        <v>6</v>
      </c>
      <c r="B9" s="23">
        <v>44415.375010000003</v>
      </c>
      <c r="C9" s="11">
        <v>71435.283390000011</v>
      </c>
      <c r="D9" s="11">
        <v>63616.09345</v>
      </c>
      <c r="E9" s="11">
        <v>42269.201150000008</v>
      </c>
      <c r="F9" s="11">
        <v>105885.29460000001</v>
      </c>
      <c r="G9" s="24">
        <v>19200.718439999997</v>
      </c>
      <c r="H9" s="25">
        <v>0.43229891531202891</v>
      </c>
      <c r="I9" s="54">
        <v>34450.011209999997</v>
      </c>
      <c r="J9" s="97">
        <v>0.48225484067754865</v>
      </c>
      <c r="K9" s="9"/>
      <c r="L9" s="9"/>
    </row>
    <row r="10" spans="1:12" s="1" customFormat="1" x14ac:dyDescent="0.2">
      <c r="A10" s="21" t="s">
        <v>7</v>
      </c>
      <c r="B10" s="23">
        <v>15831.340330000001</v>
      </c>
      <c r="C10" s="11">
        <v>36902.95781</v>
      </c>
      <c r="D10" s="11">
        <v>20808.387220000001</v>
      </c>
      <c r="E10" s="11">
        <v>17440.793570000002</v>
      </c>
      <c r="F10" s="11">
        <v>38249.180789999999</v>
      </c>
      <c r="G10" s="24">
        <v>4977.0468899999996</v>
      </c>
      <c r="H10" s="25">
        <v>0.31437937573539609</v>
      </c>
      <c r="I10" s="54">
        <v>1346.2229799999986</v>
      </c>
      <c r="J10" s="97">
        <v>3.6480083437517852E-2</v>
      </c>
      <c r="K10" s="9"/>
      <c r="L10" s="9"/>
    </row>
    <row r="11" spans="1:12" s="1" customFormat="1" x14ac:dyDescent="0.2">
      <c r="A11" s="21" t="s">
        <v>8</v>
      </c>
      <c r="B11" s="23">
        <v>31226.092420000001</v>
      </c>
      <c r="C11" s="11">
        <v>72959.342700000008</v>
      </c>
      <c r="D11" s="11">
        <v>42614.670359999996</v>
      </c>
      <c r="E11" s="11">
        <v>48472.335610000002</v>
      </c>
      <c r="F11" s="11">
        <v>91087.005969999998</v>
      </c>
      <c r="G11" s="24">
        <v>11388.577939999996</v>
      </c>
      <c r="H11" s="25">
        <v>0.36471351544151975</v>
      </c>
      <c r="I11" s="54">
        <v>18127.66326999999</v>
      </c>
      <c r="J11" s="97">
        <v>0.2484625354224852</v>
      </c>
      <c r="K11" s="9"/>
      <c r="L11" s="9"/>
    </row>
    <row r="12" spans="1:12" s="1" customFormat="1" x14ac:dyDescent="0.2">
      <c r="A12" s="21" t="s">
        <v>9</v>
      </c>
      <c r="B12" s="23">
        <v>9223.6036500000009</v>
      </c>
      <c r="C12" s="11">
        <v>15949.707620000001</v>
      </c>
      <c r="D12" s="11">
        <v>4157.0747499999998</v>
      </c>
      <c r="E12" s="11">
        <v>9442.6026200000015</v>
      </c>
      <c r="F12" s="11">
        <v>13599.677370000001</v>
      </c>
      <c r="G12" s="24">
        <v>-5066.5289000000012</v>
      </c>
      <c r="H12" s="25">
        <v>-0.54930037025170741</v>
      </c>
      <c r="I12" s="54">
        <v>-2350.0302499999998</v>
      </c>
      <c r="J12" s="97">
        <v>-0.14734002064421536</v>
      </c>
      <c r="K12" s="9"/>
      <c r="L12" s="9"/>
    </row>
    <row r="13" spans="1:12" s="1" customFormat="1" x14ac:dyDescent="0.2">
      <c r="A13" s="21" t="s">
        <v>10</v>
      </c>
      <c r="B13" s="23">
        <v>477.86417999999998</v>
      </c>
      <c r="C13" s="11">
        <v>1941.0984000000001</v>
      </c>
      <c r="D13" s="11">
        <v>44.856010000000005</v>
      </c>
      <c r="E13" s="11">
        <v>1315.2120300000001</v>
      </c>
      <c r="F13" s="11">
        <v>1360.0680400000001</v>
      </c>
      <c r="G13" s="24">
        <v>-433.00816999999995</v>
      </c>
      <c r="H13" s="25">
        <v>-0.90613230311591886</v>
      </c>
      <c r="I13" s="54">
        <v>-581.03035999999997</v>
      </c>
      <c r="J13" s="97">
        <v>-0.2993307088399022</v>
      </c>
      <c r="K13" s="9"/>
      <c r="L13" s="9"/>
    </row>
    <row r="14" spans="1:12" s="1" customFormat="1" x14ac:dyDescent="0.2">
      <c r="A14" s="21" t="s">
        <v>11</v>
      </c>
      <c r="B14" s="23">
        <v>888906.37760999997</v>
      </c>
      <c r="C14" s="11">
        <v>1887867.5641900001</v>
      </c>
      <c r="D14" s="11">
        <v>932219.08036000002</v>
      </c>
      <c r="E14" s="11">
        <v>682242.13361999998</v>
      </c>
      <c r="F14" s="11">
        <v>1614461.21398</v>
      </c>
      <c r="G14" s="24">
        <v>43312.702750000055</v>
      </c>
      <c r="H14" s="25">
        <v>4.8725831922203922E-2</v>
      </c>
      <c r="I14" s="51">
        <v>-273406.35021000006</v>
      </c>
      <c r="J14" s="97">
        <v>-0.14482284424824399</v>
      </c>
      <c r="K14" s="9"/>
      <c r="L14" s="9"/>
    </row>
    <row r="15" spans="1:12" s="1" customFormat="1" x14ac:dyDescent="0.2">
      <c r="A15" s="21" t="s">
        <v>12</v>
      </c>
      <c r="B15" s="23">
        <v>256012.12984000001</v>
      </c>
      <c r="C15" s="11">
        <v>526153.67883999995</v>
      </c>
      <c r="D15" s="11">
        <v>206881.73553999999</v>
      </c>
      <c r="E15" s="11">
        <v>303255.80676000001</v>
      </c>
      <c r="F15" s="11">
        <v>510137.54229999997</v>
      </c>
      <c r="G15" s="24">
        <v>-49130.394300000014</v>
      </c>
      <c r="H15" s="25">
        <v>-0.19190650978414603</v>
      </c>
      <c r="I15" s="54">
        <v>-16016.136539999978</v>
      </c>
      <c r="J15" s="97">
        <v>-3.044003526747241E-2</v>
      </c>
      <c r="K15" s="9"/>
      <c r="L15" s="9"/>
    </row>
    <row r="16" spans="1:12" s="1" customFormat="1" x14ac:dyDescent="0.2">
      <c r="A16" s="21" t="s">
        <v>13</v>
      </c>
      <c r="B16" s="23">
        <v>231405.66501000006</v>
      </c>
      <c r="C16" s="11">
        <v>449635.02081000007</v>
      </c>
      <c r="D16" s="11">
        <v>200346.41239000001</v>
      </c>
      <c r="E16" s="11">
        <v>203209.44165999995</v>
      </c>
      <c r="F16" s="11">
        <v>403555.85404999997</v>
      </c>
      <c r="G16" s="24">
        <v>-31059.252620000043</v>
      </c>
      <c r="H16" s="25">
        <v>-0.13421993199111104</v>
      </c>
      <c r="I16" s="54">
        <v>-46079.166760000109</v>
      </c>
      <c r="J16" s="97">
        <v>-0.10248126731096319</v>
      </c>
      <c r="K16" s="9"/>
      <c r="L16" s="9"/>
    </row>
    <row r="17" spans="1:12" s="1" customFormat="1" x14ac:dyDescent="0.2">
      <c r="A17" s="21" t="s">
        <v>14</v>
      </c>
      <c r="B17" s="23">
        <v>210110.86249</v>
      </c>
      <c r="C17" s="11">
        <v>488961.08091999998</v>
      </c>
      <c r="D17" s="11">
        <v>230580.15926999997</v>
      </c>
      <c r="E17" s="11">
        <v>168025.81545000002</v>
      </c>
      <c r="F17" s="11">
        <v>398605.97472</v>
      </c>
      <c r="G17" s="24">
        <v>20469.296779999975</v>
      </c>
      <c r="H17" s="25">
        <v>9.7421411427380145E-2</v>
      </c>
      <c r="I17" s="54">
        <v>-90355.10619999998</v>
      </c>
      <c r="J17" s="97">
        <v>-0.1847899755743202</v>
      </c>
      <c r="K17" s="9"/>
      <c r="L17" s="9"/>
    </row>
    <row r="18" spans="1:12" s="1" customFormat="1" x14ac:dyDescent="0.2">
      <c r="A18" s="21" t="s">
        <v>15</v>
      </c>
      <c r="B18" s="23">
        <v>220533.17326999997</v>
      </c>
      <c r="C18" s="11">
        <v>441033.36915999994</v>
      </c>
      <c r="D18" s="11">
        <v>216936.58836000002</v>
      </c>
      <c r="E18" s="11">
        <v>222131.42783</v>
      </c>
      <c r="F18" s="11">
        <v>439068.01618999999</v>
      </c>
      <c r="G18" s="24">
        <v>-3596.5849099999468</v>
      </c>
      <c r="H18" s="25">
        <v>-1.6308589119137351E-2</v>
      </c>
      <c r="I18" s="54">
        <v>-1965.352969999949</v>
      </c>
      <c r="J18" s="97">
        <v>-4.4562455075524143E-3</v>
      </c>
      <c r="K18" s="9"/>
      <c r="L18" s="9"/>
    </row>
    <row r="19" spans="1:12" s="13" customFormat="1" x14ac:dyDescent="0.2">
      <c r="A19" s="18" t="s">
        <v>16</v>
      </c>
      <c r="B19" s="26">
        <v>1914813.18245</v>
      </c>
      <c r="C19" s="12">
        <v>4026518.8456499996</v>
      </c>
      <c r="D19" s="12">
        <v>1926562.2316300001</v>
      </c>
      <c r="E19" s="12">
        <v>1704505.7037</v>
      </c>
      <c r="F19" s="56">
        <v>3631067.9353299998</v>
      </c>
      <c r="G19" s="27">
        <v>11749.049180000089</v>
      </c>
      <c r="H19" s="28">
        <v>6.1358723073794419E-3</v>
      </c>
      <c r="I19" s="57">
        <v>-395450.91031999979</v>
      </c>
      <c r="J19" s="98">
        <v>-9.8211612928924996E-2</v>
      </c>
      <c r="K19" s="9"/>
      <c r="L19" s="9"/>
    </row>
    <row r="20" spans="1:12" s="1" customFormat="1" x14ac:dyDescent="0.2">
      <c r="B20" s="3"/>
      <c r="C20" s="3"/>
      <c r="D20" s="4"/>
      <c r="E20" s="4"/>
      <c r="F20" s="4"/>
      <c r="I20" s="38"/>
      <c r="J20" s="37"/>
      <c r="K20" s="9"/>
      <c r="L20" s="9"/>
    </row>
    <row r="21" spans="1:12" s="1" customFormat="1" x14ac:dyDescent="0.2">
      <c r="A21" s="1" t="s">
        <v>17</v>
      </c>
      <c r="B21" s="5"/>
      <c r="C21" s="5"/>
      <c r="D21" s="4"/>
      <c r="E21" s="4"/>
      <c r="F21" s="15"/>
      <c r="G21" s="9"/>
      <c r="I21" s="9"/>
      <c r="J21" s="37"/>
      <c r="K21" s="9"/>
      <c r="L21" s="9"/>
    </row>
    <row r="22" spans="1:12" s="1" customFormat="1" x14ac:dyDescent="0.2">
      <c r="A22" s="1" t="s">
        <v>18</v>
      </c>
      <c r="B22" s="15"/>
      <c r="C22" s="15"/>
      <c r="D22" s="15"/>
      <c r="E22" s="15"/>
      <c r="F22" s="15"/>
      <c r="G22" s="15"/>
      <c r="H22" s="15"/>
      <c r="I22" s="15"/>
      <c r="J22" s="15"/>
      <c r="K22" s="9"/>
      <c r="L22" s="9"/>
    </row>
    <row r="23" spans="1:12" s="1" customFormat="1" x14ac:dyDescent="0.2">
      <c r="A23" s="1" t="s">
        <v>19</v>
      </c>
      <c r="B23" s="15"/>
      <c r="C23" s="15"/>
      <c r="D23" s="15"/>
      <c r="E23" s="15"/>
      <c r="F23" s="15"/>
      <c r="G23" s="15"/>
      <c r="H23" s="15"/>
      <c r="I23" s="15"/>
      <c r="J23" s="15"/>
      <c r="K23" s="9"/>
      <c r="L23" s="9"/>
    </row>
    <row r="24" spans="1:12" s="1" customFormat="1" x14ac:dyDescent="0.2">
      <c r="B24" s="15"/>
      <c r="C24" s="15"/>
      <c r="D24" s="15"/>
      <c r="E24" s="15"/>
      <c r="F24" s="15"/>
      <c r="G24" s="15"/>
      <c r="H24" s="15"/>
      <c r="I24" s="15"/>
      <c r="J24" s="15"/>
    </row>
    <row r="25" spans="1:12" x14ac:dyDescent="0.2">
      <c r="A25" s="52"/>
      <c r="B25" s="52"/>
      <c r="C25" s="52"/>
      <c r="D25" s="52"/>
      <c r="E25" s="52"/>
      <c r="F25" s="52"/>
      <c r="G25" s="52"/>
      <c r="H25" s="52"/>
    </row>
    <row r="26" spans="1:12" x14ac:dyDescent="0.2">
      <c r="A26" s="52"/>
      <c r="B26" s="52"/>
      <c r="C26" s="52"/>
      <c r="D26" s="52"/>
      <c r="E26" s="52"/>
      <c r="F26" s="52"/>
      <c r="G26" s="52"/>
      <c r="H26" s="52"/>
    </row>
    <row r="27" spans="1:12" s="1" customFormat="1" x14ac:dyDescent="0.2">
      <c r="A27" s="111" t="s">
        <v>0</v>
      </c>
      <c r="B27" s="111"/>
      <c r="C27" s="111"/>
      <c r="D27" s="111"/>
      <c r="E27" s="111"/>
      <c r="F27" s="111"/>
      <c r="G27" s="111"/>
      <c r="H27" s="111"/>
      <c r="I27" s="111"/>
      <c r="J27" s="111"/>
    </row>
    <row r="28" spans="1:12" s="1" customFormat="1" x14ac:dyDescent="0.2">
      <c r="A28" s="111" t="s">
        <v>39</v>
      </c>
      <c r="B28" s="111"/>
      <c r="C28" s="111"/>
      <c r="D28" s="111"/>
      <c r="E28" s="111"/>
      <c r="F28" s="111"/>
      <c r="G28" s="111"/>
      <c r="H28" s="111"/>
      <c r="I28" s="111"/>
      <c r="J28" s="111"/>
    </row>
    <row r="29" spans="1:12" s="1" customFormat="1" x14ac:dyDescent="0.2">
      <c r="A29" s="111" t="s">
        <v>1</v>
      </c>
      <c r="B29" s="111"/>
      <c r="C29" s="111"/>
      <c r="D29" s="111"/>
      <c r="E29" s="111"/>
      <c r="F29" s="111"/>
      <c r="G29" s="111"/>
      <c r="H29" s="111"/>
      <c r="I29" s="111"/>
      <c r="J29" s="111"/>
    </row>
    <row r="30" spans="1:12" s="1" customFormat="1" x14ac:dyDescent="0.2">
      <c r="A30" s="91"/>
      <c r="B30" s="91"/>
      <c r="C30" s="91"/>
      <c r="D30" s="17"/>
      <c r="E30" s="17"/>
      <c r="F30" s="17"/>
      <c r="G30" s="91"/>
      <c r="I30" s="38"/>
      <c r="J30" s="37"/>
    </row>
    <row r="31" spans="1:12" s="1" customFormat="1" x14ac:dyDescent="0.2">
      <c r="A31" s="112" t="s">
        <v>2</v>
      </c>
      <c r="B31" s="114" t="s">
        <v>21</v>
      </c>
      <c r="C31" s="114"/>
      <c r="D31" s="115" t="s">
        <v>31</v>
      </c>
      <c r="E31" s="116"/>
      <c r="F31" s="117"/>
      <c r="G31" s="114" t="s">
        <v>29</v>
      </c>
      <c r="H31" s="114"/>
      <c r="I31" s="114" t="s">
        <v>40</v>
      </c>
      <c r="J31" s="114"/>
    </row>
    <row r="32" spans="1:12" s="1" customFormat="1" x14ac:dyDescent="0.2">
      <c r="A32" s="113"/>
      <c r="B32" s="18" t="s">
        <v>26</v>
      </c>
      <c r="C32" s="92" t="s">
        <v>36</v>
      </c>
      <c r="D32" s="94" t="s">
        <v>28</v>
      </c>
      <c r="E32" s="94" t="s">
        <v>35</v>
      </c>
      <c r="F32" s="94" t="s">
        <v>38</v>
      </c>
      <c r="G32" s="50" t="s">
        <v>3</v>
      </c>
      <c r="H32" s="92" t="s">
        <v>4</v>
      </c>
      <c r="I32" s="50" t="s">
        <v>3</v>
      </c>
      <c r="J32" s="92" t="s">
        <v>4</v>
      </c>
    </row>
    <row r="33" spans="1:10" s="1" customFormat="1" x14ac:dyDescent="0.2">
      <c r="A33" s="21" t="s">
        <v>5</v>
      </c>
      <c r="B33" s="21">
        <v>879.85947999999996</v>
      </c>
      <c r="C33" s="11">
        <v>2770.94074</v>
      </c>
      <c r="D33" s="51">
        <v>0</v>
      </c>
      <c r="E33" s="51">
        <v>466.58059000000003</v>
      </c>
      <c r="F33" s="51">
        <v>466.58059000000003</v>
      </c>
      <c r="G33" s="30">
        <v>-879.85947999999996</v>
      </c>
      <c r="H33" s="31">
        <v>-1</v>
      </c>
      <c r="I33" s="54">
        <v>-2304.36015</v>
      </c>
      <c r="J33" s="97">
        <v>-0.83161653973155703</v>
      </c>
    </row>
    <row r="34" spans="1:10" s="1" customFormat="1" x14ac:dyDescent="0.2">
      <c r="A34" s="21" t="s">
        <v>6</v>
      </c>
      <c r="B34" s="21">
        <v>23200</v>
      </c>
      <c r="C34" s="11">
        <v>26200</v>
      </c>
      <c r="D34" s="51">
        <v>0</v>
      </c>
      <c r="E34" s="51">
        <v>1200</v>
      </c>
      <c r="F34" s="51">
        <v>1200</v>
      </c>
      <c r="G34" s="30">
        <v>-23200</v>
      </c>
      <c r="H34" s="31">
        <v>-1</v>
      </c>
      <c r="I34" s="54">
        <v>-25000</v>
      </c>
      <c r="J34" s="97">
        <v>-0.95419847328244278</v>
      </c>
    </row>
    <row r="35" spans="1:10" s="1" customFormat="1" x14ac:dyDescent="0.2">
      <c r="A35" s="21" t="s">
        <v>7</v>
      </c>
      <c r="B35" s="21">
        <v>2632.11222</v>
      </c>
      <c r="C35" s="11">
        <v>8274.8059600000015</v>
      </c>
      <c r="D35" s="29">
        <v>6783.7250000000004</v>
      </c>
      <c r="E35" s="29">
        <v>4222.4154699999999</v>
      </c>
      <c r="F35" s="29">
        <v>11006.14047</v>
      </c>
      <c r="G35" s="30">
        <v>4151.6127800000004</v>
      </c>
      <c r="H35" s="31">
        <v>1.5772932280220182</v>
      </c>
      <c r="I35" s="54">
        <v>2731.3345099999988</v>
      </c>
      <c r="J35" s="97">
        <v>0.33007837563842979</v>
      </c>
    </row>
    <row r="36" spans="1:10" s="1" customFormat="1" x14ac:dyDescent="0.2">
      <c r="A36" s="21" t="s">
        <v>8</v>
      </c>
      <c r="B36" s="21">
        <v>12349.519779999999</v>
      </c>
      <c r="C36" s="11">
        <v>22472.957609999998</v>
      </c>
      <c r="D36" s="29">
        <v>9267.3879699999998</v>
      </c>
      <c r="E36" s="29">
        <v>17845.888910000001</v>
      </c>
      <c r="F36" s="29">
        <v>27113.276880000001</v>
      </c>
      <c r="G36" s="30">
        <v>-3082.1318099999989</v>
      </c>
      <c r="H36" s="31">
        <v>-0.24957503327307506</v>
      </c>
      <c r="I36" s="54">
        <v>4640.3192700000036</v>
      </c>
      <c r="J36" s="97">
        <v>0.2064845825159729</v>
      </c>
    </row>
    <row r="37" spans="1:10" s="1" customFormat="1" x14ac:dyDescent="0.2">
      <c r="A37" s="21" t="s">
        <v>9</v>
      </c>
      <c r="B37" s="21">
        <v>0</v>
      </c>
      <c r="C37" s="11">
        <v>0</v>
      </c>
      <c r="D37" s="29">
        <v>0</v>
      </c>
      <c r="E37" s="29">
        <v>0</v>
      </c>
      <c r="F37" s="29">
        <v>0</v>
      </c>
      <c r="G37" s="30">
        <v>0</v>
      </c>
      <c r="H37" s="31">
        <v>0</v>
      </c>
      <c r="I37" s="54">
        <v>0</v>
      </c>
      <c r="J37" s="97">
        <v>0</v>
      </c>
    </row>
    <row r="38" spans="1:10" s="1" customFormat="1" x14ac:dyDescent="0.2">
      <c r="A38" s="21" t="s">
        <v>10</v>
      </c>
      <c r="B38" s="21">
        <v>20</v>
      </c>
      <c r="C38" s="11">
        <v>20</v>
      </c>
      <c r="D38" s="29">
        <v>0</v>
      </c>
      <c r="E38" s="29">
        <v>0</v>
      </c>
      <c r="F38" s="29">
        <v>0</v>
      </c>
      <c r="G38" s="30">
        <v>-20</v>
      </c>
      <c r="H38" s="31">
        <v>0</v>
      </c>
      <c r="I38" s="54">
        <v>-20</v>
      </c>
      <c r="J38" s="97">
        <v>-1</v>
      </c>
    </row>
    <row r="39" spans="1:10" s="1" customFormat="1" x14ac:dyDescent="0.2">
      <c r="A39" s="21" t="s">
        <v>11</v>
      </c>
      <c r="B39" s="21">
        <v>16218.541700000002</v>
      </c>
      <c r="C39" s="11">
        <v>22993.100200000001</v>
      </c>
      <c r="D39" s="29">
        <v>15117.322320000001</v>
      </c>
      <c r="E39" s="29">
        <v>5158.4487199999994</v>
      </c>
      <c r="F39" s="29">
        <v>20275.77104</v>
      </c>
      <c r="G39" s="30">
        <v>-1101.2193800000005</v>
      </c>
      <c r="H39" s="31">
        <v>-6.7898791418466442E-2</v>
      </c>
      <c r="I39" s="54">
        <v>-2717.3291600000011</v>
      </c>
      <c r="J39" s="97">
        <v>-0.11818019911903832</v>
      </c>
    </row>
    <row r="40" spans="1:10" s="1" customFormat="1" x14ac:dyDescent="0.2">
      <c r="A40" s="21" t="s">
        <v>12</v>
      </c>
      <c r="B40" s="21">
        <v>36106.112959999999</v>
      </c>
      <c r="C40" s="11">
        <v>73426.698850000001</v>
      </c>
      <c r="D40" s="29">
        <v>93927.40959000001</v>
      </c>
      <c r="E40" s="29">
        <v>123490.07839</v>
      </c>
      <c r="F40" s="29">
        <v>217417.48798000001</v>
      </c>
      <c r="G40" s="30">
        <v>57821.296630000012</v>
      </c>
      <c r="H40" s="31">
        <v>1.601426791470383</v>
      </c>
      <c r="I40" s="54">
        <v>143990.78912999999</v>
      </c>
      <c r="J40" s="97">
        <v>1.9610140641642095</v>
      </c>
    </row>
    <row r="41" spans="1:10" s="1" customFormat="1" x14ac:dyDescent="0.2">
      <c r="A41" s="21" t="s">
        <v>13</v>
      </c>
      <c r="B41" s="21">
        <v>22982.214740000003</v>
      </c>
      <c r="C41" s="11">
        <v>49103.789460000007</v>
      </c>
      <c r="D41" s="29">
        <v>28656.090600000003</v>
      </c>
      <c r="E41" s="29">
        <v>29912.683390000002</v>
      </c>
      <c r="F41" s="29">
        <v>58568.773990000002</v>
      </c>
      <c r="G41" s="30">
        <v>5673.8758600000001</v>
      </c>
      <c r="H41" s="31">
        <v>0.2468811611147621</v>
      </c>
      <c r="I41" s="54">
        <v>9464.9845299999943</v>
      </c>
      <c r="J41" s="97">
        <v>0.192754665863623</v>
      </c>
    </row>
    <row r="42" spans="1:10" s="1" customFormat="1" x14ac:dyDescent="0.2">
      <c r="A42" s="21" t="s">
        <v>14</v>
      </c>
      <c r="B42" s="21">
        <v>2045.4574399999999</v>
      </c>
      <c r="C42" s="11">
        <v>4019.1878200000001</v>
      </c>
      <c r="D42" s="29">
        <v>1271.0894699999999</v>
      </c>
      <c r="E42" s="29">
        <v>991.96246999999994</v>
      </c>
      <c r="F42" s="29">
        <v>2263.0519399999998</v>
      </c>
      <c r="G42" s="30">
        <v>-774.36797000000001</v>
      </c>
      <c r="H42" s="31">
        <v>-0.37857936071258469</v>
      </c>
      <c r="I42" s="54">
        <v>-1756.1358800000003</v>
      </c>
      <c r="J42" s="97">
        <v>-0.43693799808539435</v>
      </c>
    </row>
    <row r="43" spans="1:10" s="1" customFormat="1" x14ac:dyDescent="0.2">
      <c r="A43" s="21" t="s">
        <v>15</v>
      </c>
      <c r="B43" s="21">
        <v>28730.352579999999</v>
      </c>
      <c r="C43" s="11">
        <v>60114.296579999995</v>
      </c>
      <c r="D43" s="29">
        <v>30074.781449999999</v>
      </c>
      <c r="E43" s="29">
        <v>30264.142350000002</v>
      </c>
      <c r="F43" s="29">
        <v>60338.923800000004</v>
      </c>
      <c r="G43" s="30">
        <v>1344.4288699999997</v>
      </c>
      <c r="H43" s="31">
        <v>4.6794722280432133E-2</v>
      </c>
      <c r="I43" s="54">
        <v>224.6272200000094</v>
      </c>
      <c r="J43" s="97">
        <v>3.736668858814296E-3</v>
      </c>
    </row>
    <row r="44" spans="1:10" s="13" customFormat="1" x14ac:dyDescent="0.2">
      <c r="A44" s="18" t="s">
        <v>16</v>
      </c>
      <c r="B44" s="22">
        <v>145164.17089999997</v>
      </c>
      <c r="C44" s="12">
        <v>269395.77721999993</v>
      </c>
      <c r="D44" s="32">
        <v>185097.80639999997</v>
      </c>
      <c r="E44" s="32">
        <v>213552.20028999995</v>
      </c>
      <c r="F44" s="32">
        <v>398650.00668999995</v>
      </c>
      <c r="G44" s="18">
        <v>39933.635500000004</v>
      </c>
      <c r="H44" s="19">
        <v>0.27509291895111843</v>
      </c>
      <c r="I44" s="57">
        <v>129254.22947000002</v>
      </c>
      <c r="J44" s="98">
        <v>0.4797930791782441</v>
      </c>
    </row>
    <row r="45" spans="1:10" s="1" customFormat="1" x14ac:dyDescent="0.2">
      <c r="B45" s="5"/>
      <c r="C45" s="5"/>
      <c r="D45" s="4"/>
      <c r="E45" s="4"/>
      <c r="F45" s="4"/>
      <c r="H45" s="6"/>
      <c r="I45" s="38"/>
      <c r="J45" s="37"/>
    </row>
    <row r="46" spans="1:10" s="1" customFormat="1" x14ac:dyDescent="0.2">
      <c r="A46" s="1" t="s">
        <v>17</v>
      </c>
      <c r="B46" s="5"/>
      <c r="C46" s="5"/>
      <c r="D46" s="4"/>
      <c r="E46" s="4"/>
      <c r="F46" s="4"/>
      <c r="H46" s="6"/>
      <c r="I46" s="38"/>
      <c r="J46" s="37"/>
    </row>
    <row r="47" spans="1:10" s="1" customFormat="1" x14ac:dyDescent="0.2">
      <c r="A47" s="1" t="s">
        <v>18</v>
      </c>
      <c r="B47" s="5"/>
      <c r="C47" s="5"/>
      <c r="D47" s="4"/>
      <c r="E47" s="4"/>
      <c r="F47" s="4"/>
      <c r="H47" s="7"/>
      <c r="I47" s="38"/>
      <c r="J47" s="37"/>
    </row>
    <row r="48" spans="1:10" s="1" customFormat="1" x14ac:dyDescent="0.2">
      <c r="A48" s="1" t="s">
        <v>19</v>
      </c>
      <c r="B48" s="5"/>
      <c r="C48" s="5"/>
      <c r="D48" s="4"/>
      <c r="E48" s="4"/>
      <c r="F48" s="4"/>
      <c r="H48" s="7"/>
      <c r="I48" s="38"/>
      <c r="J48" s="37"/>
    </row>
    <row r="51" spans="1:10" s="1" customFormat="1" x14ac:dyDescent="0.2">
      <c r="A51" s="111" t="s">
        <v>0</v>
      </c>
      <c r="B51" s="111"/>
      <c r="C51" s="111"/>
      <c r="D51" s="111"/>
      <c r="E51" s="111"/>
      <c r="F51" s="111"/>
      <c r="G51" s="111"/>
      <c r="H51" s="111"/>
      <c r="I51" s="111"/>
      <c r="J51" s="111"/>
    </row>
    <row r="52" spans="1:10" s="1" customFormat="1" x14ac:dyDescent="0.2">
      <c r="A52" s="111" t="s">
        <v>39</v>
      </c>
      <c r="B52" s="111"/>
      <c r="C52" s="111"/>
      <c r="D52" s="111"/>
      <c r="E52" s="111"/>
      <c r="F52" s="111"/>
      <c r="G52" s="111"/>
      <c r="H52" s="111"/>
      <c r="I52" s="111"/>
      <c r="J52" s="111"/>
    </row>
    <row r="53" spans="1:10" s="1" customFormat="1" x14ac:dyDescent="0.2">
      <c r="A53" s="111" t="s">
        <v>1</v>
      </c>
      <c r="B53" s="111"/>
      <c r="C53" s="111"/>
      <c r="D53" s="111"/>
      <c r="E53" s="111"/>
      <c r="F53" s="111"/>
      <c r="G53" s="111"/>
      <c r="H53" s="111"/>
      <c r="I53" s="111"/>
      <c r="J53" s="111"/>
    </row>
    <row r="54" spans="1:10" s="1" customFormat="1" x14ac:dyDescent="0.2">
      <c r="A54" s="91"/>
      <c r="B54" s="91"/>
      <c r="C54" s="91"/>
      <c r="D54" s="17"/>
      <c r="E54" s="17"/>
      <c r="F54" s="17"/>
      <c r="G54" s="91"/>
      <c r="I54" s="38"/>
      <c r="J54" s="37"/>
    </row>
    <row r="55" spans="1:10" s="1" customFormat="1" x14ac:dyDescent="0.2">
      <c r="A55" s="112" t="s">
        <v>2</v>
      </c>
      <c r="B55" s="114" t="s">
        <v>22</v>
      </c>
      <c r="C55" s="114"/>
      <c r="D55" s="115" t="s">
        <v>32</v>
      </c>
      <c r="E55" s="116"/>
      <c r="F55" s="117"/>
      <c r="G55" s="114" t="s">
        <v>29</v>
      </c>
      <c r="H55" s="114"/>
      <c r="I55" s="114" t="s">
        <v>40</v>
      </c>
      <c r="J55" s="114"/>
    </row>
    <row r="56" spans="1:10" s="1" customFormat="1" x14ac:dyDescent="0.2">
      <c r="A56" s="113"/>
      <c r="B56" s="18" t="s">
        <v>26</v>
      </c>
      <c r="C56" s="92" t="s">
        <v>36</v>
      </c>
      <c r="D56" s="94" t="s">
        <v>28</v>
      </c>
      <c r="E56" s="94" t="s">
        <v>35</v>
      </c>
      <c r="F56" s="94" t="s">
        <v>38</v>
      </c>
      <c r="G56" s="50" t="s">
        <v>3</v>
      </c>
      <c r="H56" s="92" t="s">
        <v>4</v>
      </c>
      <c r="I56" s="50" t="s">
        <v>3</v>
      </c>
      <c r="J56" s="92" t="s">
        <v>4</v>
      </c>
    </row>
    <row r="57" spans="1:10" s="1" customFormat="1" x14ac:dyDescent="0.2">
      <c r="A57" s="21" t="s">
        <v>5</v>
      </c>
      <c r="B57" s="21">
        <v>5790.8391600000004</v>
      </c>
      <c r="C57" s="21">
        <v>30908.801070000001</v>
      </c>
      <c r="D57" s="33">
        <v>8357.1739199999993</v>
      </c>
      <c r="E57" s="33">
        <v>6234.3528099999994</v>
      </c>
      <c r="F57" s="33">
        <v>14591.526729999998</v>
      </c>
      <c r="G57" s="34">
        <v>2566.3347599999988</v>
      </c>
      <c r="H57" s="31">
        <v>0.44317147983091254</v>
      </c>
      <c r="I57" s="54">
        <v>-16317.274340000004</v>
      </c>
      <c r="J57" s="97">
        <v>-0.52791676723551428</v>
      </c>
    </row>
    <row r="58" spans="1:10" s="1" customFormat="1" x14ac:dyDescent="0.2">
      <c r="A58" s="21" t="s">
        <v>6</v>
      </c>
      <c r="B58" s="21">
        <v>21215.375010000003</v>
      </c>
      <c r="C58" s="21">
        <v>45235.283390000011</v>
      </c>
      <c r="D58" s="33">
        <v>63616.09345</v>
      </c>
      <c r="E58" s="33">
        <v>41069.201150000008</v>
      </c>
      <c r="F58" s="33">
        <v>104685.29460000001</v>
      </c>
      <c r="G58" s="34">
        <v>42400.718439999997</v>
      </c>
      <c r="H58" s="31">
        <v>1.9985844426513388</v>
      </c>
      <c r="I58" s="54">
        <v>59450.011209999997</v>
      </c>
      <c r="J58" s="97">
        <v>1.3142398312716743</v>
      </c>
    </row>
    <row r="59" spans="1:10" s="1" customFormat="1" x14ac:dyDescent="0.2">
      <c r="A59" s="21" t="s">
        <v>7</v>
      </c>
      <c r="B59" s="21">
        <v>13199.22811</v>
      </c>
      <c r="C59" s="21">
        <v>28628.151850000002</v>
      </c>
      <c r="D59" s="33">
        <v>14024.66222</v>
      </c>
      <c r="E59" s="33">
        <v>13218.3781</v>
      </c>
      <c r="F59" s="33">
        <v>27243.04032</v>
      </c>
      <c r="G59" s="34">
        <v>825.43411000000015</v>
      </c>
      <c r="H59" s="31">
        <v>6.253654404037734E-2</v>
      </c>
      <c r="I59" s="54">
        <v>-1385.1115300000019</v>
      </c>
      <c r="J59" s="97">
        <v>-4.8382848367489073E-2</v>
      </c>
    </row>
    <row r="60" spans="1:10" s="1" customFormat="1" x14ac:dyDescent="0.2">
      <c r="A60" s="21" t="s">
        <v>8</v>
      </c>
      <c r="B60" s="21">
        <v>18876.572640000002</v>
      </c>
      <c r="C60" s="21">
        <v>50486.385089999996</v>
      </c>
      <c r="D60" s="33">
        <v>33347.28239</v>
      </c>
      <c r="E60" s="33">
        <v>30626.446700000004</v>
      </c>
      <c r="F60" s="33">
        <v>63973.729090000008</v>
      </c>
      <c r="G60" s="34">
        <v>14470.709749999998</v>
      </c>
      <c r="H60" s="31">
        <v>0.76659624742132193</v>
      </c>
      <c r="I60" s="54">
        <v>13487.344000000012</v>
      </c>
      <c r="J60" s="97">
        <v>0.26714814253301511</v>
      </c>
    </row>
    <row r="61" spans="1:10" s="1" customFormat="1" x14ac:dyDescent="0.2">
      <c r="A61" s="21" t="s">
        <v>9</v>
      </c>
      <c r="B61" s="21">
        <v>9223.6036500000009</v>
      </c>
      <c r="C61" s="21">
        <v>15949.707620000001</v>
      </c>
      <c r="D61" s="33">
        <v>4157.0747499999998</v>
      </c>
      <c r="E61" s="33">
        <v>9442.6026200000015</v>
      </c>
      <c r="F61" s="33">
        <v>13599.677370000001</v>
      </c>
      <c r="G61" s="34">
        <v>-5066.5289000000012</v>
      </c>
      <c r="H61" s="31">
        <v>-0.54930037025170741</v>
      </c>
      <c r="I61" s="54">
        <v>-2350.0302499999998</v>
      </c>
      <c r="J61" s="97">
        <v>-0.14734002064421536</v>
      </c>
    </row>
    <row r="62" spans="1:10" s="1" customFormat="1" x14ac:dyDescent="0.2">
      <c r="A62" s="21" t="s">
        <v>10</v>
      </c>
      <c r="B62" s="21">
        <v>457.86417999999998</v>
      </c>
      <c r="C62" s="21">
        <v>1921.0984000000001</v>
      </c>
      <c r="D62" s="33">
        <v>44.856010000000005</v>
      </c>
      <c r="E62" s="33">
        <v>1315.2120300000001</v>
      </c>
      <c r="F62" s="33">
        <v>1360.0680400000001</v>
      </c>
      <c r="G62" s="34">
        <v>-413.00816999999995</v>
      </c>
      <c r="H62" s="31">
        <v>-0.90203206112345369</v>
      </c>
      <c r="I62" s="54">
        <v>-561.03035999999997</v>
      </c>
      <c r="J62" s="97">
        <v>-0.29203624343240298</v>
      </c>
    </row>
    <row r="63" spans="1:10" s="1" customFormat="1" x14ac:dyDescent="0.2">
      <c r="A63" s="21" t="s">
        <v>11</v>
      </c>
      <c r="B63" s="21">
        <v>872687.83591000002</v>
      </c>
      <c r="C63" s="21">
        <v>1864874.4639900001</v>
      </c>
      <c r="D63" s="33">
        <v>917101.75803999999</v>
      </c>
      <c r="E63" s="33">
        <v>677083.68489999999</v>
      </c>
      <c r="F63" s="33">
        <v>1594185.44294</v>
      </c>
      <c r="G63" s="34">
        <v>44413.922129999963</v>
      </c>
      <c r="H63" s="31">
        <v>5.0893252205912898E-2</v>
      </c>
      <c r="I63" s="54">
        <v>-270689.0210500001</v>
      </c>
      <c r="J63" s="97">
        <v>-0.14515133660570712</v>
      </c>
    </row>
    <row r="64" spans="1:10" s="1" customFormat="1" x14ac:dyDescent="0.2">
      <c r="A64" s="21" t="s">
        <v>12</v>
      </c>
      <c r="B64" s="21">
        <v>219906.01687999998</v>
      </c>
      <c r="C64" s="21">
        <v>452726.97999000002</v>
      </c>
      <c r="D64" s="33">
        <v>112954.32594999998</v>
      </c>
      <c r="E64" s="33">
        <v>179765.72837</v>
      </c>
      <c r="F64" s="33">
        <v>292720.05432</v>
      </c>
      <c r="G64" s="34">
        <v>-106951.69093</v>
      </c>
      <c r="H64" s="31">
        <v>-0.4863518172327328</v>
      </c>
      <c r="I64" s="54">
        <v>-160006.92567000003</v>
      </c>
      <c r="J64" s="97">
        <v>-0.35342918081342156</v>
      </c>
    </row>
    <row r="65" spans="1:10" s="1" customFormat="1" x14ac:dyDescent="0.2">
      <c r="A65" s="21" t="s">
        <v>13</v>
      </c>
      <c r="B65" s="21">
        <v>208423.45027000003</v>
      </c>
      <c r="C65" s="21">
        <v>400531.23135000002</v>
      </c>
      <c r="D65" s="33">
        <v>171690.32179000002</v>
      </c>
      <c r="E65" s="33">
        <v>173296.75826999999</v>
      </c>
      <c r="F65" s="33">
        <v>344987.08006000001</v>
      </c>
      <c r="G65" s="34">
        <v>-36733.128480000014</v>
      </c>
      <c r="H65" s="31">
        <v>-0.17624278089828405</v>
      </c>
      <c r="I65" s="54">
        <v>-55544.151290000009</v>
      </c>
      <c r="J65" s="97">
        <v>-0.13867620535554026</v>
      </c>
    </row>
    <row r="66" spans="1:10" s="1" customFormat="1" x14ac:dyDescent="0.2">
      <c r="A66" s="21" t="s">
        <v>14</v>
      </c>
      <c r="B66" s="21">
        <v>208065.40505</v>
      </c>
      <c r="C66" s="21">
        <v>484941.89309999999</v>
      </c>
      <c r="D66" s="33">
        <v>229309.06979999997</v>
      </c>
      <c r="E66" s="33">
        <v>167033.85298000003</v>
      </c>
      <c r="F66" s="33">
        <v>396342.92278000002</v>
      </c>
      <c r="G66" s="34">
        <v>21243.664749999967</v>
      </c>
      <c r="H66" s="31">
        <v>0.10210089824829316</v>
      </c>
      <c r="I66" s="54">
        <v>-88598.970319999964</v>
      </c>
      <c r="J66" s="97">
        <v>-0.18270017827007978</v>
      </c>
    </row>
    <row r="67" spans="1:10" s="1" customFormat="1" x14ac:dyDescent="0.2">
      <c r="A67" s="21" t="s">
        <v>15</v>
      </c>
      <c r="B67" s="21">
        <v>191802.82068999999</v>
      </c>
      <c r="C67" s="21">
        <v>380919.07257999998</v>
      </c>
      <c r="D67" s="33">
        <v>186861.80691000001</v>
      </c>
      <c r="E67" s="33">
        <v>191867.28548000002</v>
      </c>
      <c r="F67" s="33">
        <v>378729.09239000001</v>
      </c>
      <c r="G67" s="34">
        <v>-4941.0137799999793</v>
      </c>
      <c r="H67" s="31">
        <v>-2.5760902588527923E-2</v>
      </c>
      <c r="I67" s="54">
        <v>-2189.9801899999729</v>
      </c>
      <c r="J67" s="97">
        <v>-5.749200677107158E-3</v>
      </c>
    </row>
    <row r="68" spans="1:10" s="1" customFormat="1" x14ac:dyDescent="0.2">
      <c r="A68" s="18" t="s">
        <v>16</v>
      </c>
      <c r="B68" s="22">
        <v>1769649.0115499997</v>
      </c>
      <c r="C68" s="22">
        <v>3757123.06843</v>
      </c>
      <c r="D68" s="32">
        <v>1741464.4252299999</v>
      </c>
      <c r="E68" s="32">
        <v>1490953.5034100001</v>
      </c>
      <c r="F68" s="32">
        <v>3232417.9286400001</v>
      </c>
      <c r="G68" s="35">
        <v>-28184.586319999769</v>
      </c>
      <c r="H68" s="19">
        <v>-1.5926653328454887E-2</v>
      </c>
      <c r="I68" s="57">
        <v>-524705.13978999993</v>
      </c>
      <c r="J68" s="98">
        <v>-0.13965609596314343</v>
      </c>
    </row>
    <row r="69" spans="1:10" s="1" customFormat="1" x14ac:dyDescent="0.2">
      <c r="B69" s="5"/>
      <c r="C69" s="5"/>
      <c r="D69" s="4"/>
      <c r="E69" s="4"/>
      <c r="F69" s="4"/>
      <c r="I69" s="38"/>
      <c r="J69" s="37"/>
    </row>
    <row r="70" spans="1:10" s="1" customFormat="1" x14ac:dyDescent="0.2">
      <c r="A70" s="1" t="s">
        <v>17</v>
      </c>
      <c r="B70" s="5"/>
      <c r="C70" s="5"/>
      <c r="D70" s="4"/>
      <c r="E70" s="4"/>
      <c r="F70" s="4"/>
      <c r="I70" s="38"/>
      <c r="J70" s="37"/>
    </row>
    <row r="71" spans="1:10" s="1" customFormat="1" x14ac:dyDescent="0.2">
      <c r="A71" s="1" t="s">
        <v>18</v>
      </c>
      <c r="B71" s="5"/>
      <c r="C71" s="5"/>
      <c r="D71" s="5"/>
      <c r="E71" s="5"/>
      <c r="F71" s="5"/>
      <c r="G71" s="5"/>
      <c r="H71" s="5"/>
      <c r="I71" s="5"/>
      <c r="J71" s="5"/>
    </row>
    <row r="72" spans="1:10" s="1" customFormat="1" x14ac:dyDescent="0.2">
      <c r="A72" s="1" t="s">
        <v>19</v>
      </c>
      <c r="B72" s="5"/>
      <c r="C72" s="5"/>
      <c r="D72" s="5"/>
      <c r="E72" s="5"/>
      <c r="F72" s="5"/>
      <c r="G72" s="5"/>
      <c r="H72" s="5"/>
      <c r="I72" s="5"/>
      <c r="J72" s="5"/>
    </row>
    <row r="73" spans="1:10" s="1" customFormat="1" x14ac:dyDescent="0.2">
      <c r="B73" s="5"/>
      <c r="C73" s="5"/>
      <c r="D73" s="4"/>
      <c r="E73" s="4"/>
      <c r="F73" s="4"/>
      <c r="I73" s="38"/>
      <c r="J73" s="37"/>
    </row>
    <row r="76" spans="1:10" s="1" customFormat="1" x14ac:dyDescent="0.2">
      <c r="A76" s="111" t="s">
        <v>0</v>
      </c>
      <c r="B76" s="111"/>
      <c r="C76" s="111"/>
      <c r="D76" s="111"/>
      <c r="E76" s="111"/>
      <c r="F76" s="111"/>
      <c r="G76" s="111"/>
      <c r="H76" s="111"/>
      <c r="I76" s="111"/>
      <c r="J76" s="111"/>
    </row>
    <row r="77" spans="1:10" s="1" customFormat="1" x14ac:dyDescent="0.2">
      <c r="A77" s="111" t="s">
        <v>39</v>
      </c>
      <c r="B77" s="111"/>
      <c r="C77" s="111"/>
      <c r="D77" s="111"/>
      <c r="E77" s="111"/>
      <c r="F77" s="111"/>
      <c r="G77" s="111"/>
      <c r="H77" s="111"/>
      <c r="I77" s="111"/>
      <c r="J77" s="111"/>
    </row>
    <row r="78" spans="1:10" s="1" customFormat="1" x14ac:dyDescent="0.2">
      <c r="A78" s="111" t="s">
        <v>1</v>
      </c>
      <c r="B78" s="111"/>
      <c r="C78" s="111"/>
      <c r="D78" s="111"/>
      <c r="E78" s="111"/>
      <c r="F78" s="111"/>
      <c r="G78" s="111"/>
      <c r="H78" s="111"/>
      <c r="I78" s="111"/>
      <c r="J78" s="111"/>
    </row>
    <row r="79" spans="1:10" s="1" customFormat="1" x14ac:dyDescent="0.2">
      <c r="A79" s="91"/>
      <c r="B79" s="91"/>
      <c r="C79" s="91"/>
      <c r="D79" s="17"/>
      <c r="E79" s="17"/>
      <c r="F79" s="17"/>
      <c r="G79" s="91"/>
      <c r="I79" s="38"/>
      <c r="J79" s="37"/>
    </row>
    <row r="80" spans="1:10" s="1" customFormat="1" x14ac:dyDescent="0.2">
      <c r="A80" s="112" t="s">
        <v>2</v>
      </c>
      <c r="B80" s="114" t="s">
        <v>23</v>
      </c>
      <c r="C80" s="114"/>
      <c r="D80" s="115" t="s">
        <v>33</v>
      </c>
      <c r="E80" s="116"/>
      <c r="F80" s="117"/>
      <c r="G80" s="114" t="s">
        <v>29</v>
      </c>
      <c r="H80" s="114"/>
      <c r="I80" s="114" t="s">
        <v>40</v>
      </c>
      <c r="J80" s="114"/>
    </row>
    <row r="81" spans="1:10" s="1" customFormat="1" x14ac:dyDescent="0.2">
      <c r="A81" s="113"/>
      <c r="B81" s="18" t="s">
        <v>26</v>
      </c>
      <c r="C81" s="92" t="s">
        <v>36</v>
      </c>
      <c r="D81" s="94" t="s">
        <v>28</v>
      </c>
      <c r="E81" s="94" t="s">
        <v>35</v>
      </c>
      <c r="F81" s="94" t="s">
        <v>38</v>
      </c>
      <c r="G81" s="50" t="s">
        <v>3</v>
      </c>
      <c r="H81" s="92" t="s">
        <v>4</v>
      </c>
      <c r="I81" s="50" t="s">
        <v>3</v>
      </c>
      <c r="J81" s="92" t="s">
        <v>4</v>
      </c>
    </row>
    <row r="82" spans="1:10" s="1" customFormat="1" x14ac:dyDescent="0.2">
      <c r="A82" s="21" t="s">
        <v>5</v>
      </c>
      <c r="B82" s="43">
        <v>0</v>
      </c>
      <c r="C82" s="44">
        <v>0</v>
      </c>
      <c r="D82" s="36">
        <v>0</v>
      </c>
      <c r="E82" s="36">
        <v>0</v>
      </c>
      <c r="F82" s="36">
        <v>0</v>
      </c>
      <c r="G82" s="30">
        <v>0</v>
      </c>
      <c r="H82" s="25">
        <v>0</v>
      </c>
      <c r="I82" s="54">
        <v>0</v>
      </c>
      <c r="J82" s="55">
        <v>0</v>
      </c>
    </row>
    <row r="83" spans="1:10" s="1" customFormat="1" x14ac:dyDescent="0.2">
      <c r="A83" s="21" t="s">
        <v>6</v>
      </c>
      <c r="B83" s="11">
        <v>15971.048720000001</v>
      </c>
      <c r="C83" s="21">
        <v>29383.246520000001</v>
      </c>
      <c r="D83" s="36">
        <v>56140.371169999999</v>
      </c>
      <c r="E83" s="36">
        <v>30720.338350000002</v>
      </c>
      <c r="F83" s="36">
        <v>86860.709520000004</v>
      </c>
      <c r="G83" s="30">
        <v>40169.32245</v>
      </c>
      <c r="H83" s="25">
        <v>2.5151336743276804</v>
      </c>
      <c r="I83" s="54">
        <v>57477.463000000003</v>
      </c>
      <c r="J83" s="55">
        <v>1.9561304419127885</v>
      </c>
    </row>
    <row r="84" spans="1:10" s="1" customFormat="1" x14ac:dyDescent="0.2">
      <c r="A84" s="21" t="s">
        <v>7</v>
      </c>
      <c r="B84" s="11">
        <v>10756.56523</v>
      </c>
      <c r="C84" s="21">
        <v>23617.693879999999</v>
      </c>
      <c r="D84" s="36">
        <v>10961.269780000001</v>
      </c>
      <c r="E84" s="36">
        <v>9954.4576199999992</v>
      </c>
      <c r="F84" s="36">
        <v>20915.7274</v>
      </c>
      <c r="G84" s="30">
        <v>204.70455000000038</v>
      </c>
      <c r="H84" s="25">
        <v>1.9030661333143906E-2</v>
      </c>
      <c r="I84" s="54">
        <v>-2701.9664799999991</v>
      </c>
      <c r="J84" s="55">
        <v>-0.1144043315036819</v>
      </c>
    </row>
    <row r="85" spans="1:10" s="1" customFormat="1" x14ac:dyDescent="0.2">
      <c r="A85" s="21" t="s">
        <v>8</v>
      </c>
      <c r="B85" s="11">
        <v>13955.15833</v>
      </c>
      <c r="C85" s="21">
        <v>41283.81007</v>
      </c>
      <c r="D85" s="36">
        <v>25389.136999999999</v>
      </c>
      <c r="E85" s="36">
        <v>19004.76139</v>
      </c>
      <c r="F85" s="36">
        <v>44393.898390000002</v>
      </c>
      <c r="G85" s="30">
        <v>11433.978669999999</v>
      </c>
      <c r="H85" s="25">
        <v>0.81933707949553569</v>
      </c>
      <c r="I85" s="54">
        <v>3110.0883200000026</v>
      </c>
      <c r="J85" s="55">
        <v>7.5334333597761427E-2</v>
      </c>
    </row>
    <row r="86" spans="1:10" s="1" customFormat="1" x14ac:dyDescent="0.2">
      <c r="A86" s="21" t="s">
        <v>9</v>
      </c>
      <c r="B86" s="11">
        <v>5718.6417099999999</v>
      </c>
      <c r="C86" s="21">
        <v>11144.74568</v>
      </c>
      <c r="D86" s="36">
        <v>3127.0747500000002</v>
      </c>
      <c r="E86" s="36">
        <v>2950.06351</v>
      </c>
      <c r="F86" s="36">
        <v>6077.1382599999997</v>
      </c>
      <c r="G86" s="30">
        <v>-2591.5669599999997</v>
      </c>
      <c r="H86" s="25">
        <v>-0.45317876017100567</v>
      </c>
      <c r="I86" s="54">
        <v>-5067.6074200000003</v>
      </c>
      <c r="J86" s="55">
        <v>-0.45470821546822415</v>
      </c>
    </row>
    <row r="87" spans="1:10" s="1" customFormat="1" x14ac:dyDescent="0.2">
      <c r="A87" s="21" t="s">
        <v>10</v>
      </c>
      <c r="B87" s="11">
        <v>457.81417999999996</v>
      </c>
      <c r="C87" s="21">
        <v>920.99839999999995</v>
      </c>
      <c r="D87" s="36">
        <v>44.856010000000005</v>
      </c>
      <c r="E87" s="36">
        <v>1125.2120300000001</v>
      </c>
      <c r="F87" s="36">
        <v>1170.0680400000001</v>
      </c>
      <c r="G87" s="30">
        <v>-412.95816999999994</v>
      </c>
      <c r="H87" s="25">
        <v>-0.90202136159260071</v>
      </c>
      <c r="I87" s="54">
        <v>249.06964000000016</v>
      </c>
      <c r="J87" s="55">
        <v>0.27043438946256604</v>
      </c>
    </row>
    <row r="88" spans="1:10" s="1" customFormat="1" x14ac:dyDescent="0.2">
      <c r="A88" s="21" t="s">
        <v>11</v>
      </c>
      <c r="B88" s="11">
        <v>417911.33954999998</v>
      </c>
      <c r="C88" s="21">
        <v>895999.24213000003</v>
      </c>
      <c r="D88" s="36">
        <v>505014.72444000002</v>
      </c>
      <c r="E88" s="36">
        <v>362614.70120000001</v>
      </c>
      <c r="F88" s="36">
        <v>867629.42564000003</v>
      </c>
      <c r="G88" s="30">
        <v>87103.384890000045</v>
      </c>
      <c r="H88" s="25">
        <v>0.20842551193703307</v>
      </c>
      <c r="I88" s="54">
        <v>-28369.816489999997</v>
      </c>
      <c r="J88" s="55">
        <v>-3.1662768399846275E-2</v>
      </c>
    </row>
    <row r="89" spans="1:10" s="1" customFormat="1" x14ac:dyDescent="0.2">
      <c r="A89" s="21" t="s">
        <v>12</v>
      </c>
      <c r="B89" s="11">
        <v>58453.059600000001</v>
      </c>
      <c r="C89" s="21">
        <v>104638.84169</v>
      </c>
      <c r="D89" s="36">
        <v>34345.787100000001</v>
      </c>
      <c r="E89" s="36">
        <v>55596.488150000005</v>
      </c>
      <c r="F89" s="36">
        <v>89942.275250000006</v>
      </c>
      <c r="G89" s="30">
        <v>-24107.272499999999</v>
      </c>
      <c r="H89" s="25">
        <v>-0.4124210548595475</v>
      </c>
      <c r="I89" s="54">
        <v>-14696.566439999995</v>
      </c>
      <c r="J89" s="55">
        <v>-0.14045039301504902</v>
      </c>
    </row>
    <row r="90" spans="1:10" s="1" customFormat="1" x14ac:dyDescent="0.2">
      <c r="A90" s="21" t="s">
        <v>13</v>
      </c>
      <c r="B90" s="11">
        <v>138627.75467000002</v>
      </c>
      <c r="C90" s="21">
        <v>274067.69157000002</v>
      </c>
      <c r="D90" s="36">
        <v>116521.89287000001</v>
      </c>
      <c r="E90" s="36">
        <v>112357.57982999999</v>
      </c>
      <c r="F90" s="36">
        <v>228879.47269999998</v>
      </c>
      <c r="G90" s="30">
        <v>-22105.861800000013</v>
      </c>
      <c r="H90" s="25">
        <v>-0.15946202008841937</v>
      </c>
      <c r="I90" s="54">
        <v>-45188.218870000041</v>
      </c>
      <c r="J90" s="55">
        <v>-0.1648797733550379</v>
      </c>
    </row>
    <row r="91" spans="1:10" s="1" customFormat="1" x14ac:dyDescent="0.2">
      <c r="A91" s="21" t="s">
        <v>14</v>
      </c>
      <c r="B91" s="11">
        <v>155109.22927000001</v>
      </c>
      <c r="C91" s="21">
        <v>352827.08629000001</v>
      </c>
      <c r="D91" s="36">
        <v>174390.35222999999</v>
      </c>
      <c r="E91" s="36">
        <v>112620.97268000001</v>
      </c>
      <c r="F91" s="36">
        <v>287011.32490999997</v>
      </c>
      <c r="G91" s="30">
        <v>19281.122959999979</v>
      </c>
      <c r="H91" s="25">
        <v>0.12430674209873849</v>
      </c>
      <c r="I91" s="54">
        <v>-65815.76138000004</v>
      </c>
      <c r="J91" s="55">
        <v>-0.18653829010708078</v>
      </c>
    </row>
    <row r="92" spans="1:10" s="1" customFormat="1" x14ac:dyDescent="0.2">
      <c r="A92" s="21" t="s">
        <v>15</v>
      </c>
      <c r="B92" s="11">
        <v>102536.43436</v>
      </c>
      <c r="C92" s="21">
        <v>205882.21252</v>
      </c>
      <c r="D92" s="36">
        <v>104344.20777000001</v>
      </c>
      <c r="E92" s="36">
        <v>106840.55511</v>
      </c>
      <c r="F92" s="36">
        <v>211184.76287999999</v>
      </c>
      <c r="G92" s="30">
        <v>1807.7734100000089</v>
      </c>
      <c r="H92" s="25">
        <v>1.7630546851795215E-2</v>
      </c>
      <c r="I92" s="54">
        <v>5302.5503599999938</v>
      </c>
      <c r="J92" s="55">
        <v>2.5755262171980542E-2</v>
      </c>
    </row>
    <row r="93" spans="1:10" s="1" customFormat="1" x14ac:dyDescent="0.2">
      <c r="A93" s="18" t="s">
        <v>16</v>
      </c>
      <c r="B93" s="12">
        <v>919497.04561999999</v>
      </c>
      <c r="C93" s="22">
        <v>1939765.5687500001</v>
      </c>
      <c r="D93" s="16">
        <v>1030279.6731200001</v>
      </c>
      <c r="E93" s="16">
        <v>813785.12987000006</v>
      </c>
      <c r="F93" s="16">
        <v>1844064.8029900002</v>
      </c>
      <c r="G93" s="18">
        <v>110782.62750000006</v>
      </c>
      <c r="H93" s="28">
        <v>0.1204817655779431</v>
      </c>
      <c r="I93" s="57">
        <v>-95700.765759999864</v>
      </c>
      <c r="J93" s="58">
        <v>-4.9336253463695745E-2</v>
      </c>
    </row>
    <row r="94" spans="1:10" s="1" customFormat="1" x14ac:dyDescent="0.2">
      <c r="B94" s="5"/>
      <c r="C94" s="5"/>
      <c r="D94" s="4"/>
      <c r="E94" s="4"/>
      <c r="F94" s="4"/>
      <c r="G94" s="8"/>
      <c r="I94" s="38"/>
      <c r="J94" s="37"/>
    </row>
    <row r="95" spans="1:10" s="1" customFormat="1" x14ac:dyDescent="0.2">
      <c r="A95" s="1" t="s">
        <v>17</v>
      </c>
      <c r="B95" s="5"/>
      <c r="C95" s="5"/>
      <c r="D95" s="4"/>
      <c r="E95" s="4"/>
      <c r="F95" s="4"/>
      <c r="I95" s="38"/>
      <c r="J95" s="37"/>
    </row>
    <row r="96" spans="1:10" s="1" customFormat="1" x14ac:dyDescent="0.2">
      <c r="A96" s="1" t="s">
        <v>18</v>
      </c>
      <c r="B96" s="5"/>
      <c r="C96" s="5"/>
      <c r="D96" s="4"/>
      <c r="E96" s="4"/>
      <c r="F96" s="4"/>
      <c r="I96" s="38"/>
      <c r="J96" s="37"/>
    </row>
    <row r="97" spans="1:11" s="1" customFormat="1" x14ac:dyDescent="0.2">
      <c r="A97" s="1" t="s">
        <v>19</v>
      </c>
      <c r="B97" s="5"/>
      <c r="C97" s="5"/>
      <c r="D97" s="4"/>
      <c r="E97" s="4"/>
      <c r="F97" s="4"/>
      <c r="I97" s="38"/>
      <c r="J97" s="37"/>
    </row>
    <row r="100" spans="1:11" s="1" customFormat="1" x14ac:dyDescent="0.2">
      <c r="A100" s="111" t="s">
        <v>0</v>
      </c>
      <c r="B100" s="111"/>
      <c r="C100" s="111"/>
      <c r="D100" s="111"/>
      <c r="E100" s="111"/>
      <c r="F100" s="111"/>
      <c r="G100" s="111"/>
      <c r="H100" s="111"/>
      <c r="I100" s="111"/>
      <c r="J100" s="111"/>
    </row>
    <row r="101" spans="1:11" s="1" customFormat="1" x14ac:dyDescent="0.2">
      <c r="A101" s="111" t="s">
        <v>39</v>
      </c>
      <c r="B101" s="111"/>
      <c r="C101" s="111"/>
      <c r="D101" s="111"/>
      <c r="E101" s="111"/>
      <c r="F101" s="111"/>
      <c r="G101" s="111"/>
      <c r="H101" s="111"/>
      <c r="I101" s="111"/>
      <c r="J101" s="111"/>
    </row>
    <row r="102" spans="1:11" s="1" customFormat="1" x14ac:dyDescent="0.2">
      <c r="A102" s="111" t="s">
        <v>1</v>
      </c>
      <c r="B102" s="111"/>
      <c r="C102" s="111"/>
      <c r="D102" s="111"/>
      <c r="E102" s="111"/>
      <c r="F102" s="111"/>
      <c r="G102" s="111"/>
      <c r="H102" s="111"/>
      <c r="I102" s="111"/>
      <c r="J102" s="111"/>
    </row>
    <row r="103" spans="1:11" s="1" customFormat="1" x14ac:dyDescent="0.2">
      <c r="A103" s="91"/>
      <c r="B103" s="91"/>
      <c r="C103" s="91"/>
      <c r="D103" s="17"/>
      <c r="E103" s="17"/>
      <c r="F103" s="17"/>
      <c r="G103" s="91"/>
      <c r="I103" s="38"/>
      <c r="J103" s="37"/>
    </row>
    <row r="104" spans="1:11" s="1" customFormat="1" x14ac:dyDescent="0.2">
      <c r="A104" s="112" t="s">
        <v>2</v>
      </c>
      <c r="B104" s="114" t="s">
        <v>24</v>
      </c>
      <c r="C104" s="114"/>
      <c r="D104" s="115" t="s">
        <v>34</v>
      </c>
      <c r="E104" s="116"/>
      <c r="F104" s="117"/>
      <c r="G104" s="114" t="s">
        <v>29</v>
      </c>
      <c r="H104" s="114"/>
      <c r="I104" s="114" t="s">
        <v>40</v>
      </c>
      <c r="J104" s="114"/>
    </row>
    <row r="105" spans="1:11" s="1" customFormat="1" x14ac:dyDescent="0.2">
      <c r="A105" s="113"/>
      <c r="B105" s="18" t="s">
        <v>26</v>
      </c>
      <c r="C105" s="92" t="s">
        <v>36</v>
      </c>
      <c r="D105" s="94" t="s">
        <v>28</v>
      </c>
      <c r="E105" s="94" t="s">
        <v>35</v>
      </c>
      <c r="F105" s="94" t="s">
        <v>38</v>
      </c>
      <c r="G105" s="50" t="s">
        <v>3</v>
      </c>
      <c r="H105" s="92" t="s">
        <v>4</v>
      </c>
      <c r="I105" s="50" t="s">
        <v>3</v>
      </c>
      <c r="J105" s="92" t="s">
        <v>4</v>
      </c>
    </row>
    <row r="106" spans="1:11" s="1" customFormat="1" x14ac:dyDescent="0.2">
      <c r="A106" s="21" t="s">
        <v>5</v>
      </c>
      <c r="B106" s="11">
        <v>5790.8391600000004</v>
      </c>
      <c r="C106" s="21">
        <v>30908.801070000001</v>
      </c>
      <c r="D106" s="36">
        <v>8357.1739199999993</v>
      </c>
      <c r="E106" s="36">
        <v>6234.3528099999994</v>
      </c>
      <c r="F106" s="36">
        <v>14591.526729999998</v>
      </c>
      <c r="G106" s="30">
        <v>2566.3347599999988</v>
      </c>
      <c r="H106" s="25">
        <v>0.44317147983091254</v>
      </c>
      <c r="I106" s="54">
        <v>-16317.274340000004</v>
      </c>
      <c r="J106" s="55">
        <v>-0.52791676723551428</v>
      </c>
    </row>
    <row r="107" spans="1:11" s="1" customFormat="1" x14ac:dyDescent="0.2">
      <c r="A107" s="21" t="s">
        <v>6</v>
      </c>
      <c r="B107" s="11">
        <v>5244.32629</v>
      </c>
      <c r="C107" s="21">
        <v>15852.03687</v>
      </c>
      <c r="D107" s="36">
        <v>7475.72228</v>
      </c>
      <c r="E107" s="36">
        <v>10348.862800000001</v>
      </c>
      <c r="F107" s="36">
        <v>17824.585080000001</v>
      </c>
      <c r="G107" s="30">
        <v>2231.39599</v>
      </c>
      <c r="H107" s="25">
        <v>0.42548763494271435</v>
      </c>
      <c r="I107" s="54">
        <v>1972.5482100000008</v>
      </c>
      <c r="J107" s="55">
        <v>0.12443500013131126</v>
      </c>
    </row>
    <row r="108" spans="1:11" s="1" customFormat="1" x14ac:dyDescent="0.2">
      <c r="A108" s="21" t="s">
        <v>7</v>
      </c>
      <c r="B108" s="11">
        <v>2442.6628799999999</v>
      </c>
      <c r="C108" s="21">
        <v>5010.4579699999995</v>
      </c>
      <c r="D108" s="36">
        <v>3063.3924400000001</v>
      </c>
      <c r="E108" s="36">
        <v>3263.9204799999998</v>
      </c>
      <c r="F108" s="36">
        <v>6327.3129200000003</v>
      </c>
      <c r="G108" s="30">
        <v>620.72956000000022</v>
      </c>
      <c r="H108" s="25">
        <v>0.25412002822100455</v>
      </c>
      <c r="I108" s="54">
        <v>1316.8549500000008</v>
      </c>
      <c r="J108" s="55">
        <v>0.26282127459897664</v>
      </c>
      <c r="K108" s="45"/>
    </row>
    <row r="109" spans="1:11" s="1" customFormat="1" x14ac:dyDescent="0.2">
      <c r="A109" s="21" t="s">
        <v>8</v>
      </c>
      <c r="B109" s="11">
        <v>4921.4143099999992</v>
      </c>
      <c r="C109" s="21">
        <v>9202.5750200000002</v>
      </c>
      <c r="D109" s="36">
        <v>7958.1453899999997</v>
      </c>
      <c r="E109" s="36">
        <v>11621.685310000001</v>
      </c>
      <c r="F109" s="36">
        <v>19579.830699999999</v>
      </c>
      <c r="G109" s="30">
        <v>3036.7310800000005</v>
      </c>
      <c r="H109" s="25">
        <v>0.61704438779510129</v>
      </c>
      <c r="I109" s="54">
        <v>10377.255679999998</v>
      </c>
      <c r="J109" s="55">
        <v>1.1276469528851498</v>
      </c>
    </row>
    <row r="110" spans="1:11" s="1" customFormat="1" x14ac:dyDescent="0.2">
      <c r="A110" s="21" t="s">
        <v>9</v>
      </c>
      <c r="B110" s="11">
        <v>3504.9619400000001</v>
      </c>
      <c r="C110" s="21">
        <v>4804.9619400000001</v>
      </c>
      <c r="D110" s="36">
        <v>1030</v>
      </c>
      <c r="E110" s="36">
        <v>6492.5391100000006</v>
      </c>
      <c r="F110" s="36">
        <v>7522.5391100000006</v>
      </c>
      <c r="G110" s="30">
        <v>-2474.9619400000001</v>
      </c>
      <c r="H110" s="25">
        <v>-0.70613090309334425</v>
      </c>
      <c r="I110" s="54">
        <v>2717.5771700000005</v>
      </c>
      <c r="J110" s="55">
        <v>0.56557725200212516</v>
      </c>
    </row>
    <row r="111" spans="1:11" s="1" customFormat="1" x14ac:dyDescent="0.2">
      <c r="A111" s="21" t="s">
        <v>10</v>
      </c>
      <c r="B111" s="11">
        <v>0.05</v>
      </c>
      <c r="C111" s="21">
        <v>1000.0999999999999</v>
      </c>
      <c r="D111" s="36">
        <v>0</v>
      </c>
      <c r="E111" s="36">
        <v>190</v>
      </c>
      <c r="F111" s="36">
        <v>190</v>
      </c>
      <c r="G111" s="30">
        <v>-0.05</v>
      </c>
      <c r="H111" s="25">
        <v>-1</v>
      </c>
      <c r="I111" s="54">
        <v>-810.09999999999991</v>
      </c>
      <c r="J111" s="55">
        <v>-0.81001899810018996</v>
      </c>
    </row>
    <row r="112" spans="1:11" s="1" customFormat="1" x14ac:dyDescent="0.2">
      <c r="A112" s="21" t="s">
        <v>11</v>
      </c>
      <c r="B112" s="11">
        <v>454776.49635999999</v>
      </c>
      <c r="C112" s="21">
        <v>968875.22185999993</v>
      </c>
      <c r="D112" s="36">
        <v>412087.03359999997</v>
      </c>
      <c r="E112" s="36">
        <v>314468.98369999998</v>
      </c>
      <c r="F112" s="36">
        <v>726556.01729999995</v>
      </c>
      <c r="G112" s="30">
        <v>-42689.462760000024</v>
      </c>
      <c r="H112" s="25">
        <v>-9.3869105157552313E-2</v>
      </c>
      <c r="I112" s="54">
        <v>-242319.20455999998</v>
      </c>
      <c r="J112" s="55">
        <v>-0.25010362438086431</v>
      </c>
    </row>
    <row r="113" spans="1:10" s="1" customFormat="1" x14ac:dyDescent="0.2">
      <c r="A113" s="21" t="s">
        <v>12</v>
      </c>
      <c r="B113" s="11">
        <v>161452.95728</v>
      </c>
      <c r="C113" s="21">
        <v>348088.13829999999</v>
      </c>
      <c r="D113" s="36">
        <v>78608.538849999997</v>
      </c>
      <c r="E113" s="36">
        <v>124169.24021999999</v>
      </c>
      <c r="F113" s="36">
        <v>202777.77906999999</v>
      </c>
      <c r="G113" s="30">
        <v>-82844.418430000005</v>
      </c>
      <c r="H113" s="25">
        <v>-0.51311799935833302</v>
      </c>
      <c r="I113" s="54">
        <v>-145310.35923</v>
      </c>
      <c r="J113" s="55">
        <v>-0.41745277486233723</v>
      </c>
    </row>
    <row r="114" spans="1:10" s="1" customFormat="1" x14ac:dyDescent="0.2">
      <c r="A114" s="21" t="s">
        <v>13</v>
      </c>
      <c r="B114" s="11">
        <v>69795.695600000006</v>
      </c>
      <c r="C114" s="21">
        <v>126463.53978000001</v>
      </c>
      <c r="D114" s="36">
        <v>55168.428919999998</v>
      </c>
      <c r="E114" s="36">
        <v>60939.178440000003</v>
      </c>
      <c r="F114" s="36">
        <v>116107.60735999999</v>
      </c>
      <c r="G114" s="30">
        <v>-14627.266680000008</v>
      </c>
      <c r="H114" s="25">
        <v>-0.20957261840084029</v>
      </c>
      <c r="I114" s="54">
        <v>-10355.932420000012</v>
      </c>
      <c r="J114" s="55">
        <v>-8.188868062696586E-2</v>
      </c>
    </row>
    <row r="115" spans="1:10" s="1" customFormat="1" x14ac:dyDescent="0.2">
      <c r="A115" s="21" t="s">
        <v>14</v>
      </c>
      <c r="B115" s="11">
        <v>52956.175779999998</v>
      </c>
      <c r="C115" s="21">
        <v>132114.80681000001</v>
      </c>
      <c r="D115" s="36">
        <v>54918.717570000001</v>
      </c>
      <c r="E115" s="36">
        <v>54412.880299999997</v>
      </c>
      <c r="F115" s="36">
        <v>109331.59787</v>
      </c>
      <c r="G115" s="30">
        <v>1962.5417900000029</v>
      </c>
      <c r="H115" s="25">
        <v>3.7059734036557712E-2</v>
      </c>
      <c r="I115" s="54">
        <v>-22783.208940000011</v>
      </c>
      <c r="J115" s="55">
        <v>-0.17245007951883484</v>
      </c>
    </row>
    <row r="116" spans="1:10" s="1" customFormat="1" x14ac:dyDescent="0.2">
      <c r="A116" s="21" t="s">
        <v>15</v>
      </c>
      <c r="B116" s="11">
        <v>89266.386329999994</v>
      </c>
      <c r="C116" s="21">
        <v>175036.86005999998</v>
      </c>
      <c r="D116" s="36">
        <v>82517.599140000006</v>
      </c>
      <c r="E116" s="36">
        <v>85026.730370000005</v>
      </c>
      <c r="F116" s="36">
        <v>167544.32951000001</v>
      </c>
      <c r="G116" s="30">
        <v>-6748.7871899999882</v>
      </c>
      <c r="H116" s="25">
        <v>-7.5602782496998033E-2</v>
      </c>
      <c r="I116" s="54">
        <v>-7492.5305499999668</v>
      </c>
      <c r="J116" s="55">
        <v>-4.2805444221472255E-2</v>
      </c>
    </row>
    <row r="117" spans="1:10" s="1" customFormat="1" x14ac:dyDescent="0.2">
      <c r="A117" s="18" t="s">
        <v>16</v>
      </c>
      <c r="B117" s="12">
        <v>850151.96593000006</v>
      </c>
      <c r="C117" s="22">
        <v>1817357.4996799999</v>
      </c>
      <c r="D117" s="16">
        <v>711184.75211</v>
      </c>
      <c r="E117" s="16">
        <v>677168.37353999994</v>
      </c>
      <c r="F117" s="16">
        <v>1388353.1256499998</v>
      </c>
      <c r="G117" s="18">
        <v>-138967.21382000006</v>
      </c>
      <c r="H117" s="28">
        <v>-0.16346161555714422</v>
      </c>
      <c r="I117" s="57">
        <v>-429004.37403000006</v>
      </c>
      <c r="J117" s="58">
        <v>-0.23605942920176082</v>
      </c>
    </row>
    <row r="118" spans="1:10" s="1" customFormat="1" x14ac:dyDescent="0.2">
      <c r="B118" s="5"/>
      <c r="C118" s="5"/>
      <c r="D118" s="4"/>
      <c r="E118" s="4"/>
      <c r="F118" s="4"/>
      <c r="I118" s="38"/>
      <c r="J118" s="37"/>
    </row>
    <row r="119" spans="1:10" s="1" customFormat="1" x14ac:dyDescent="0.2">
      <c r="A119" s="1" t="s">
        <v>17</v>
      </c>
      <c r="B119" s="5"/>
      <c r="C119" s="5"/>
      <c r="D119" s="4"/>
      <c r="E119" s="4"/>
      <c r="F119" s="4"/>
      <c r="I119" s="38"/>
      <c r="J119" s="37"/>
    </row>
    <row r="120" spans="1:10" s="1" customFormat="1" x14ac:dyDescent="0.2">
      <c r="A120" s="1" t="s">
        <v>18</v>
      </c>
      <c r="B120" s="5"/>
      <c r="C120" s="5"/>
      <c r="D120" s="4"/>
      <c r="E120" s="15"/>
      <c r="F120" s="4"/>
      <c r="G120" s="9"/>
      <c r="I120" s="38"/>
      <c r="J120" s="37"/>
    </row>
    <row r="121" spans="1:10" s="1" customFormat="1" x14ac:dyDescent="0.2">
      <c r="A121" s="1" t="s">
        <v>19</v>
      </c>
      <c r="B121" s="5"/>
      <c r="C121" s="5"/>
      <c r="D121" s="4"/>
      <c r="E121" s="4"/>
      <c r="F121" s="4"/>
      <c r="I121" s="38"/>
      <c r="J121" s="37"/>
    </row>
  </sheetData>
  <mergeCells count="40">
    <mergeCell ref="D31:F31"/>
    <mergeCell ref="A77:J77"/>
    <mergeCell ref="A78:J78"/>
    <mergeCell ref="A55:A56"/>
    <mergeCell ref="B55:C55"/>
    <mergeCell ref="G55:H55"/>
    <mergeCell ref="A51:J51"/>
    <mergeCell ref="A52:J52"/>
    <mergeCell ref="A53:J53"/>
    <mergeCell ref="A31:A32"/>
    <mergeCell ref="B31:C31"/>
    <mergeCell ref="G31:H31"/>
    <mergeCell ref="I31:J31"/>
    <mergeCell ref="I55:J55"/>
    <mergeCell ref="I80:J80"/>
    <mergeCell ref="I104:J104"/>
    <mergeCell ref="A27:J27"/>
    <mergeCell ref="A104:A105"/>
    <mergeCell ref="B104:C104"/>
    <mergeCell ref="G104:H104"/>
    <mergeCell ref="A100:J100"/>
    <mergeCell ref="A101:J101"/>
    <mergeCell ref="A102:J102"/>
    <mergeCell ref="A80:A81"/>
    <mergeCell ref="B80:C80"/>
    <mergeCell ref="G80:H80"/>
    <mergeCell ref="A76:J76"/>
    <mergeCell ref="D80:F80"/>
    <mergeCell ref="D104:F104"/>
    <mergeCell ref="D55:F55"/>
    <mergeCell ref="A2:J2"/>
    <mergeCell ref="A3:J3"/>
    <mergeCell ref="A4:J4"/>
    <mergeCell ref="A28:J28"/>
    <mergeCell ref="A29:J29"/>
    <mergeCell ref="A6:A7"/>
    <mergeCell ref="B6:C6"/>
    <mergeCell ref="G6:H6"/>
    <mergeCell ref="I6:J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1" workbookViewId="0">
      <selection activeCell="B1" sqref="A1:XFD1048576"/>
    </sheetView>
  </sheetViews>
  <sheetFormatPr baseColWidth="10" defaultRowHeight="11.25" x14ac:dyDescent="0.2"/>
  <cols>
    <col min="1" max="1" width="35.42578125" style="10" bestFit="1" customWidth="1"/>
    <col min="2" max="3" width="13.28515625" style="14" customWidth="1"/>
    <col min="4" max="6" width="9" style="14" bestFit="1" customWidth="1"/>
    <col min="7" max="7" width="12.140625" style="14" bestFit="1" customWidth="1"/>
    <col min="8" max="9" width="9.42578125" style="10" customWidth="1"/>
    <col min="10" max="10" width="11.7109375" style="39" customWidth="1"/>
    <col min="11" max="11" width="11.7109375" style="40" customWidth="1"/>
    <col min="12" max="16384" width="11.42578125" style="10"/>
  </cols>
  <sheetData>
    <row r="2" spans="1:13" s="1" customFormat="1" x14ac:dyDescent="0.2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3" s="1" customFormat="1" x14ac:dyDescent="0.2">
      <c r="A3" s="111" t="s">
        <v>43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3" s="1" customFormat="1" x14ac:dyDescent="0.2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3" s="1" customFormat="1" x14ac:dyDescent="0.2">
      <c r="A5" s="59"/>
      <c r="B5" s="17"/>
      <c r="C5" s="17"/>
      <c r="D5" s="17"/>
      <c r="E5" s="17"/>
      <c r="F5" s="17"/>
      <c r="G5" s="17"/>
      <c r="H5" s="59"/>
      <c r="I5" s="59"/>
      <c r="J5" s="38"/>
      <c r="K5" s="37"/>
    </row>
    <row r="6" spans="1:13" s="1" customFormat="1" ht="15" customHeight="1" x14ac:dyDescent="0.2">
      <c r="A6" s="112" t="s">
        <v>2</v>
      </c>
      <c r="B6" s="118" t="s">
        <v>20</v>
      </c>
      <c r="C6" s="118"/>
      <c r="D6" s="115" t="s">
        <v>30</v>
      </c>
      <c r="E6" s="116"/>
      <c r="F6" s="116"/>
      <c r="G6" s="117"/>
      <c r="H6" s="118" t="s">
        <v>52</v>
      </c>
      <c r="I6" s="118"/>
      <c r="J6" s="118" t="s">
        <v>54</v>
      </c>
      <c r="K6" s="118"/>
    </row>
    <row r="7" spans="1:13" s="1" customFormat="1" x14ac:dyDescent="0.2">
      <c r="A7" s="113"/>
      <c r="B7" s="16" t="s">
        <v>55</v>
      </c>
      <c r="C7" s="79" t="s">
        <v>51</v>
      </c>
      <c r="D7" s="79" t="s">
        <v>28</v>
      </c>
      <c r="E7" s="79" t="s">
        <v>41</v>
      </c>
      <c r="F7" s="79" t="s">
        <v>42</v>
      </c>
      <c r="G7" s="79" t="s">
        <v>53</v>
      </c>
      <c r="H7" s="73" t="s">
        <v>3</v>
      </c>
      <c r="I7" s="79" t="s">
        <v>4</v>
      </c>
      <c r="J7" s="73" t="s">
        <v>3</v>
      </c>
      <c r="K7" s="79" t="s">
        <v>4</v>
      </c>
    </row>
    <row r="8" spans="1:13" s="1" customFormat="1" x14ac:dyDescent="0.2">
      <c r="A8" s="21" t="s">
        <v>5</v>
      </c>
      <c r="B8" s="70">
        <v>23489.741160000001</v>
      </c>
      <c r="C8" s="11">
        <v>57169.482969999997</v>
      </c>
      <c r="D8" s="11">
        <v>8357.1739199999993</v>
      </c>
      <c r="E8" s="11">
        <v>6700.9333999999999</v>
      </c>
      <c r="F8" s="11">
        <v>3062.28152</v>
      </c>
      <c r="G8" s="11">
        <v>18120.38884</v>
      </c>
      <c r="H8" s="64">
        <v>-20427.459640000001</v>
      </c>
      <c r="I8" s="31">
        <v>-0.86963323694623462</v>
      </c>
      <c r="J8" s="54">
        <v>-39049.094129999998</v>
      </c>
      <c r="K8" s="55">
        <v>-0.68304088302654797</v>
      </c>
      <c r="L8" s="9"/>
      <c r="M8" s="9"/>
    </row>
    <row r="9" spans="1:13" s="1" customFormat="1" x14ac:dyDescent="0.2">
      <c r="A9" s="21" t="s">
        <v>6</v>
      </c>
      <c r="B9" s="70">
        <v>110543.56215000001</v>
      </c>
      <c r="C9" s="11">
        <v>181978.84554000001</v>
      </c>
      <c r="D9" s="11">
        <v>63616.09345</v>
      </c>
      <c r="E9" s="11">
        <v>42269.201150000008</v>
      </c>
      <c r="F9" s="11">
        <v>81771.775869999998</v>
      </c>
      <c r="G9" s="11">
        <v>187657.07047000001</v>
      </c>
      <c r="H9" s="64">
        <v>-28771.786280000015</v>
      </c>
      <c r="I9" s="31">
        <v>-0.2602755485747662</v>
      </c>
      <c r="J9" s="54">
        <v>5678.2249299999967</v>
      </c>
      <c r="K9" s="55">
        <v>3.1202664865526364E-2</v>
      </c>
      <c r="L9" s="9"/>
      <c r="M9" s="9"/>
    </row>
    <row r="10" spans="1:13" s="1" customFormat="1" x14ac:dyDescent="0.2">
      <c r="A10" s="21" t="s">
        <v>7</v>
      </c>
      <c r="B10" s="70">
        <v>17197.75937</v>
      </c>
      <c r="C10" s="11">
        <v>54100.71718</v>
      </c>
      <c r="D10" s="11">
        <v>20808.387220000001</v>
      </c>
      <c r="E10" s="11">
        <v>17440.793570000002</v>
      </c>
      <c r="F10" s="11">
        <v>26119.840210000002</v>
      </c>
      <c r="G10" s="11">
        <v>64369.021000000001</v>
      </c>
      <c r="H10" s="64">
        <v>8922.0808400000024</v>
      </c>
      <c r="I10" s="31">
        <v>0.51879321300214243</v>
      </c>
      <c r="J10" s="54">
        <v>10268.303820000001</v>
      </c>
      <c r="K10" s="55">
        <v>0.18979977263214542</v>
      </c>
      <c r="L10" s="9"/>
      <c r="M10" s="9"/>
    </row>
    <row r="11" spans="1:13" s="1" customFormat="1" x14ac:dyDescent="0.2">
      <c r="A11" s="21" t="s">
        <v>8</v>
      </c>
      <c r="B11" s="70">
        <v>44213.219320000004</v>
      </c>
      <c r="C11" s="11">
        <v>117172.56202000001</v>
      </c>
      <c r="D11" s="11">
        <v>42614.670359999996</v>
      </c>
      <c r="E11" s="11">
        <v>48472.335610000002</v>
      </c>
      <c r="F11" s="11">
        <v>58182.89458</v>
      </c>
      <c r="G11" s="11">
        <v>149269.90054999999</v>
      </c>
      <c r="H11" s="64">
        <v>13969.675259999996</v>
      </c>
      <c r="I11" s="31">
        <v>0.31596150370531295</v>
      </c>
      <c r="J11" s="54">
        <v>32097.338529999979</v>
      </c>
      <c r="K11" s="55">
        <v>0.27393220713669586</v>
      </c>
      <c r="L11" s="9"/>
      <c r="M11" s="9"/>
    </row>
    <row r="12" spans="1:13" s="1" customFormat="1" x14ac:dyDescent="0.2">
      <c r="A12" s="21" t="s">
        <v>9</v>
      </c>
      <c r="B12" s="70">
        <v>9539.0111199999992</v>
      </c>
      <c r="C12" s="11">
        <v>25488.71874</v>
      </c>
      <c r="D12" s="11">
        <v>4157.0747499999998</v>
      </c>
      <c r="E12" s="11">
        <v>9442.6026200000015</v>
      </c>
      <c r="F12" s="11">
        <v>2393.9086499999999</v>
      </c>
      <c r="G12" s="11">
        <v>15993.586020000001</v>
      </c>
      <c r="H12" s="64">
        <v>-7145.1024699999998</v>
      </c>
      <c r="I12" s="31">
        <v>-0.74904016570640075</v>
      </c>
      <c r="J12" s="54">
        <v>-9495.1327199999996</v>
      </c>
      <c r="K12" s="55">
        <v>-0.37252295091236109</v>
      </c>
      <c r="L12" s="9"/>
      <c r="M12" s="9"/>
    </row>
    <row r="13" spans="1:13" s="1" customFormat="1" x14ac:dyDescent="0.2">
      <c r="A13" s="21" t="s">
        <v>10</v>
      </c>
      <c r="B13" s="70">
        <v>936.53954999999996</v>
      </c>
      <c r="C13" s="11">
        <v>2877.6379500000003</v>
      </c>
      <c r="D13" s="11">
        <v>44.856010000000005</v>
      </c>
      <c r="E13" s="11">
        <v>1315.2120300000001</v>
      </c>
      <c r="F13" s="11">
        <v>268.35431</v>
      </c>
      <c r="G13" s="11">
        <v>1628.4223500000001</v>
      </c>
      <c r="H13" s="64">
        <v>-668.18524000000002</v>
      </c>
      <c r="I13" s="31">
        <v>-0.71346185006281904</v>
      </c>
      <c r="J13" s="54">
        <v>-1249.2156000000002</v>
      </c>
      <c r="K13" s="55">
        <v>-0.43411145589041178</v>
      </c>
      <c r="L13" s="9"/>
      <c r="M13" s="9"/>
    </row>
    <row r="14" spans="1:13" s="1" customFormat="1" x14ac:dyDescent="0.2">
      <c r="A14" s="21" t="s">
        <v>11</v>
      </c>
      <c r="B14" s="70">
        <v>1008441.8288900001</v>
      </c>
      <c r="C14" s="11">
        <v>2896309.3930800003</v>
      </c>
      <c r="D14" s="11">
        <v>932219.08036000002</v>
      </c>
      <c r="E14" s="11">
        <v>682242.13361999998</v>
      </c>
      <c r="F14" s="11">
        <v>973775.69995999988</v>
      </c>
      <c r="G14" s="11">
        <v>2588236.9139399999</v>
      </c>
      <c r="H14" s="64">
        <v>-34666.128930000239</v>
      </c>
      <c r="I14" s="31">
        <v>-3.4375933184125795E-2</v>
      </c>
      <c r="J14" s="54">
        <v>-308072.47914000042</v>
      </c>
      <c r="K14" s="55">
        <v>-0.10636725478157194</v>
      </c>
      <c r="L14" s="9"/>
      <c r="M14" s="9"/>
    </row>
    <row r="15" spans="1:13" s="1" customFormat="1" x14ac:dyDescent="0.2">
      <c r="A15" s="21" t="s">
        <v>12</v>
      </c>
      <c r="B15" s="70">
        <v>262175.42469999997</v>
      </c>
      <c r="C15" s="11">
        <v>788329.10353999992</v>
      </c>
      <c r="D15" s="11">
        <v>206881.73553999999</v>
      </c>
      <c r="E15" s="11">
        <v>303255.80676000001</v>
      </c>
      <c r="F15" s="11">
        <v>237674.00820999997</v>
      </c>
      <c r="G15" s="11">
        <v>747811.55050999997</v>
      </c>
      <c r="H15" s="64">
        <v>-24501.416490000003</v>
      </c>
      <c r="I15" s="31">
        <v>-9.3454283589075149E-2</v>
      </c>
      <c r="J15" s="54">
        <v>-40517.553029999952</v>
      </c>
      <c r="K15" s="55">
        <v>-5.139674895681956E-2</v>
      </c>
      <c r="L15" s="9"/>
      <c r="M15" s="9"/>
    </row>
    <row r="16" spans="1:13" s="1" customFormat="1" x14ac:dyDescent="0.2">
      <c r="A16" s="21" t="s">
        <v>13</v>
      </c>
      <c r="B16" s="70">
        <v>271780.05933000002</v>
      </c>
      <c r="C16" s="11">
        <v>721415.08014000009</v>
      </c>
      <c r="D16" s="11">
        <v>200346.41239000001</v>
      </c>
      <c r="E16" s="11">
        <v>203209.44165999995</v>
      </c>
      <c r="F16" s="11">
        <v>243249.93322000004</v>
      </c>
      <c r="G16" s="11">
        <v>646805.78726999997</v>
      </c>
      <c r="H16" s="64">
        <v>-28530.126109999983</v>
      </c>
      <c r="I16" s="31">
        <v>-0.10497505291717601</v>
      </c>
      <c r="J16" s="54">
        <v>-74609.292870000121</v>
      </c>
      <c r="K16" s="55">
        <v>-0.10342075585046162</v>
      </c>
      <c r="L16" s="9"/>
      <c r="M16" s="9"/>
    </row>
    <row r="17" spans="1:13" s="1" customFormat="1" x14ac:dyDescent="0.2">
      <c r="A17" s="21" t="s">
        <v>14</v>
      </c>
      <c r="B17" s="70">
        <v>298059.51699000003</v>
      </c>
      <c r="C17" s="11">
        <v>787020.59791000001</v>
      </c>
      <c r="D17" s="11">
        <v>230580.15926999997</v>
      </c>
      <c r="E17" s="11">
        <v>168025.81545000002</v>
      </c>
      <c r="F17" s="11">
        <v>298698.24872999999</v>
      </c>
      <c r="G17" s="11">
        <v>697304.22344999993</v>
      </c>
      <c r="H17" s="64">
        <v>638.73173999995925</v>
      </c>
      <c r="I17" s="31">
        <v>2.1429671041888199E-3</v>
      </c>
      <c r="J17" s="54">
        <v>-89716.374460000079</v>
      </c>
      <c r="K17" s="55">
        <v>-0.11399495095585743</v>
      </c>
      <c r="L17" s="9"/>
      <c r="M17" s="9"/>
    </row>
    <row r="18" spans="1:13" s="1" customFormat="1" x14ac:dyDescent="0.2">
      <c r="A18" s="21" t="s">
        <v>15</v>
      </c>
      <c r="B18" s="70">
        <v>261025.13364000001</v>
      </c>
      <c r="C18" s="11">
        <v>702058.5027999999</v>
      </c>
      <c r="D18" s="11">
        <v>216936.58836000002</v>
      </c>
      <c r="E18" s="11">
        <v>222131.42783</v>
      </c>
      <c r="F18" s="11">
        <v>265211.54595</v>
      </c>
      <c r="G18" s="11">
        <v>704279.56214000005</v>
      </c>
      <c r="H18" s="64">
        <v>4186.4123099999852</v>
      </c>
      <c r="I18" s="31">
        <v>1.6038349455550049E-2</v>
      </c>
      <c r="J18" s="54">
        <v>2221.0593400001526</v>
      </c>
      <c r="K18" s="55">
        <v>3.1636385445685811E-3</v>
      </c>
      <c r="L18" s="9"/>
      <c r="M18" s="9"/>
    </row>
    <row r="19" spans="1:13" s="13" customFormat="1" x14ac:dyDescent="0.2">
      <c r="A19" s="18" t="s">
        <v>16</v>
      </c>
      <c r="B19" s="71">
        <v>2307401.7962200004</v>
      </c>
      <c r="C19" s="12">
        <v>6333920.6418699995</v>
      </c>
      <c r="D19" s="56">
        <v>1926562.2316300001</v>
      </c>
      <c r="E19" s="12">
        <v>1704505.7037</v>
      </c>
      <c r="F19" s="12">
        <v>2190408.4912100001</v>
      </c>
      <c r="G19" s="11">
        <v>5821476.4265400004</v>
      </c>
      <c r="H19" s="64">
        <v>-116993.30501000024</v>
      </c>
      <c r="I19" s="31">
        <v>-5.0703481813032858E-2</v>
      </c>
      <c r="J19" s="54">
        <v>-512444.2153299991</v>
      </c>
      <c r="K19" s="55">
        <v>-8.0904741992268936E-2</v>
      </c>
      <c r="L19" s="9"/>
      <c r="M19" s="9"/>
    </row>
    <row r="20" spans="1:13" s="1" customFormat="1" x14ac:dyDescent="0.2">
      <c r="B20" s="80"/>
      <c r="C20" s="80"/>
      <c r="D20" s="80"/>
      <c r="E20" s="4"/>
      <c r="F20" s="4"/>
      <c r="G20" s="4"/>
      <c r="J20" s="38"/>
      <c r="K20" s="37"/>
      <c r="L20" s="9"/>
      <c r="M20" s="9"/>
    </row>
    <row r="21" spans="1:13" s="1" customFormat="1" x14ac:dyDescent="0.2">
      <c r="A21" s="1" t="s">
        <v>17</v>
      </c>
      <c r="B21" s="81"/>
      <c r="C21" s="81"/>
      <c r="D21" s="81"/>
      <c r="E21" s="4"/>
      <c r="F21" s="4"/>
      <c r="G21" s="15"/>
      <c r="H21" s="9"/>
      <c r="J21" s="38"/>
      <c r="K21" s="37"/>
      <c r="L21" s="9"/>
      <c r="M21" s="9"/>
    </row>
    <row r="22" spans="1:13" s="1" customFormat="1" x14ac:dyDescent="0.2">
      <c r="A22" s="1" t="s">
        <v>18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9"/>
      <c r="M22" s="9"/>
    </row>
    <row r="23" spans="1:13" s="1" customFormat="1" x14ac:dyDescent="0.2">
      <c r="A23" s="1" t="s">
        <v>19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9"/>
      <c r="M23" s="9"/>
    </row>
    <row r="24" spans="1:13" s="1" customFormat="1" x14ac:dyDescent="0.2">
      <c r="B24" s="15"/>
      <c r="C24" s="15"/>
      <c r="D24" s="15"/>
      <c r="E24" s="15"/>
      <c r="F24" s="15"/>
      <c r="G24" s="15"/>
      <c r="H24" s="15"/>
      <c r="I24" s="15"/>
      <c r="J24" s="15"/>
      <c r="K24" s="63"/>
    </row>
    <row r="25" spans="1:13" x14ac:dyDescent="0.2">
      <c r="A25" s="52"/>
      <c r="B25" s="82"/>
      <c r="C25" s="82"/>
      <c r="D25" s="82"/>
      <c r="E25" s="82"/>
      <c r="F25" s="82"/>
      <c r="G25" s="82"/>
      <c r="H25" s="52"/>
      <c r="I25" s="52"/>
    </row>
    <row r="26" spans="1:13" x14ac:dyDescent="0.2">
      <c r="A26" s="52"/>
      <c r="B26" s="82"/>
      <c r="C26" s="82"/>
      <c r="D26" s="82"/>
      <c r="E26" s="82"/>
      <c r="F26" s="82"/>
      <c r="G26" s="82"/>
      <c r="H26" s="52"/>
      <c r="I26" s="52"/>
    </row>
    <row r="27" spans="1:13" s="1" customFormat="1" x14ac:dyDescent="0.2">
      <c r="A27" s="111" t="s">
        <v>0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</row>
    <row r="28" spans="1:13" s="1" customFormat="1" x14ac:dyDescent="0.2">
      <c r="A28" s="111" t="s">
        <v>43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</row>
    <row r="29" spans="1:13" s="1" customFormat="1" x14ac:dyDescent="0.2">
      <c r="A29" s="111" t="s">
        <v>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</row>
    <row r="30" spans="1:13" s="1" customFormat="1" x14ac:dyDescent="0.2">
      <c r="A30" s="59"/>
      <c r="B30" s="17"/>
      <c r="C30" s="17"/>
      <c r="D30" s="17"/>
      <c r="E30" s="17"/>
      <c r="F30" s="17"/>
      <c r="G30" s="17"/>
      <c r="H30" s="59"/>
      <c r="J30" s="38"/>
      <c r="K30" s="37"/>
    </row>
    <row r="31" spans="1:13" s="1" customFormat="1" ht="15" customHeight="1" x14ac:dyDescent="0.2">
      <c r="A31" s="112" t="s">
        <v>2</v>
      </c>
      <c r="B31" s="115" t="s">
        <v>21</v>
      </c>
      <c r="C31" s="117"/>
      <c r="D31" s="115" t="s">
        <v>31</v>
      </c>
      <c r="E31" s="116"/>
      <c r="F31" s="116"/>
      <c r="G31" s="117"/>
      <c r="H31" s="118" t="s">
        <v>52</v>
      </c>
      <c r="I31" s="118"/>
      <c r="J31" s="118" t="s">
        <v>54</v>
      </c>
      <c r="K31" s="118"/>
    </row>
    <row r="32" spans="1:13" s="1" customFormat="1" x14ac:dyDescent="0.2">
      <c r="A32" s="113"/>
      <c r="B32" s="16" t="s">
        <v>55</v>
      </c>
      <c r="C32" s="79" t="s">
        <v>51</v>
      </c>
      <c r="D32" s="78" t="s">
        <v>28</v>
      </c>
      <c r="E32" s="79" t="s">
        <v>41</v>
      </c>
      <c r="F32" s="79" t="s">
        <v>42</v>
      </c>
      <c r="G32" s="79" t="s">
        <v>53</v>
      </c>
      <c r="H32" s="50" t="s">
        <v>3</v>
      </c>
      <c r="I32" s="61" t="s">
        <v>4</v>
      </c>
      <c r="J32" s="50" t="s">
        <v>3</v>
      </c>
      <c r="K32" s="61" t="s">
        <v>4</v>
      </c>
    </row>
    <row r="33" spans="1:11" s="1" customFormat="1" x14ac:dyDescent="0.2">
      <c r="A33" s="21" t="s">
        <v>5</v>
      </c>
      <c r="B33" s="33">
        <v>2672.6363199999996</v>
      </c>
      <c r="C33" s="11">
        <v>5443.5770599999996</v>
      </c>
      <c r="D33" s="11">
        <v>0</v>
      </c>
      <c r="E33" s="51">
        <v>466.58059000000003</v>
      </c>
      <c r="F33" s="51">
        <v>114.91574</v>
      </c>
      <c r="G33" s="51">
        <v>581.49633000000006</v>
      </c>
      <c r="H33" s="87">
        <v>-2557.7205799999997</v>
      </c>
      <c r="I33" s="31">
        <v>-0.95700285177595734</v>
      </c>
      <c r="J33" s="54">
        <v>-4862.0807299999997</v>
      </c>
      <c r="K33" s="55">
        <v>-0.89317753315684667</v>
      </c>
    </row>
    <row r="34" spans="1:11" s="1" customFormat="1" x14ac:dyDescent="0.2">
      <c r="A34" s="21" t="s">
        <v>6</v>
      </c>
      <c r="B34" s="33">
        <v>5000</v>
      </c>
      <c r="C34" s="11">
        <v>31200</v>
      </c>
      <c r="D34" s="11">
        <v>0</v>
      </c>
      <c r="E34" s="51">
        <v>1200</v>
      </c>
      <c r="F34" s="51">
        <v>9000.01</v>
      </c>
      <c r="G34" s="51">
        <v>10200.01</v>
      </c>
      <c r="H34" s="87">
        <v>4000.01</v>
      </c>
      <c r="I34" s="31">
        <v>0.8000020000000001</v>
      </c>
      <c r="J34" s="54">
        <v>-20999.989999999998</v>
      </c>
      <c r="K34" s="55">
        <v>-0.67307660256410262</v>
      </c>
    </row>
    <row r="35" spans="1:11" s="1" customFormat="1" x14ac:dyDescent="0.2">
      <c r="A35" s="21" t="s">
        <v>7</v>
      </c>
      <c r="B35" s="33">
        <v>4739.7028200000004</v>
      </c>
      <c r="C35" s="11">
        <v>13014.508780000002</v>
      </c>
      <c r="D35" s="11">
        <v>6783.7250000000004</v>
      </c>
      <c r="E35" s="29">
        <v>4222.4154699999999</v>
      </c>
      <c r="F35" s="29">
        <v>3658.84</v>
      </c>
      <c r="G35" s="51">
        <v>14664.98047</v>
      </c>
      <c r="H35" s="87">
        <v>-1080.8628200000003</v>
      </c>
      <c r="I35" s="31">
        <v>-0.22804442832135208</v>
      </c>
      <c r="J35" s="54">
        <v>1650.4716899999985</v>
      </c>
      <c r="K35" s="55">
        <v>0.1268178244680549</v>
      </c>
    </row>
    <row r="36" spans="1:11" s="1" customFormat="1" x14ac:dyDescent="0.2">
      <c r="A36" s="21" t="s">
        <v>8</v>
      </c>
      <c r="B36" s="33">
        <v>13897.163759999999</v>
      </c>
      <c r="C36" s="11">
        <v>36370.121369999993</v>
      </c>
      <c r="D36" s="11">
        <v>9267.3879699999998</v>
      </c>
      <c r="E36" s="29">
        <v>17845.888910000001</v>
      </c>
      <c r="F36" s="29">
        <v>13908.15733</v>
      </c>
      <c r="G36" s="51">
        <v>41021.434209999999</v>
      </c>
      <c r="H36" s="87">
        <v>10.993570000000545</v>
      </c>
      <c r="I36" s="31">
        <v>7.9106573037890371E-4</v>
      </c>
      <c r="J36" s="54">
        <v>4651.312840000006</v>
      </c>
      <c r="K36" s="55">
        <v>0.12788829579866778</v>
      </c>
    </row>
    <row r="37" spans="1:11" s="1" customFormat="1" x14ac:dyDescent="0.2">
      <c r="A37" s="21" t="s">
        <v>9</v>
      </c>
      <c r="B37" s="33">
        <v>0</v>
      </c>
      <c r="C37" s="11">
        <v>0</v>
      </c>
      <c r="D37" s="11">
        <v>0</v>
      </c>
      <c r="E37" s="29">
        <v>0</v>
      </c>
      <c r="F37" s="29">
        <v>0</v>
      </c>
      <c r="G37" s="51">
        <v>0</v>
      </c>
      <c r="H37" s="87">
        <v>0</v>
      </c>
      <c r="I37" s="31">
        <v>0</v>
      </c>
      <c r="J37" s="54">
        <v>0</v>
      </c>
      <c r="K37" s="55">
        <v>0</v>
      </c>
    </row>
    <row r="38" spans="1:11" s="1" customFormat="1" x14ac:dyDescent="0.2">
      <c r="A38" s="21" t="s">
        <v>10</v>
      </c>
      <c r="B38" s="33">
        <v>0</v>
      </c>
      <c r="C38" s="11">
        <v>20</v>
      </c>
      <c r="D38" s="11">
        <v>0</v>
      </c>
      <c r="E38" s="29">
        <v>0</v>
      </c>
      <c r="F38" s="29">
        <v>0</v>
      </c>
      <c r="G38" s="51">
        <v>0</v>
      </c>
      <c r="H38" s="87">
        <v>0</v>
      </c>
      <c r="I38" s="31">
        <v>0</v>
      </c>
      <c r="J38" s="54">
        <v>-20</v>
      </c>
      <c r="K38" s="55">
        <v>-1</v>
      </c>
    </row>
    <row r="39" spans="1:11" s="1" customFormat="1" x14ac:dyDescent="0.2">
      <c r="A39" s="21" t="s">
        <v>11</v>
      </c>
      <c r="B39" s="33">
        <v>18535.962070000001</v>
      </c>
      <c r="C39" s="11">
        <v>41529.062270000002</v>
      </c>
      <c r="D39" s="11">
        <v>15117.322320000001</v>
      </c>
      <c r="E39" s="29">
        <v>5158.4487199999994</v>
      </c>
      <c r="F39" s="29">
        <v>102170.91464</v>
      </c>
      <c r="G39" s="51">
        <v>122446.68568</v>
      </c>
      <c r="H39" s="87">
        <v>83634.952569999994</v>
      </c>
      <c r="I39" s="31">
        <v>4.5120373171976391</v>
      </c>
      <c r="J39" s="54">
        <v>80917.62341</v>
      </c>
      <c r="K39" s="55">
        <v>1.9484577543291586</v>
      </c>
    </row>
    <row r="40" spans="1:11" s="1" customFormat="1" x14ac:dyDescent="0.2">
      <c r="A40" s="21" t="s">
        <v>12</v>
      </c>
      <c r="B40" s="33">
        <v>76753.852980000011</v>
      </c>
      <c r="C40" s="11">
        <v>150180.55183000001</v>
      </c>
      <c r="D40" s="11">
        <v>93927.40959000001</v>
      </c>
      <c r="E40" s="29">
        <v>123490.07839</v>
      </c>
      <c r="F40" s="29">
        <v>38069.513800000001</v>
      </c>
      <c r="G40" s="51">
        <v>255487.00177999999</v>
      </c>
      <c r="H40" s="87">
        <v>-38684.33918000001</v>
      </c>
      <c r="I40" s="31">
        <v>-0.50400517600178474</v>
      </c>
      <c r="J40" s="54">
        <v>105306.44994999998</v>
      </c>
      <c r="K40" s="55">
        <v>0.70119898127158176</v>
      </c>
    </row>
    <row r="41" spans="1:11" s="1" customFormat="1" x14ac:dyDescent="0.2">
      <c r="A41" s="21" t="s">
        <v>13</v>
      </c>
      <c r="B41" s="33">
        <v>26985.305550000001</v>
      </c>
      <c r="C41" s="11">
        <v>76089.095010000005</v>
      </c>
      <c r="D41" s="11">
        <v>28656.090600000003</v>
      </c>
      <c r="E41" s="29">
        <v>29912.683390000002</v>
      </c>
      <c r="F41" s="29">
        <v>30463.991329999997</v>
      </c>
      <c r="G41" s="51">
        <v>89032.765320000006</v>
      </c>
      <c r="H41" s="87">
        <v>3478.6857799999962</v>
      </c>
      <c r="I41" s="31">
        <v>0.12891037211175838</v>
      </c>
      <c r="J41" s="54">
        <v>12943.670310000001</v>
      </c>
      <c r="K41" s="55">
        <v>0.17011202864614017</v>
      </c>
    </row>
    <row r="42" spans="1:11" s="1" customFormat="1" x14ac:dyDescent="0.2">
      <c r="A42" s="21" t="s">
        <v>14</v>
      </c>
      <c r="B42" s="33">
        <v>5519.2863899999993</v>
      </c>
      <c r="C42" s="11">
        <v>9538.4742100000003</v>
      </c>
      <c r="D42" s="11">
        <v>1271.0894699999999</v>
      </c>
      <c r="E42" s="29">
        <v>991.96246999999994</v>
      </c>
      <c r="F42" s="29">
        <v>2816.5993199999998</v>
      </c>
      <c r="G42" s="51">
        <v>5079.6512599999996</v>
      </c>
      <c r="H42" s="87">
        <v>-2702.6870699999995</v>
      </c>
      <c r="I42" s="31">
        <v>-0.48968052734078182</v>
      </c>
      <c r="J42" s="54">
        <v>-4458.8229500000007</v>
      </c>
      <c r="K42" s="55">
        <v>-0.46745662375701913</v>
      </c>
    </row>
    <row r="43" spans="1:11" s="1" customFormat="1" x14ac:dyDescent="0.2">
      <c r="A43" s="21" t="s">
        <v>15</v>
      </c>
      <c r="B43" s="33">
        <v>34391.155220000008</v>
      </c>
      <c r="C43" s="11">
        <v>94505.45180000001</v>
      </c>
      <c r="D43" s="11">
        <v>30074.781449999999</v>
      </c>
      <c r="E43" s="29">
        <v>30264.142350000002</v>
      </c>
      <c r="F43" s="29">
        <v>45196.799129999999</v>
      </c>
      <c r="G43" s="51">
        <v>105535.72293</v>
      </c>
      <c r="H43" s="87">
        <v>10805.643909999992</v>
      </c>
      <c r="I43" s="31">
        <v>0.3141983408488711</v>
      </c>
      <c r="J43" s="54">
        <v>11030.271129999994</v>
      </c>
      <c r="K43" s="55">
        <v>0.11671571237332556</v>
      </c>
    </row>
    <row r="44" spans="1:11" s="13" customFormat="1" x14ac:dyDescent="0.2">
      <c r="A44" s="18" t="s">
        <v>16</v>
      </c>
      <c r="B44" s="32">
        <v>188495.06511</v>
      </c>
      <c r="C44" s="12">
        <v>457890.8423299999</v>
      </c>
      <c r="D44" s="56">
        <v>185097.80639999997</v>
      </c>
      <c r="E44" s="32">
        <v>213552.20028999995</v>
      </c>
      <c r="F44" s="32">
        <v>245399.74128999998</v>
      </c>
      <c r="G44" s="76">
        <v>644049.74797999999</v>
      </c>
      <c r="H44" s="96">
        <v>56904.67617999998</v>
      </c>
      <c r="I44" s="19">
        <v>0.30188947464906923</v>
      </c>
      <c r="J44" s="57">
        <v>186158.90565000009</v>
      </c>
      <c r="K44" s="58">
        <v>0.40655738975411992</v>
      </c>
    </row>
    <row r="45" spans="1:11" s="1" customFormat="1" x14ac:dyDescent="0.2">
      <c r="B45" s="81"/>
      <c r="C45" s="81"/>
      <c r="D45" s="81"/>
      <c r="E45" s="4"/>
      <c r="F45" s="4"/>
      <c r="G45" s="4"/>
      <c r="I45" s="6"/>
      <c r="J45" s="38"/>
      <c r="K45" s="37"/>
    </row>
    <row r="46" spans="1:11" s="1" customFormat="1" x14ac:dyDescent="0.2">
      <c r="A46" s="1" t="s">
        <v>17</v>
      </c>
      <c r="B46" s="81"/>
      <c r="C46" s="81"/>
      <c r="D46" s="81"/>
      <c r="E46" s="4"/>
      <c r="F46" s="4"/>
      <c r="G46" s="4"/>
      <c r="I46" s="6"/>
      <c r="J46" s="38"/>
      <c r="K46" s="37"/>
    </row>
    <row r="47" spans="1:11" s="1" customFormat="1" x14ac:dyDescent="0.2">
      <c r="A47" s="1" t="s">
        <v>18</v>
      </c>
      <c r="B47" s="81"/>
      <c r="C47" s="81"/>
      <c r="D47" s="81"/>
      <c r="E47" s="4"/>
      <c r="F47" s="4"/>
      <c r="G47" s="4"/>
      <c r="I47" s="7"/>
      <c r="J47" s="38"/>
      <c r="K47" s="37"/>
    </row>
    <row r="48" spans="1:11" s="1" customFormat="1" x14ac:dyDescent="0.2">
      <c r="A48" s="1" t="s">
        <v>19</v>
      </c>
      <c r="B48" s="81"/>
      <c r="C48" s="81"/>
      <c r="D48" s="81"/>
      <c r="E48" s="4"/>
      <c r="F48" s="4"/>
      <c r="G48" s="4"/>
      <c r="I48" s="7"/>
      <c r="J48" s="38"/>
      <c r="K48" s="37"/>
    </row>
    <row r="51" spans="1:11" s="1" customFormat="1" x14ac:dyDescent="0.2">
      <c r="A51" s="111" t="s">
        <v>0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</row>
    <row r="52" spans="1:11" s="1" customFormat="1" x14ac:dyDescent="0.2">
      <c r="A52" s="111" t="s">
        <v>43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</row>
    <row r="53" spans="1:11" s="1" customFormat="1" x14ac:dyDescent="0.2">
      <c r="A53" s="111" t="s">
        <v>1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</row>
    <row r="54" spans="1:11" s="1" customFormat="1" x14ac:dyDescent="0.2">
      <c r="A54" s="59"/>
      <c r="B54" s="17"/>
      <c r="C54" s="17"/>
      <c r="D54" s="17"/>
      <c r="E54" s="17"/>
      <c r="F54" s="17"/>
      <c r="G54" s="17"/>
      <c r="H54" s="59"/>
      <c r="J54" s="38"/>
      <c r="K54" s="37"/>
    </row>
    <row r="55" spans="1:11" s="1" customFormat="1" ht="15" customHeight="1" x14ac:dyDescent="0.2">
      <c r="A55" s="112" t="s">
        <v>2</v>
      </c>
      <c r="B55" s="118" t="s">
        <v>22</v>
      </c>
      <c r="C55" s="118"/>
      <c r="D55" s="115" t="s">
        <v>32</v>
      </c>
      <c r="E55" s="116"/>
      <c r="F55" s="116"/>
      <c r="G55" s="117"/>
      <c r="H55" s="118" t="s">
        <v>52</v>
      </c>
      <c r="I55" s="118"/>
      <c r="J55" s="118" t="s">
        <v>54</v>
      </c>
      <c r="K55" s="118"/>
    </row>
    <row r="56" spans="1:11" s="1" customFormat="1" x14ac:dyDescent="0.2">
      <c r="A56" s="113"/>
      <c r="B56" s="16" t="s">
        <v>55</v>
      </c>
      <c r="C56" s="79" t="s">
        <v>51</v>
      </c>
      <c r="D56" s="78" t="s">
        <v>28</v>
      </c>
      <c r="E56" s="79" t="s">
        <v>41</v>
      </c>
      <c r="F56" s="79" t="s">
        <v>42</v>
      </c>
      <c r="G56" s="79" t="s">
        <v>53</v>
      </c>
      <c r="H56" s="50" t="s">
        <v>3</v>
      </c>
      <c r="I56" s="60" t="s">
        <v>4</v>
      </c>
      <c r="J56" s="50" t="s">
        <v>3</v>
      </c>
      <c r="K56" s="60" t="s">
        <v>4</v>
      </c>
    </row>
    <row r="57" spans="1:11" s="1" customFormat="1" x14ac:dyDescent="0.2">
      <c r="A57" s="21" t="s">
        <v>5</v>
      </c>
      <c r="B57" s="33">
        <v>20817.10484</v>
      </c>
      <c r="C57" s="33">
        <v>51725.905910000001</v>
      </c>
      <c r="D57" s="21">
        <v>8357.1739199999993</v>
      </c>
      <c r="E57" s="33">
        <v>6234.3528099999994</v>
      </c>
      <c r="F57" s="33">
        <v>2947.3657799999996</v>
      </c>
      <c r="G57" s="33">
        <v>17538.892509999998</v>
      </c>
      <c r="H57" s="34">
        <v>-17869.73906</v>
      </c>
      <c r="I57" s="31">
        <v>-0.85841615331942578</v>
      </c>
      <c r="J57" s="54">
        <v>-34187.013400000003</v>
      </c>
      <c r="K57" s="55">
        <v>-0.66092633465875639</v>
      </c>
    </row>
    <row r="58" spans="1:11" s="1" customFormat="1" x14ac:dyDescent="0.2">
      <c r="A58" s="21" t="s">
        <v>6</v>
      </c>
      <c r="B58" s="33">
        <v>105543.56215000001</v>
      </c>
      <c r="C58" s="33">
        <v>150778.84554000001</v>
      </c>
      <c r="D58" s="21">
        <v>63616.09345</v>
      </c>
      <c r="E58" s="33">
        <v>41069.201150000008</v>
      </c>
      <c r="F58" s="33">
        <v>72771.765870000003</v>
      </c>
      <c r="G58" s="33">
        <v>177457.06047000003</v>
      </c>
      <c r="H58" s="34">
        <v>-32771.79628000001</v>
      </c>
      <c r="I58" s="31">
        <v>-0.31050492907776095</v>
      </c>
      <c r="J58" s="54">
        <v>26678.214930000016</v>
      </c>
      <c r="K58" s="55">
        <v>0.17693606045632282</v>
      </c>
    </row>
    <row r="59" spans="1:11" s="1" customFormat="1" x14ac:dyDescent="0.2">
      <c r="A59" s="21" t="s">
        <v>7</v>
      </c>
      <c r="B59" s="33">
        <v>12458.056550000001</v>
      </c>
      <c r="C59" s="33">
        <v>41086.208400000003</v>
      </c>
      <c r="D59" s="21">
        <v>14024.66222</v>
      </c>
      <c r="E59" s="33">
        <v>13218.3781</v>
      </c>
      <c r="F59" s="33">
        <v>22461.000210000002</v>
      </c>
      <c r="G59" s="33">
        <v>49704.040529999998</v>
      </c>
      <c r="H59" s="34">
        <v>10002.943660000001</v>
      </c>
      <c r="I59" s="31">
        <v>0.80292970415196896</v>
      </c>
      <c r="J59" s="54">
        <v>8617.8321299999952</v>
      </c>
      <c r="K59" s="55">
        <v>0.20974999800663019</v>
      </c>
    </row>
    <row r="60" spans="1:11" s="1" customFormat="1" x14ac:dyDescent="0.2">
      <c r="A60" s="21" t="s">
        <v>8</v>
      </c>
      <c r="B60" s="33">
        <v>30316.055560000001</v>
      </c>
      <c r="C60" s="33">
        <v>80802.440650000004</v>
      </c>
      <c r="D60" s="21">
        <v>33347.28239</v>
      </c>
      <c r="E60" s="33">
        <v>30626.446700000004</v>
      </c>
      <c r="F60" s="33">
        <v>44274.737249999998</v>
      </c>
      <c r="G60" s="33">
        <v>108248.46634000001</v>
      </c>
      <c r="H60" s="34">
        <v>13958.681689999998</v>
      </c>
      <c r="I60" s="31">
        <v>0.46043858385117686</v>
      </c>
      <c r="J60" s="54">
        <v>27446.025690000009</v>
      </c>
      <c r="K60" s="55">
        <v>0.33966827572553049</v>
      </c>
    </row>
    <row r="61" spans="1:11" s="1" customFormat="1" x14ac:dyDescent="0.2">
      <c r="A61" s="21" t="s">
        <v>9</v>
      </c>
      <c r="B61" s="33">
        <v>9539.0111199999992</v>
      </c>
      <c r="C61" s="33">
        <v>25488.71874</v>
      </c>
      <c r="D61" s="21">
        <v>4157.0747499999998</v>
      </c>
      <c r="E61" s="33">
        <v>9442.6026200000015</v>
      </c>
      <c r="F61" s="33">
        <v>2393.9086499999999</v>
      </c>
      <c r="G61" s="33">
        <v>15993.586020000001</v>
      </c>
      <c r="H61" s="34">
        <v>-7145.1024699999998</v>
      </c>
      <c r="I61" s="31">
        <v>-0.74904016570640075</v>
      </c>
      <c r="J61" s="54">
        <v>-9495.1327199999996</v>
      </c>
      <c r="K61" s="55">
        <v>-0.37252295091236109</v>
      </c>
    </row>
    <row r="62" spans="1:11" s="1" customFormat="1" x14ac:dyDescent="0.2">
      <c r="A62" s="21" t="s">
        <v>10</v>
      </c>
      <c r="B62" s="33">
        <v>936.53954999999996</v>
      </c>
      <c r="C62" s="33">
        <v>2857.6379500000003</v>
      </c>
      <c r="D62" s="21">
        <v>44.856010000000005</v>
      </c>
      <c r="E62" s="33">
        <v>1315.2120300000001</v>
      </c>
      <c r="F62" s="33">
        <v>268.35431</v>
      </c>
      <c r="G62" s="33">
        <v>1628.4223500000001</v>
      </c>
      <c r="H62" s="34">
        <v>-668.18524000000002</v>
      </c>
      <c r="I62" s="31">
        <v>-0.71346185006281904</v>
      </c>
      <c r="J62" s="54">
        <v>-1229.2156000000002</v>
      </c>
      <c r="K62" s="55">
        <v>-0.43015092237279395</v>
      </c>
    </row>
    <row r="63" spans="1:11" s="1" customFormat="1" x14ac:dyDescent="0.2">
      <c r="A63" s="21" t="s">
        <v>11</v>
      </c>
      <c r="B63" s="33">
        <v>989905.86682</v>
      </c>
      <c r="C63" s="33">
        <v>2854780.3308100002</v>
      </c>
      <c r="D63" s="21">
        <v>917101.75803999999</v>
      </c>
      <c r="E63" s="33">
        <v>677083.68489999999</v>
      </c>
      <c r="F63" s="33">
        <v>871604.78531999991</v>
      </c>
      <c r="G63" s="33">
        <v>2465790.2282599998</v>
      </c>
      <c r="H63" s="34">
        <v>-118301.08150000009</v>
      </c>
      <c r="I63" s="31">
        <v>-0.11950740516371894</v>
      </c>
      <c r="J63" s="54">
        <v>-388990.10255000042</v>
      </c>
      <c r="K63" s="55">
        <v>-0.13625920647969103</v>
      </c>
    </row>
    <row r="64" spans="1:11" s="1" customFormat="1" x14ac:dyDescent="0.2">
      <c r="A64" s="21" t="s">
        <v>12</v>
      </c>
      <c r="B64" s="33">
        <v>185421.57172000001</v>
      </c>
      <c r="C64" s="33">
        <v>638148.55171000003</v>
      </c>
      <c r="D64" s="21">
        <v>112954.32594999998</v>
      </c>
      <c r="E64" s="33">
        <v>179765.72837</v>
      </c>
      <c r="F64" s="33">
        <v>199604.49440999998</v>
      </c>
      <c r="G64" s="33">
        <v>492324.54872999998</v>
      </c>
      <c r="H64" s="34">
        <v>14182.922689999978</v>
      </c>
      <c r="I64" s="31">
        <v>7.649014382974384E-2</v>
      </c>
      <c r="J64" s="54">
        <v>-145824.00298000005</v>
      </c>
      <c r="K64" s="55">
        <v>-0.22851106155337364</v>
      </c>
    </row>
    <row r="65" spans="1:11" s="1" customFormat="1" x14ac:dyDescent="0.2">
      <c r="A65" s="21" t="s">
        <v>13</v>
      </c>
      <c r="B65" s="33">
        <v>244794.75378000003</v>
      </c>
      <c r="C65" s="33">
        <v>645325.98513000004</v>
      </c>
      <c r="D65" s="21">
        <v>171690.32179000002</v>
      </c>
      <c r="E65" s="33">
        <v>173296.75826999999</v>
      </c>
      <c r="F65" s="33">
        <v>212785.94189000002</v>
      </c>
      <c r="G65" s="33">
        <v>557773.02194999997</v>
      </c>
      <c r="H65" s="34">
        <v>-32008.811890000012</v>
      </c>
      <c r="I65" s="31">
        <v>-0.13075775275301327</v>
      </c>
      <c r="J65" s="54">
        <v>-87552.963180000079</v>
      </c>
      <c r="K65" s="55">
        <v>-0.1356724588772954</v>
      </c>
    </row>
    <row r="66" spans="1:11" s="1" customFormat="1" x14ac:dyDescent="0.2">
      <c r="A66" s="21" t="s">
        <v>14</v>
      </c>
      <c r="B66" s="33">
        <v>292540.23060000001</v>
      </c>
      <c r="C66" s="33">
        <v>777482.1237</v>
      </c>
      <c r="D66" s="21">
        <v>229309.06979999997</v>
      </c>
      <c r="E66" s="33">
        <v>167033.85298000003</v>
      </c>
      <c r="F66" s="33">
        <v>295881.64941000001</v>
      </c>
      <c r="G66" s="33">
        <v>692224.57218999998</v>
      </c>
      <c r="H66" s="34">
        <v>3341.4188100000028</v>
      </c>
      <c r="I66" s="31">
        <v>1.1422083052121668E-2</v>
      </c>
      <c r="J66" s="54">
        <v>-85257.551510000019</v>
      </c>
      <c r="K66" s="55">
        <v>-0.10965853607574083</v>
      </c>
    </row>
    <row r="67" spans="1:11" s="1" customFormat="1" x14ac:dyDescent="0.2">
      <c r="A67" s="21" t="s">
        <v>15</v>
      </c>
      <c r="B67" s="33">
        <v>226633.97842000003</v>
      </c>
      <c r="C67" s="33">
        <v>607553.05099999998</v>
      </c>
      <c r="D67" s="21">
        <v>186861.80691000001</v>
      </c>
      <c r="E67" s="33">
        <v>191867.28548000002</v>
      </c>
      <c r="F67" s="33">
        <v>220014.74682</v>
      </c>
      <c r="G67" s="33">
        <v>598743.83921000001</v>
      </c>
      <c r="H67" s="34">
        <v>-6619.2316000000283</v>
      </c>
      <c r="I67" s="31">
        <v>-2.9206704335098421E-2</v>
      </c>
      <c r="J67" s="54">
        <v>-8809.2117899999721</v>
      </c>
      <c r="K67" s="55">
        <v>-1.4499493954479359E-2</v>
      </c>
    </row>
    <row r="68" spans="1:11" s="1" customFormat="1" x14ac:dyDescent="0.2">
      <c r="A68" s="18" t="s">
        <v>16</v>
      </c>
      <c r="B68" s="32">
        <v>2118906.7311100001</v>
      </c>
      <c r="C68" s="32">
        <v>5876029.79954</v>
      </c>
      <c r="D68" s="22">
        <v>1741464.4252299999</v>
      </c>
      <c r="E68" s="32">
        <v>1490953.5034100001</v>
      </c>
      <c r="F68" s="32">
        <v>1945008.7499199999</v>
      </c>
      <c r="G68" s="32">
        <v>5177426.6785599999</v>
      </c>
      <c r="H68" s="35">
        <v>-173897.9811900002</v>
      </c>
      <c r="I68" s="19">
        <v>-8.2069672363022206E-2</v>
      </c>
      <c r="J68" s="57">
        <v>-698603.12098000012</v>
      </c>
      <c r="K68" s="58">
        <v>-0.11889032983370673</v>
      </c>
    </row>
    <row r="69" spans="1:11" s="1" customFormat="1" x14ac:dyDescent="0.2">
      <c r="B69" s="81"/>
      <c r="C69" s="81"/>
      <c r="D69" s="81"/>
      <c r="E69" s="4"/>
      <c r="F69" s="4"/>
      <c r="G69" s="4"/>
      <c r="J69" s="38"/>
      <c r="K69" s="37"/>
    </row>
    <row r="70" spans="1:11" s="1" customFormat="1" x14ac:dyDescent="0.2">
      <c r="A70" s="1" t="s">
        <v>17</v>
      </c>
      <c r="B70" s="81"/>
      <c r="C70" s="81"/>
      <c r="D70" s="81"/>
      <c r="E70" s="4"/>
      <c r="F70" s="4"/>
      <c r="G70" s="4"/>
      <c r="J70" s="38"/>
      <c r="K70" s="37"/>
    </row>
    <row r="71" spans="1:11" s="1" customFormat="1" x14ac:dyDescent="0.2">
      <c r="A71" s="1" t="s">
        <v>18</v>
      </c>
      <c r="B71" s="81"/>
      <c r="C71" s="81"/>
      <c r="D71" s="81"/>
      <c r="E71" s="81"/>
      <c r="F71" s="81"/>
      <c r="G71" s="81"/>
      <c r="H71" s="5"/>
      <c r="I71" s="5"/>
      <c r="J71" s="5"/>
      <c r="K71" s="5"/>
    </row>
    <row r="72" spans="1:11" s="1" customFormat="1" x14ac:dyDescent="0.2">
      <c r="A72" s="1" t="s">
        <v>19</v>
      </c>
      <c r="B72" s="81"/>
      <c r="C72" s="81"/>
      <c r="D72" s="81"/>
      <c r="E72" s="81"/>
      <c r="F72" s="81"/>
      <c r="G72" s="81"/>
      <c r="H72" s="5"/>
      <c r="I72" s="5"/>
      <c r="J72" s="5"/>
      <c r="K72" s="5"/>
    </row>
    <row r="73" spans="1:11" s="1" customFormat="1" x14ac:dyDescent="0.2">
      <c r="B73" s="81"/>
      <c r="C73" s="81"/>
      <c r="D73" s="81"/>
      <c r="E73" s="4"/>
      <c r="F73" s="4"/>
      <c r="G73" s="4"/>
      <c r="J73" s="38"/>
      <c r="K73" s="37"/>
    </row>
    <row r="76" spans="1:11" s="1" customFormat="1" x14ac:dyDescent="0.2">
      <c r="A76" s="111" t="s">
        <v>0</v>
      </c>
      <c r="B76" s="111"/>
      <c r="C76" s="111"/>
      <c r="D76" s="111"/>
      <c r="E76" s="111"/>
      <c r="F76" s="111"/>
      <c r="G76" s="111"/>
      <c r="H76" s="111"/>
      <c r="I76" s="111"/>
      <c r="J76" s="111"/>
      <c r="K76" s="111"/>
    </row>
    <row r="77" spans="1:11" s="1" customFormat="1" x14ac:dyDescent="0.2">
      <c r="A77" s="111" t="s">
        <v>43</v>
      </c>
      <c r="B77" s="111"/>
      <c r="C77" s="111"/>
      <c r="D77" s="111"/>
      <c r="E77" s="111"/>
      <c r="F77" s="111"/>
      <c r="G77" s="111"/>
      <c r="H77" s="111"/>
      <c r="I77" s="111"/>
      <c r="J77" s="111"/>
      <c r="K77" s="111"/>
    </row>
    <row r="78" spans="1:11" s="1" customFormat="1" x14ac:dyDescent="0.2">
      <c r="A78" s="111" t="s">
        <v>1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</row>
    <row r="79" spans="1:11" s="1" customFormat="1" x14ac:dyDescent="0.2">
      <c r="A79" s="59"/>
      <c r="B79" s="17"/>
      <c r="C79" s="17"/>
      <c r="D79" s="17"/>
      <c r="E79" s="17"/>
      <c r="F79" s="17"/>
      <c r="G79" s="17"/>
      <c r="H79" s="59"/>
      <c r="J79" s="38"/>
      <c r="K79" s="37"/>
    </row>
    <row r="80" spans="1:11" s="1" customFormat="1" ht="15" customHeight="1" x14ac:dyDescent="0.2">
      <c r="A80" s="112" t="s">
        <v>2</v>
      </c>
      <c r="B80" s="118" t="s">
        <v>23</v>
      </c>
      <c r="C80" s="118"/>
      <c r="D80" s="115" t="s">
        <v>33</v>
      </c>
      <c r="E80" s="116"/>
      <c r="F80" s="116"/>
      <c r="G80" s="117"/>
      <c r="H80" s="118" t="s">
        <v>52</v>
      </c>
      <c r="I80" s="118"/>
      <c r="J80" s="118" t="s">
        <v>54</v>
      </c>
      <c r="K80" s="118"/>
    </row>
    <row r="81" spans="1:11" s="1" customFormat="1" x14ac:dyDescent="0.2">
      <c r="A81" s="113"/>
      <c r="B81" s="16" t="s">
        <v>55</v>
      </c>
      <c r="C81" s="79" t="s">
        <v>51</v>
      </c>
      <c r="D81" s="78" t="s">
        <v>28</v>
      </c>
      <c r="E81" s="79" t="s">
        <v>41</v>
      </c>
      <c r="F81" s="79" t="s">
        <v>42</v>
      </c>
      <c r="G81" s="79" t="s">
        <v>53</v>
      </c>
      <c r="H81" s="50" t="s">
        <v>3</v>
      </c>
      <c r="I81" s="62" t="s">
        <v>4</v>
      </c>
      <c r="J81" s="50" t="s">
        <v>3</v>
      </c>
      <c r="K81" s="62" t="s">
        <v>4</v>
      </c>
    </row>
    <row r="82" spans="1:11" s="1" customFormat="1" x14ac:dyDescent="0.2">
      <c r="A82" s="21" t="s">
        <v>5</v>
      </c>
      <c r="B82" s="33">
        <v>98.085999999999999</v>
      </c>
      <c r="C82" s="33">
        <v>98.085999999999999</v>
      </c>
      <c r="D82" s="21">
        <v>0</v>
      </c>
      <c r="E82" s="33">
        <v>0</v>
      </c>
      <c r="F82" s="33">
        <v>0</v>
      </c>
      <c r="G82" s="33">
        <v>0</v>
      </c>
      <c r="H82" s="34">
        <v>-98.085999999999999</v>
      </c>
      <c r="I82" s="31">
        <v>-1</v>
      </c>
      <c r="J82" s="54">
        <v>-98.085999999999999</v>
      </c>
      <c r="K82" s="55">
        <v>-1</v>
      </c>
    </row>
    <row r="83" spans="1:11" s="1" customFormat="1" x14ac:dyDescent="0.2">
      <c r="A83" s="21" t="s">
        <v>6</v>
      </c>
      <c r="B83" s="33">
        <v>34331.158510000001</v>
      </c>
      <c r="C83" s="33">
        <v>63714.405030000002</v>
      </c>
      <c r="D83" s="21">
        <v>56140.371169999999</v>
      </c>
      <c r="E83" s="33">
        <v>30720.338350000002</v>
      </c>
      <c r="F83" s="33">
        <v>46416.475100000003</v>
      </c>
      <c r="G83" s="33">
        <v>133277.18462000001</v>
      </c>
      <c r="H83" s="34">
        <v>12085.316590000002</v>
      </c>
      <c r="I83" s="31">
        <v>0.35202181092956075</v>
      </c>
      <c r="J83" s="54">
        <v>69562.77959000002</v>
      </c>
      <c r="K83" s="55">
        <v>1.091790460214551</v>
      </c>
    </row>
    <row r="84" spans="1:11" s="1" customFormat="1" x14ac:dyDescent="0.2">
      <c r="A84" s="21" t="s">
        <v>7</v>
      </c>
      <c r="B84" s="33">
        <v>7872.5525499999994</v>
      </c>
      <c r="C84" s="33">
        <v>31490.246429999999</v>
      </c>
      <c r="D84" s="21">
        <v>10961.269780000001</v>
      </c>
      <c r="E84" s="33">
        <v>9954.4576199999992</v>
      </c>
      <c r="F84" s="33">
        <v>17479.73446</v>
      </c>
      <c r="G84" s="33">
        <v>38395.461859999996</v>
      </c>
      <c r="H84" s="34">
        <v>9607.1819099999993</v>
      </c>
      <c r="I84" s="31">
        <v>1.2203388734445477</v>
      </c>
      <c r="J84" s="54">
        <v>6905.2154299999966</v>
      </c>
      <c r="K84" s="55">
        <v>0.21928108582286487</v>
      </c>
    </row>
    <row r="85" spans="1:11" s="1" customFormat="1" x14ac:dyDescent="0.2">
      <c r="A85" s="21" t="s">
        <v>8</v>
      </c>
      <c r="B85" s="33">
        <v>23933.846389999999</v>
      </c>
      <c r="C85" s="33">
        <v>65217.656459999998</v>
      </c>
      <c r="D85" s="21">
        <v>25389.136999999999</v>
      </c>
      <c r="E85" s="33">
        <v>19004.76139</v>
      </c>
      <c r="F85" s="33">
        <v>33637.367060000004</v>
      </c>
      <c r="G85" s="33">
        <v>78031.265450000006</v>
      </c>
      <c r="H85" s="34">
        <v>9703.5206700000053</v>
      </c>
      <c r="I85" s="31">
        <v>0.40543089112723285</v>
      </c>
      <c r="J85" s="54">
        <v>12813.608990000008</v>
      </c>
      <c r="K85" s="55">
        <v>0.19647453903620393</v>
      </c>
    </row>
    <row r="86" spans="1:11" s="1" customFormat="1" x14ac:dyDescent="0.2">
      <c r="A86" s="21" t="s">
        <v>9</v>
      </c>
      <c r="B86" s="33">
        <v>3739.0101500000001</v>
      </c>
      <c r="C86" s="33">
        <v>14883.75583</v>
      </c>
      <c r="D86" s="21">
        <v>3127.0747500000002</v>
      </c>
      <c r="E86" s="33">
        <v>2950.06351</v>
      </c>
      <c r="F86" s="33">
        <v>1584.1216399999998</v>
      </c>
      <c r="G86" s="33">
        <v>7661.2598999999991</v>
      </c>
      <c r="H86" s="34">
        <v>-2154.8885100000002</v>
      </c>
      <c r="I86" s="31">
        <v>-0.57632593214543704</v>
      </c>
      <c r="J86" s="54">
        <v>-7222.495930000001</v>
      </c>
      <c r="K86" s="55">
        <v>-0.48526030744485826</v>
      </c>
    </row>
    <row r="87" spans="1:11" s="1" customFormat="1" x14ac:dyDescent="0.2">
      <c r="A87" s="21" t="s">
        <v>10</v>
      </c>
      <c r="B87" s="33">
        <v>584.31332999999995</v>
      </c>
      <c r="C87" s="33">
        <v>1505.3117299999999</v>
      </c>
      <c r="D87" s="21">
        <v>44.856010000000005</v>
      </c>
      <c r="E87" s="33">
        <v>1125.2120300000001</v>
      </c>
      <c r="F87" s="33">
        <v>202.14516</v>
      </c>
      <c r="G87" s="33">
        <v>1372.2132000000001</v>
      </c>
      <c r="H87" s="34">
        <v>-382.16816999999992</v>
      </c>
      <c r="I87" s="31">
        <v>-0.65404663966848053</v>
      </c>
      <c r="J87" s="54">
        <v>-133.09852999999976</v>
      </c>
      <c r="K87" s="55">
        <v>-8.8419247221304675E-2</v>
      </c>
    </row>
    <row r="88" spans="1:11" s="1" customFormat="1" x14ac:dyDescent="0.2">
      <c r="A88" s="21" t="s">
        <v>11</v>
      </c>
      <c r="B88" s="33">
        <v>511253.34596000006</v>
      </c>
      <c r="C88" s="33">
        <v>1407252.5880900002</v>
      </c>
      <c r="D88" s="21">
        <v>505014.72444000002</v>
      </c>
      <c r="E88" s="33">
        <v>362614.70120000001</v>
      </c>
      <c r="F88" s="33">
        <v>446386.37812000001</v>
      </c>
      <c r="G88" s="33">
        <v>1314015.80376</v>
      </c>
      <c r="H88" s="34">
        <v>-64866.967840000056</v>
      </c>
      <c r="I88" s="31">
        <v>-0.12687832432313351</v>
      </c>
      <c r="J88" s="54">
        <v>-93236.78433000017</v>
      </c>
      <c r="K88" s="55">
        <v>-6.6254477070492479E-2</v>
      </c>
    </row>
    <row r="89" spans="1:11" s="1" customFormat="1" x14ac:dyDescent="0.2">
      <c r="A89" s="21" t="s">
        <v>12</v>
      </c>
      <c r="B89" s="33">
        <v>47118.364590000005</v>
      </c>
      <c r="C89" s="33">
        <v>151757.20628000001</v>
      </c>
      <c r="D89" s="21">
        <v>34345.787100000001</v>
      </c>
      <c r="E89" s="33">
        <v>55596.488150000005</v>
      </c>
      <c r="F89" s="33">
        <v>43431.147880000004</v>
      </c>
      <c r="G89" s="33">
        <v>133373.42313000001</v>
      </c>
      <c r="H89" s="34">
        <v>-3687.2167100000006</v>
      </c>
      <c r="I89" s="31">
        <v>-7.8254343971491447E-2</v>
      </c>
      <c r="J89" s="54">
        <v>-18383.783150000003</v>
      </c>
      <c r="K89" s="55">
        <v>-0.12113944108908381</v>
      </c>
    </row>
    <row r="90" spans="1:11" s="1" customFormat="1" x14ac:dyDescent="0.2">
      <c r="A90" s="21" t="s">
        <v>13</v>
      </c>
      <c r="B90" s="33">
        <v>154467.45074</v>
      </c>
      <c r="C90" s="33">
        <v>428535.14231000002</v>
      </c>
      <c r="D90" s="21">
        <v>116521.89287000001</v>
      </c>
      <c r="E90" s="33">
        <v>112357.57982999999</v>
      </c>
      <c r="F90" s="33">
        <v>138411.87973000002</v>
      </c>
      <c r="G90" s="33">
        <v>367291.35242999997</v>
      </c>
      <c r="H90" s="34">
        <v>-16055.571009999985</v>
      </c>
      <c r="I90" s="31">
        <v>-0.1039414513095368</v>
      </c>
      <c r="J90" s="54">
        <v>-61243.789880000055</v>
      </c>
      <c r="K90" s="55">
        <v>-0.14291427664454326</v>
      </c>
    </row>
    <row r="91" spans="1:11" s="1" customFormat="1" x14ac:dyDescent="0.2">
      <c r="A91" s="21" t="s">
        <v>14</v>
      </c>
      <c r="B91" s="33">
        <v>187716.98426</v>
      </c>
      <c r="C91" s="33">
        <v>540544.07055000006</v>
      </c>
      <c r="D91" s="21">
        <v>174390.35222999999</v>
      </c>
      <c r="E91" s="33">
        <v>112620.97268000001</v>
      </c>
      <c r="F91" s="33">
        <v>182127.99227000002</v>
      </c>
      <c r="G91" s="33">
        <v>469139.31718000001</v>
      </c>
      <c r="H91" s="34">
        <v>-5588.9919899999804</v>
      </c>
      <c r="I91" s="31">
        <v>-2.9773501913171962E-2</v>
      </c>
      <c r="J91" s="54">
        <v>-71404.753370000049</v>
      </c>
      <c r="K91" s="55">
        <v>-0.13209793106664958</v>
      </c>
    </row>
    <row r="92" spans="1:11" s="1" customFormat="1" x14ac:dyDescent="0.2">
      <c r="A92" s="21" t="s">
        <v>15</v>
      </c>
      <c r="B92" s="33">
        <v>123776.1244</v>
      </c>
      <c r="C92" s="33">
        <v>329658.33692000003</v>
      </c>
      <c r="D92" s="21">
        <v>104344.20777000001</v>
      </c>
      <c r="E92" s="33">
        <v>106840.55511</v>
      </c>
      <c r="F92" s="33">
        <v>126018.48514</v>
      </c>
      <c r="G92" s="33">
        <v>337203.24802</v>
      </c>
      <c r="H92" s="34">
        <v>2242.3607400000037</v>
      </c>
      <c r="I92" s="31">
        <v>1.8116262331445254E-2</v>
      </c>
      <c r="J92" s="54">
        <v>7544.9110999999684</v>
      </c>
      <c r="K92" s="55">
        <v>2.2887062922455126E-2</v>
      </c>
    </row>
    <row r="93" spans="1:11" s="1" customFormat="1" x14ac:dyDescent="0.2">
      <c r="A93" s="18" t="s">
        <v>16</v>
      </c>
      <c r="B93" s="32">
        <v>1094891.2368800002</v>
      </c>
      <c r="C93" s="32">
        <v>3034656.8056300003</v>
      </c>
      <c r="D93" s="22">
        <v>1030279.6731200001</v>
      </c>
      <c r="E93" s="32">
        <v>813785.12987000006</v>
      </c>
      <c r="F93" s="32">
        <v>1035695.72656</v>
      </c>
      <c r="G93" s="32">
        <v>2879760.5295500001</v>
      </c>
      <c r="H93" s="35">
        <v>-59195.510320000234</v>
      </c>
      <c r="I93" s="19">
        <v>-5.4065196912785218E-2</v>
      </c>
      <c r="J93" s="57">
        <v>-154896.27608000021</v>
      </c>
      <c r="K93" s="58">
        <v>-5.1042436097759492E-2</v>
      </c>
    </row>
    <row r="94" spans="1:11" s="1" customFormat="1" x14ac:dyDescent="0.2">
      <c r="B94" s="81"/>
      <c r="C94" s="81"/>
      <c r="D94" s="81"/>
      <c r="E94" s="4"/>
      <c r="F94" s="4"/>
      <c r="G94" s="4"/>
      <c r="H94" s="8"/>
      <c r="J94" s="38"/>
      <c r="K94" s="37"/>
    </row>
    <row r="95" spans="1:11" s="1" customFormat="1" x14ac:dyDescent="0.2">
      <c r="A95" s="1" t="s">
        <v>17</v>
      </c>
      <c r="B95" s="81"/>
      <c r="C95" s="81"/>
      <c r="D95" s="81"/>
      <c r="E95" s="4"/>
      <c r="F95" s="4"/>
      <c r="G95" s="4"/>
      <c r="J95" s="38"/>
      <c r="K95" s="37"/>
    </row>
    <row r="96" spans="1:11" s="1" customFormat="1" x14ac:dyDescent="0.2">
      <c r="A96" s="1" t="s">
        <v>18</v>
      </c>
      <c r="B96" s="81"/>
      <c r="C96" s="81"/>
      <c r="D96" s="81"/>
      <c r="E96" s="4"/>
      <c r="F96" s="4"/>
      <c r="G96" s="4"/>
      <c r="J96" s="38"/>
      <c r="K96" s="37"/>
    </row>
    <row r="97" spans="1:12" s="1" customFormat="1" x14ac:dyDescent="0.2">
      <c r="A97" s="1" t="s">
        <v>19</v>
      </c>
      <c r="B97" s="81"/>
      <c r="C97" s="81"/>
      <c r="D97" s="81"/>
      <c r="E97" s="4"/>
      <c r="F97" s="4"/>
      <c r="G97" s="4"/>
      <c r="J97" s="38"/>
      <c r="K97" s="37"/>
    </row>
    <row r="100" spans="1:12" s="1" customFormat="1" x14ac:dyDescent="0.2">
      <c r="A100" s="111" t="s">
        <v>0</v>
      </c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</row>
    <row r="101" spans="1:12" s="1" customFormat="1" x14ac:dyDescent="0.2">
      <c r="A101" s="111" t="s">
        <v>43</v>
      </c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</row>
    <row r="102" spans="1:12" s="1" customFormat="1" x14ac:dyDescent="0.2">
      <c r="A102" s="111" t="s">
        <v>1</v>
      </c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</row>
    <row r="103" spans="1:12" s="1" customFormat="1" x14ac:dyDescent="0.2">
      <c r="A103" s="59"/>
      <c r="B103" s="17"/>
      <c r="C103" s="17"/>
      <c r="D103" s="17"/>
      <c r="E103" s="17"/>
      <c r="F103" s="17"/>
      <c r="G103" s="17"/>
      <c r="H103" s="59"/>
      <c r="J103" s="38"/>
      <c r="K103" s="37"/>
    </row>
    <row r="104" spans="1:12" s="1" customFormat="1" ht="15" customHeight="1" x14ac:dyDescent="0.2">
      <c r="A104" s="112" t="s">
        <v>2</v>
      </c>
      <c r="B104" s="118" t="s">
        <v>24</v>
      </c>
      <c r="C104" s="118"/>
      <c r="D104" s="115" t="s">
        <v>34</v>
      </c>
      <c r="E104" s="116"/>
      <c r="F104" s="116"/>
      <c r="G104" s="117"/>
      <c r="H104" s="119" t="s">
        <v>29</v>
      </c>
      <c r="I104" s="120"/>
      <c r="J104" s="118" t="s">
        <v>54</v>
      </c>
      <c r="K104" s="118"/>
    </row>
    <row r="105" spans="1:12" s="1" customFormat="1" x14ac:dyDescent="0.2">
      <c r="A105" s="113"/>
      <c r="B105" s="16" t="s">
        <v>55</v>
      </c>
      <c r="C105" s="79" t="s">
        <v>51</v>
      </c>
      <c r="D105" s="78" t="s">
        <v>28</v>
      </c>
      <c r="E105" s="79" t="s">
        <v>41</v>
      </c>
      <c r="F105" s="79" t="s">
        <v>42</v>
      </c>
      <c r="G105" s="79" t="s">
        <v>53</v>
      </c>
      <c r="H105" s="50" t="s">
        <v>3</v>
      </c>
      <c r="I105" s="60" t="s">
        <v>4</v>
      </c>
      <c r="J105" s="50" t="s">
        <v>3</v>
      </c>
      <c r="K105" s="60" t="s">
        <v>4</v>
      </c>
    </row>
    <row r="106" spans="1:12" s="1" customFormat="1" x14ac:dyDescent="0.2">
      <c r="A106" s="21" t="s">
        <v>5</v>
      </c>
      <c r="B106" s="11">
        <v>20719.018840000001</v>
      </c>
      <c r="C106" s="33">
        <v>51627.819910000006</v>
      </c>
      <c r="D106" s="21">
        <v>8357.1739199999993</v>
      </c>
      <c r="E106" s="36">
        <v>6234.3528099999994</v>
      </c>
      <c r="F106" s="36">
        <v>2947.3657799999996</v>
      </c>
      <c r="G106" s="36">
        <v>17538.892509999998</v>
      </c>
      <c r="H106" s="30">
        <v>-17771.653060000001</v>
      </c>
      <c r="I106" s="25">
        <v>-0.85774588059595591</v>
      </c>
      <c r="J106" s="54">
        <v>-34088.927400000008</v>
      </c>
      <c r="K106" s="55">
        <v>-0.66028213973445704</v>
      </c>
    </row>
    <row r="107" spans="1:12" s="1" customFormat="1" x14ac:dyDescent="0.2">
      <c r="A107" s="21" t="s">
        <v>6</v>
      </c>
      <c r="B107" s="11">
        <v>71212.403640000004</v>
      </c>
      <c r="C107" s="33">
        <v>87064.44051</v>
      </c>
      <c r="D107" s="21">
        <v>7475.72228</v>
      </c>
      <c r="E107" s="36">
        <v>10348.862800000001</v>
      </c>
      <c r="F107" s="36">
        <v>26355.29077</v>
      </c>
      <c r="G107" s="36">
        <v>44179.875849999997</v>
      </c>
      <c r="H107" s="30">
        <v>-44857.112870000004</v>
      </c>
      <c r="I107" s="25">
        <v>-0.62990589528147545</v>
      </c>
      <c r="J107" s="54">
        <v>-42884.564660000004</v>
      </c>
      <c r="K107" s="55">
        <v>-0.49256119270730736</v>
      </c>
    </row>
    <row r="108" spans="1:12" s="1" customFormat="1" x14ac:dyDescent="0.2">
      <c r="A108" s="21" t="s">
        <v>7</v>
      </c>
      <c r="B108" s="11">
        <v>4585.5039999999999</v>
      </c>
      <c r="C108" s="33">
        <v>9595.9619700000003</v>
      </c>
      <c r="D108" s="21">
        <v>3063.3924400000001</v>
      </c>
      <c r="E108" s="36">
        <v>3263.9204799999998</v>
      </c>
      <c r="F108" s="36">
        <v>4981.2657499999996</v>
      </c>
      <c r="G108" s="36">
        <v>11308.578669999999</v>
      </c>
      <c r="H108" s="30">
        <v>395.76174999999967</v>
      </c>
      <c r="I108" s="25">
        <v>8.6307143118837137E-2</v>
      </c>
      <c r="J108" s="54">
        <v>1712.6166999999987</v>
      </c>
      <c r="K108" s="55">
        <v>0.1784726435300783</v>
      </c>
      <c r="L108" s="45"/>
    </row>
    <row r="109" spans="1:12" s="1" customFormat="1" x14ac:dyDescent="0.2">
      <c r="A109" s="21" t="s">
        <v>8</v>
      </c>
      <c r="B109" s="11">
        <v>6382.2091700000001</v>
      </c>
      <c r="C109" s="33">
        <v>15584.78419</v>
      </c>
      <c r="D109" s="21">
        <v>7958.1453899999997</v>
      </c>
      <c r="E109" s="36">
        <v>11621.685310000001</v>
      </c>
      <c r="F109" s="36">
        <v>10637.37019</v>
      </c>
      <c r="G109" s="36">
        <v>30217.20089</v>
      </c>
      <c r="H109" s="30">
        <v>4255.1610199999996</v>
      </c>
      <c r="I109" s="25">
        <v>0.6667222754154889</v>
      </c>
      <c r="J109" s="54">
        <v>14632.4167</v>
      </c>
      <c r="K109" s="55">
        <v>0.93889119808209553</v>
      </c>
    </row>
    <row r="110" spans="1:12" s="1" customFormat="1" x14ac:dyDescent="0.2">
      <c r="A110" s="21" t="s">
        <v>9</v>
      </c>
      <c r="B110" s="11">
        <v>5800.0009700000001</v>
      </c>
      <c r="C110" s="33">
        <v>10604.96291</v>
      </c>
      <c r="D110" s="21">
        <v>1030</v>
      </c>
      <c r="E110" s="36">
        <v>6492.5391100000006</v>
      </c>
      <c r="F110" s="36">
        <v>809.78701000000001</v>
      </c>
      <c r="G110" s="36">
        <v>8332.3261200000015</v>
      </c>
      <c r="H110" s="30">
        <v>-4990.21396</v>
      </c>
      <c r="I110" s="25">
        <v>-0.86038157334997822</v>
      </c>
      <c r="J110" s="54">
        <v>-2272.6367899999987</v>
      </c>
      <c r="K110" s="55">
        <v>-0.21429936241049985</v>
      </c>
    </row>
    <row r="111" spans="1:12" s="1" customFormat="1" x14ac:dyDescent="0.2">
      <c r="A111" s="21" t="s">
        <v>10</v>
      </c>
      <c r="B111" s="11">
        <v>352.22621999999996</v>
      </c>
      <c r="C111" s="33">
        <v>1352.3262199999999</v>
      </c>
      <c r="D111" s="21">
        <v>0</v>
      </c>
      <c r="E111" s="36">
        <v>190</v>
      </c>
      <c r="F111" s="36">
        <v>66.209149999999994</v>
      </c>
      <c r="G111" s="36">
        <v>256.20915000000002</v>
      </c>
      <c r="H111" s="30">
        <v>-286.01706999999999</v>
      </c>
      <c r="I111" s="25">
        <v>-0.81202662879555076</v>
      </c>
      <c r="J111" s="54">
        <v>-1096.1170699999998</v>
      </c>
      <c r="K111" s="55">
        <v>-0.81054190460050379</v>
      </c>
    </row>
    <row r="112" spans="1:12" s="1" customFormat="1" x14ac:dyDescent="0.2">
      <c r="A112" s="21" t="s">
        <v>11</v>
      </c>
      <c r="B112" s="11">
        <v>478652.52085999999</v>
      </c>
      <c r="C112" s="33">
        <v>1447527.74272</v>
      </c>
      <c r="D112" s="21">
        <v>412087.03359999997</v>
      </c>
      <c r="E112" s="36">
        <v>314468.98369999998</v>
      </c>
      <c r="F112" s="36">
        <v>425218.40720000002</v>
      </c>
      <c r="G112" s="36">
        <v>1151774.4245</v>
      </c>
      <c r="H112" s="30">
        <v>-53434.113659999974</v>
      </c>
      <c r="I112" s="25">
        <v>-0.11163445575089492</v>
      </c>
      <c r="J112" s="54">
        <v>-295753.31822000002</v>
      </c>
      <c r="K112" s="55">
        <v>-0.20431616575738998</v>
      </c>
    </row>
    <row r="113" spans="1:11" s="1" customFormat="1" x14ac:dyDescent="0.2">
      <c r="A113" s="21" t="s">
        <v>12</v>
      </c>
      <c r="B113" s="11">
        <v>138303.20713</v>
      </c>
      <c r="C113" s="33">
        <v>486391.34542999999</v>
      </c>
      <c r="D113" s="21">
        <v>78608.538849999997</v>
      </c>
      <c r="E113" s="36">
        <v>124169.24021999999</v>
      </c>
      <c r="F113" s="36">
        <v>156173.34653000001</v>
      </c>
      <c r="G113" s="36">
        <v>358951.12560000003</v>
      </c>
      <c r="H113" s="30">
        <v>17870.139400000015</v>
      </c>
      <c r="I113" s="25">
        <v>0.12920986989985517</v>
      </c>
      <c r="J113" s="54">
        <v>-127440.21982999996</v>
      </c>
      <c r="K113" s="55">
        <v>-0.26201169290406456</v>
      </c>
    </row>
    <row r="114" spans="1:11" s="1" customFormat="1" x14ac:dyDescent="0.2">
      <c r="A114" s="21" t="s">
        <v>13</v>
      </c>
      <c r="B114" s="11">
        <v>90327.303040000013</v>
      </c>
      <c r="C114" s="33">
        <v>216790.84282000002</v>
      </c>
      <c r="D114" s="21">
        <v>55168.428919999998</v>
      </c>
      <c r="E114" s="36">
        <v>60939.178440000003</v>
      </c>
      <c r="F114" s="36">
        <v>74374.062160000001</v>
      </c>
      <c r="G114" s="36">
        <v>190481.66952</v>
      </c>
      <c r="H114" s="30">
        <v>-15953.240880000012</v>
      </c>
      <c r="I114" s="25">
        <v>-0.17661593275884002</v>
      </c>
      <c r="J114" s="54">
        <v>-26309.173300000024</v>
      </c>
      <c r="K114" s="55">
        <v>-0.12135740125261818</v>
      </c>
    </row>
    <row r="115" spans="1:11" s="1" customFormat="1" x14ac:dyDescent="0.2">
      <c r="A115" s="21" t="s">
        <v>14</v>
      </c>
      <c r="B115" s="11">
        <v>104823.24634</v>
      </c>
      <c r="C115" s="33">
        <v>236938.05314999999</v>
      </c>
      <c r="D115" s="21">
        <v>54918.717570000001</v>
      </c>
      <c r="E115" s="36">
        <v>54412.880299999997</v>
      </c>
      <c r="F115" s="36">
        <v>113753.65714</v>
      </c>
      <c r="G115" s="36">
        <v>223085.25500999999</v>
      </c>
      <c r="H115" s="30">
        <v>8930.4107999999978</v>
      </c>
      <c r="I115" s="25">
        <v>8.5194945890472829E-2</v>
      </c>
      <c r="J115" s="54">
        <v>-13852.798139999999</v>
      </c>
      <c r="K115" s="55">
        <v>-5.8465906830213132E-2</v>
      </c>
    </row>
    <row r="116" spans="1:11" s="1" customFormat="1" x14ac:dyDescent="0.2">
      <c r="A116" s="21" t="s">
        <v>15</v>
      </c>
      <c r="B116" s="11">
        <v>102857.85402</v>
      </c>
      <c r="C116" s="33">
        <v>277894.71407999995</v>
      </c>
      <c r="D116" s="21">
        <v>82517.599140000006</v>
      </c>
      <c r="E116" s="36">
        <v>85026.730370000005</v>
      </c>
      <c r="F116" s="36">
        <v>93996.261679999996</v>
      </c>
      <c r="G116" s="36">
        <v>261540.59119000001</v>
      </c>
      <c r="H116" s="30">
        <v>-8861.5923400000029</v>
      </c>
      <c r="I116" s="25">
        <v>-8.6153774297847319E-2</v>
      </c>
      <c r="J116" s="54">
        <v>-16354.122889999941</v>
      </c>
      <c r="K116" s="55">
        <v>-5.8850068250279608E-2</v>
      </c>
    </row>
    <row r="117" spans="1:11" s="1" customFormat="1" x14ac:dyDescent="0.2">
      <c r="A117" s="18" t="s">
        <v>16</v>
      </c>
      <c r="B117" s="12">
        <v>1024015.4942300001</v>
      </c>
      <c r="C117" s="32">
        <v>2841372.9939099997</v>
      </c>
      <c r="D117" s="22">
        <v>711184.75211</v>
      </c>
      <c r="E117" s="16">
        <v>677168.37353999994</v>
      </c>
      <c r="F117" s="16">
        <v>909313.02335999988</v>
      </c>
      <c r="G117" s="16">
        <v>2297666.1490099998</v>
      </c>
      <c r="H117" s="18">
        <v>-114702.47087000019</v>
      </c>
      <c r="I117" s="28">
        <v>-0.11201243683939544</v>
      </c>
      <c r="J117" s="57">
        <v>-543706.84489999991</v>
      </c>
      <c r="K117" s="58">
        <v>-0.19135356254365166</v>
      </c>
    </row>
    <row r="118" spans="1:11" s="1" customFormat="1" x14ac:dyDescent="0.2">
      <c r="B118" s="81"/>
      <c r="C118" s="81"/>
      <c r="D118" s="81"/>
      <c r="E118" s="4"/>
      <c r="F118" s="4"/>
      <c r="G118" s="4"/>
      <c r="J118" s="38"/>
      <c r="K118" s="37"/>
    </row>
    <row r="119" spans="1:11" s="1" customFormat="1" x14ac:dyDescent="0.2">
      <c r="A119" s="1" t="s">
        <v>17</v>
      </c>
      <c r="B119" s="81"/>
      <c r="C119" s="81"/>
      <c r="D119" s="81"/>
      <c r="E119" s="4"/>
      <c r="F119" s="4"/>
      <c r="G119" s="4"/>
      <c r="J119" s="38"/>
      <c r="K119" s="37"/>
    </row>
    <row r="120" spans="1:11" s="1" customFormat="1" x14ac:dyDescent="0.2">
      <c r="A120" s="1" t="s">
        <v>18</v>
      </c>
      <c r="B120" s="81"/>
      <c r="C120" s="81"/>
      <c r="D120" s="81"/>
      <c r="E120" s="4"/>
      <c r="F120" s="15"/>
      <c r="G120" s="4"/>
      <c r="H120" s="9"/>
      <c r="J120" s="38"/>
      <c r="K120" s="37"/>
    </row>
    <row r="121" spans="1:11" s="1" customFormat="1" x14ac:dyDescent="0.2">
      <c r="A121" s="1" t="s">
        <v>19</v>
      </c>
      <c r="B121" s="81"/>
      <c r="C121" s="81"/>
      <c r="D121" s="81"/>
      <c r="E121" s="4"/>
      <c r="F121" s="4"/>
      <c r="G121" s="4"/>
      <c r="J121" s="38"/>
      <c r="K121" s="37"/>
    </row>
  </sheetData>
  <mergeCells count="40">
    <mergeCell ref="A2:K2"/>
    <mergeCell ref="A3:K3"/>
    <mergeCell ref="A4:K4"/>
    <mergeCell ref="A6:A7"/>
    <mergeCell ref="B6:C6"/>
    <mergeCell ref="H6:I6"/>
    <mergeCell ref="J6:K6"/>
    <mergeCell ref="D6:G6"/>
    <mergeCell ref="A27:K27"/>
    <mergeCell ref="A28:K28"/>
    <mergeCell ref="A29:K29"/>
    <mergeCell ref="A31:A32"/>
    <mergeCell ref="B31:C31"/>
    <mergeCell ref="H31:I31"/>
    <mergeCell ref="J31:K31"/>
    <mergeCell ref="D31:G31"/>
    <mergeCell ref="A51:K51"/>
    <mergeCell ref="A52:K52"/>
    <mergeCell ref="A53:K53"/>
    <mergeCell ref="A55:A56"/>
    <mergeCell ref="B55:C55"/>
    <mergeCell ref="H55:I55"/>
    <mergeCell ref="J55:K55"/>
    <mergeCell ref="D55:G55"/>
    <mergeCell ref="A76:K76"/>
    <mergeCell ref="A77:K77"/>
    <mergeCell ref="A78:K78"/>
    <mergeCell ref="A80:A81"/>
    <mergeCell ref="B80:C80"/>
    <mergeCell ref="H80:I80"/>
    <mergeCell ref="J80:K80"/>
    <mergeCell ref="D80:G80"/>
    <mergeCell ref="A100:K100"/>
    <mergeCell ref="A101:K101"/>
    <mergeCell ref="A102:K102"/>
    <mergeCell ref="A104:A105"/>
    <mergeCell ref="B104:C104"/>
    <mergeCell ref="H104:I104"/>
    <mergeCell ref="J104:K104"/>
    <mergeCell ref="D104:G104"/>
  </mergeCells>
  <pageMargins left="0.7" right="0.7" top="0.75" bottom="0.75" header="0.3" footer="0.3"/>
  <pageSetup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topLeftCell="D1" workbookViewId="0">
      <selection activeCell="D100" sqref="A1:XFD1048576"/>
    </sheetView>
  </sheetViews>
  <sheetFormatPr baseColWidth="10" defaultRowHeight="11.25" x14ac:dyDescent="0.2"/>
  <cols>
    <col min="1" max="1" width="23.85546875" style="10" customWidth="1"/>
    <col min="2" max="2" width="13.5703125" style="10" customWidth="1"/>
    <col min="3" max="5" width="12.5703125" style="10" customWidth="1"/>
    <col min="6" max="6" width="12.7109375" style="14" customWidth="1"/>
    <col min="7" max="7" width="11.7109375" style="14" customWidth="1"/>
    <col min="8" max="8" width="12" style="14" customWidth="1"/>
    <col min="9" max="9" width="12.42578125" style="10" customWidth="1"/>
    <col min="10" max="10" width="12.5703125" style="10" customWidth="1"/>
    <col min="11" max="11" width="13" style="39" customWidth="1"/>
    <col min="12" max="12" width="11.42578125" style="40"/>
    <col min="13" max="16384" width="11.42578125" style="10"/>
  </cols>
  <sheetData>
    <row r="2" spans="1:14" s="1" customFormat="1" x14ac:dyDescent="0.2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4" s="1" customFormat="1" x14ac:dyDescent="0.2">
      <c r="A3" s="111" t="s">
        <v>47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4" s="1" customFormat="1" x14ac:dyDescent="0.2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1:14" s="1" customFormat="1" x14ac:dyDescent="0.2">
      <c r="A5" s="65"/>
      <c r="B5" s="65"/>
      <c r="C5" s="65"/>
      <c r="D5" s="68"/>
      <c r="E5" s="68"/>
      <c r="F5" s="17"/>
      <c r="G5" s="17"/>
      <c r="H5" s="17"/>
      <c r="I5" s="65"/>
      <c r="J5" s="65"/>
      <c r="K5" s="38"/>
      <c r="L5" s="37"/>
    </row>
    <row r="6" spans="1:14" s="1" customFormat="1" x14ac:dyDescent="0.2">
      <c r="A6" s="121" t="s">
        <v>2</v>
      </c>
      <c r="B6" s="118" t="s">
        <v>20</v>
      </c>
      <c r="C6" s="118"/>
      <c r="D6" s="93"/>
      <c r="E6" s="93"/>
      <c r="F6" s="49" t="s">
        <v>30</v>
      </c>
      <c r="G6" s="83"/>
      <c r="H6" s="84"/>
      <c r="I6" s="118" t="s">
        <v>62</v>
      </c>
      <c r="J6" s="118"/>
      <c r="K6" s="118" t="s">
        <v>56</v>
      </c>
      <c r="L6" s="118"/>
    </row>
    <row r="7" spans="1:14" s="1" customFormat="1" x14ac:dyDescent="0.2">
      <c r="A7" s="122"/>
      <c r="B7" s="16" t="s">
        <v>48</v>
      </c>
      <c r="C7" s="47" t="s">
        <v>49</v>
      </c>
      <c r="D7" s="72" t="s">
        <v>28</v>
      </c>
      <c r="E7" s="72" t="s">
        <v>35</v>
      </c>
      <c r="F7" s="47" t="s">
        <v>44</v>
      </c>
      <c r="G7" s="47" t="s">
        <v>45</v>
      </c>
      <c r="H7" s="47" t="s">
        <v>50</v>
      </c>
      <c r="I7" s="73" t="s">
        <v>3</v>
      </c>
      <c r="J7" s="47" t="s">
        <v>4</v>
      </c>
      <c r="K7" s="73" t="s">
        <v>3</v>
      </c>
      <c r="L7" s="47" t="s">
        <v>4</v>
      </c>
    </row>
    <row r="8" spans="1:14" s="1" customFormat="1" x14ac:dyDescent="0.2">
      <c r="A8" s="33" t="s">
        <v>5</v>
      </c>
      <c r="B8" s="70">
        <v>33338.509209999997</v>
      </c>
      <c r="C8" s="11">
        <v>90507.992180000001</v>
      </c>
      <c r="D8" s="11">
        <v>8357.1739199999993</v>
      </c>
      <c r="E8" s="11">
        <v>6700.9333999999999</v>
      </c>
      <c r="F8" s="11">
        <v>3062.28152</v>
      </c>
      <c r="G8" s="11">
        <v>27919.308550000002</v>
      </c>
      <c r="H8" s="11">
        <v>46039.697390000001</v>
      </c>
      <c r="I8" s="29">
        <v>-5419.200659999995</v>
      </c>
      <c r="J8" s="31">
        <v>-0.16255077951639441</v>
      </c>
      <c r="K8" s="51">
        <v>-44468.29479</v>
      </c>
      <c r="L8" s="74">
        <v>-0.49131898431204379</v>
      </c>
      <c r="M8" s="9"/>
      <c r="N8" s="9"/>
    </row>
    <row r="9" spans="1:14" s="1" customFormat="1" x14ac:dyDescent="0.2">
      <c r="A9" s="33" t="s">
        <v>6</v>
      </c>
      <c r="B9" s="70">
        <v>41741.15597</v>
      </c>
      <c r="C9" s="11">
        <v>223720.00151</v>
      </c>
      <c r="D9" s="11">
        <v>63616.09345</v>
      </c>
      <c r="E9" s="11">
        <v>42269.201150000008</v>
      </c>
      <c r="F9" s="11">
        <v>81771.775869999998</v>
      </c>
      <c r="G9" s="11">
        <v>36705.152370000003</v>
      </c>
      <c r="H9" s="11">
        <v>224362.22284</v>
      </c>
      <c r="I9" s="29">
        <v>-5036.0035999999964</v>
      </c>
      <c r="J9" s="31">
        <v>-0.1206483980371662</v>
      </c>
      <c r="K9" s="51">
        <v>642.22133000000031</v>
      </c>
      <c r="L9" s="74">
        <v>2.8706477993265533E-3</v>
      </c>
      <c r="M9" s="9"/>
      <c r="N9" s="9"/>
    </row>
    <row r="10" spans="1:14" s="1" customFormat="1" x14ac:dyDescent="0.2">
      <c r="A10" s="33" t="s">
        <v>7</v>
      </c>
      <c r="B10" s="70">
        <v>13525.663879999998</v>
      </c>
      <c r="C10" s="11">
        <v>67626.38106</v>
      </c>
      <c r="D10" s="11">
        <v>20808.387220000001</v>
      </c>
      <c r="E10" s="11">
        <v>17440.793570000002</v>
      </c>
      <c r="F10" s="11">
        <v>26119.840210000002</v>
      </c>
      <c r="G10" s="11">
        <v>14428.913060000001</v>
      </c>
      <c r="H10" s="11">
        <v>78797.93406</v>
      </c>
      <c r="I10" s="29">
        <v>903.24918000000253</v>
      </c>
      <c r="J10" s="31">
        <v>6.6780395255541691E-2</v>
      </c>
      <c r="K10" s="51">
        <v>11171.553</v>
      </c>
      <c r="L10" s="74">
        <v>0.16519519194866117</v>
      </c>
      <c r="M10" s="9"/>
      <c r="N10" s="9"/>
    </row>
    <row r="11" spans="1:14" s="1" customFormat="1" x14ac:dyDescent="0.2">
      <c r="A11" s="33" t="s">
        <v>8</v>
      </c>
      <c r="B11" s="70">
        <v>54649.11664</v>
      </c>
      <c r="C11" s="11">
        <v>171821.67866000001</v>
      </c>
      <c r="D11" s="11">
        <v>42614.670359999996</v>
      </c>
      <c r="E11" s="11">
        <v>48472.335610000002</v>
      </c>
      <c r="F11" s="11">
        <v>58182.89458</v>
      </c>
      <c r="G11" s="11">
        <v>42774.118640000001</v>
      </c>
      <c r="H11" s="11">
        <v>192044.01918999999</v>
      </c>
      <c r="I11" s="29">
        <v>-11874.998</v>
      </c>
      <c r="J11" s="31">
        <v>-0.21729533302846082</v>
      </c>
      <c r="K11" s="51">
        <v>20222.340529999987</v>
      </c>
      <c r="L11" s="74">
        <v>0.11769376651252417</v>
      </c>
      <c r="M11" s="9"/>
      <c r="N11" s="9"/>
    </row>
    <row r="12" spans="1:14" s="1" customFormat="1" x14ac:dyDescent="0.2">
      <c r="A12" s="33" t="s">
        <v>9</v>
      </c>
      <c r="B12" s="70">
        <v>18800.005990000001</v>
      </c>
      <c r="C12" s="11">
        <v>44288.724730000002</v>
      </c>
      <c r="D12" s="11">
        <v>4157.0747499999998</v>
      </c>
      <c r="E12" s="11">
        <v>9442.6026200000015</v>
      </c>
      <c r="F12" s="11">
        <v>2393.9086499999999</v>
      </c>
      <c r="G12" s="11">
        <v>4035.24604</v>
      </c>
      <c r="H12" s="11">
        <v>20028.832060000001</v>
      </c>
      <c r="I12" s="29">
        <v>-14764.759950000001</v>
      </c>
      <c r="J12" s="31">
        <v>-0.78535932157966304</v>
      </c>
      <c r="K12" s="51">
        <v>-24259.892670000001</v>
      </c>
      <c r="L12" s="74">
        <v>-0.54776679206495638</v>
      </c>
      <c r="M12" s="9"/>
      <c r="N12" s="9"/>
    </row>
    <row r="13" spans="1:14" s="1" customFormat="1" x14ac:dyDescent="0.2">
      <c r="A13" s="33" t="s">
        <v>10</v>
      </c>
      <c r="B13" s="70">
        <v>2208.9769900000001</v>
      </c>
      <c r="C13" s="11">
        <v>5086.6149400000004</v>
      </c>
      <c r="D13" s="11">
        <v>44.856010000000005</v>
      </c>
      <c r="E13" s="11">
        <v>1315.2120300000001</v>
      </c>
      <c r="F13" s="11">
        <v>268.35431</v>
      </c>
      <c r="G13" s="11">
        <v>1611.6666400000001</v>
      </c>
      <c r="H13" s="11">
        <v>3240.0889900000002</v>
      </c>
      <c r="I13" s="29">
        <v>-597.31034999999997</v>
      </c>
      <c r="J13" s="31">
        <v>-0.27040134537571614</v>
      </c>
      <c r="K13" s="51">
        <v>-1846.5259500000002</v>
      </c>
      <c r="L13" s="74">
        <v>-0.36301665681027551</v>
      </c>
      <c r="M13" s="9"/>
      <c r="N13" s="9"/>
    </row>
    <row r="14" spans="1:14" s="1" customFormat="1" x14ac:dyDescent="0.2">
      <c r="A14" s="33" t="s">
        <v>11</v>
      </c>
      <c r="B14" s="70">
        <v>906421.36252999993</v>
      </c>
      <c r="C14" s="11">
        <v>3802730.7556100003</v>
      </c>
      <c r="D14" s="11">
        <v>932219.08036000002</v>
      </c>
      <c r="E14" s="11">
        <v>682242.13361999998</v>
      </c>
      <c r="F14" s="11">
        <v>973775.69995999988</v>
      </c>
      <c r="G14" s="11">
        <v>778097.96759999997</v>
      </c>
      <c r="H14" s="11">
        <v>3366334.88154</v>
      </c>
      <c r="I14" s="29">
        <v>-128323.39492999995</v>
      </c>
      <c r="J14" s="31">
        <v>-0.14157145918518976</v>
      </c>
      <c r="K14" s="51">
        <v>-436395.87407000037</v>
      </c>
      <c r="L14" s="74">
        <v>-0.11475855171345084</v>
      </c>
      <c r="M14" s="9"/>
      <c r="N14" s="9"/>
    </row>
    <row r="15" spans="1:14" s="1" customFormat="1" x14ac:dyDescent="0.2">
      <c r="A15" s="33" t="s">
        <v>12</v>
      </c>
      <c r="B15" s="70">
        <v>263402.43891999999</v>
      </c>
      <c r="C15" s="11">
        <v>1051731.5424599999</v>
      </c>
      <c r="D15" s="11">
        <v>206881.73553999999</v>
      </c>
      <c r="E15" s="11">
        <v>303255.80676000001</v>
      </c>
      <c r="F15" s="11">
        <v>237674.00820999997</v>
      </c>
      <c r="G15" s="11">
        <v>365311.11631999991</v>
      </c>
      <c r="H15" s="11">
        <v>1113122.66683</v>
      </c>
      <c r="I15" s="29">
        <v>101908.67739999993</v>
      </c>
      <c r="J15" s="31">
        <v>0.38689344646103074</v>
      </c>
      <c r="K15" s="51">
        <v>61391.124370000092</v>
      </c>
      <c r="L15" s="74">
        <v>5.8371477788339732E-2</v>
      </c>
      <c r="M15" s="9"/>
      <c r="N15" s="9"/>
    </row>
    <row r="16" spans="1:14" s="1" customFormat="1" x14ac:dyDescent="0.2">
      <c r="A16" s="33" t="s">
        <v>13</v>
      </c>
      <c r="B16" s="70">
        <v>249059.50242999999</v>
      </c>
      <c r="C16" s="11">
        <v>970474.58257000009</v>
      </c>
      <c r="D16" s="11">
        <v>200346.41239000001</v>
      </c>
      <c r="E16" s="11">
        <v>203209.44165999995</v>
      </c>
      <c r="F16" s="11">
        <v>243249.93322000004</v>
      </c>
      <c r="G16" s="11">
        <v>163463.83067000002</v>
      </c>
      <c r="H16" s="11">
        <v>810269.61794000003</v>
      </c>
      <c r="I16" s="29">
        <v>-85595.671759999968</v>
      </c>
      <c r="J16" s="31">
        <v>-0.34367559127384539</v>
      </c>
      <c r="K16" s="51">
        <v>-160204.96463000006</v>
      </c>
      <c r="L16" s="74">
        <v>-0.16507899074053756</v>
      </c>
      <c r="M16" s="9"/>
      <c r="N16" s="9"/>
    </row>
    <row r="17" spans="1:14" s="1" customFormat="1" x14ac:dyDescent="0.2">
      <c r="A17" s="33" t="s">
        <v>14</v>
      </c>
      <c r="B17" s="70">
        <v>235757.94299000001</v>
      </c>
      <c r="C17" s="11">
        <v>1022778.5409</v>
      </c>
      <c r="D17" s="11">
        <v>230580.15926999997</v>
      </c>
      <c r="E17" s="11">
        <v>168025.81545000002</v>
      </c>
      <c r="F17" s="11">
        <v>298698.24872999999</v>
      </c>
      <c r="G17" s="11">
        <v>239169.94832</v>
      </c>
      <c r="H17" s="11">
        <v>936474.1717699999</v>
      </c>
      <c r="I17" s="29">
        <v>3412.0053299999854</v>
      </c>
      <c r="J17" s="31">
        <v>1.447249363786951E-2</v>
      </c>
      <c r="K17" s="51">
        <v>-86304.369130000123</v>
      </c>
      <c r="L17" s="74">
        <v>-8.438226427204476E-2</v>
      </c>
      <c r="M17" s="9"/>
      <c r="N17" s="9"/>
    </row>
    <row r="18" spans="1:14" s="1" customFormat="1" x14ac:dyDescent="0.2">
      <c r="A18" s="33" t="s">
        <v>15</v>
      </c>
      <c r="B18" s="70">
        <v>269655.20843</v>
      </c>
      <c r="C18" s="11">
        <v>971713.7112299999</v>
      </c>
      <c r="D18" s="11">
        <v>216936.58836000002</v>
      </c>
      <c r="E18" s="11">
        <v>222131.42783</v>
      </c>
      <c r="F18" s="11">
        <v>265211.54595</v>
      </c>
      <c r="G18" s="11">
        <v>232468.25372000004</v>
      </c>
      <c r="H18" s="11">
        <v>936747.81586000009</v>
      </c>
      <c r="I18" s="29">
        <v>-37186.954709999962</v>
      </c>
      <c r="J18" s="31">
        <v>-0.13790556810124943</v>
      </c>
      <c r="K18" s="51">
        <v>-34965.895369999809</v>
      </c>
      <c r="L18" s="74">
        <v>-3.5983741883954479E-2</v>
      </c>
      <c r="M18" s="9"/>
      <c r="N18" s="9"/>
    </row>
    <row r="19" spans="1:14" s="13" customFormat="1" x14ac:dyDescent="0.2">
      <c r="A19" s="16" t="s">
        <v>16</v>
      </c>
      <c r="B19" s="71">
        <v>2088559.8839800002</v>
      </c>
      <c r="C19" s="56">
        <v>8422480.5258499999</v>
      </c>
      <c r="D19" s="56">
        <v>1926562.2316300001</v>
      </c>
      <c r="E19" s="56">
        <v>1704505.7037</v>
      </c>
      <c r="F19" s="12">
        <v>2190408.4912100001</v>
      </c>
      <c r="G19" s="12">
        <v>1905985.52193</v>
      </c>
      <c r="H19" s="56">
        <v>7727461.9484700002</v>
      </c>
      <c r="I19" s="75">
        <v>-182574.36205000011</v>
      </c>
      <c r="J19" s="19">
        <v>-8.7416388416923341E-2</v>
      </c>
      <c r="K19" s="76">
        <v>-695018.57737999968</v>
      </c>
      <c r="L19" s="77">
        <v>-8.2519463861848275E-2</v>
      </c>
      <c r="M19" s="89"/>
      <c r="N19" s="89"/>
    </row>
    <row r="20" spans="1:14" s="1" customFormat="1" x14ac:dyDescent="0.2">
      <c r="B20" s="3"/>
      <c r="C20" s="3"/>
      <c r="D20" s="3"/>
      <c r="E20" s="3"/>
      <c r="F20" s="4"/>
      <c r="G20" s="4"/>
      <c r="H20" s="4"/>
      <c r="K20" s="38"/>
      <c r="L20" s="37"/>
      <c r="M20" s="9"/>
      <c r="N20" s="9"/>
    </row>
    <row r="21" spans="1:14" s="1" customFormat="1" x14ac:dyDescent="0.2">
      <c r="A21" s="1" t="s">
        <v>17</v>
      </c>
      <c r="B21" s="5"/>
      <c r="C21" s="5"/>
      <c r="D21" s="5"/>
      <c r="E21" s="5"/>
      <c r="F21" s="4"/>
      <c r="G21" s="4"/>
      <c r="H21" s="15"/>
      <c r="I21" s="9"/>
      <c r="K21" s="38"/>
      <c r="L21" s="37"/>
      <c r="M21" s="9"/>
      <c r="N21" s="9"/>
    </row>
    <row r="22" spans="1:14" s="1" customFormat="1" x14ac:dyDescent="0.2">
      <c r="A22" s="1" t="s">
        <v>18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9"/>
      <c r="N22" s="9"/>
    </row>
    <row r="23" spans="1:14" s="1" customFormat="1" x14ac:dyDescent="0.2">
      <c r="A23" s="1" t="s">
        <v>19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9"/>
      <c r="N23" s="9"/>
    </row>
    <row r="24" spans="1:14" s="1" customFormat="1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4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</row>
    <row r="26" spans="1:14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</row>
    <row r="27" spans="1:14" s="1" customFormat="1" x14ac:dyDescent="0.2">
      <c r="A27" s="111" t="s">
        <v>0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</row>
    <row r="28" spans="1:14" s="1" customFormat="1" x14ac:dyDescent="0.2">
      <c r="A28" s="111" t="s">
        <v>47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</row>
    <row r="29" spans="1:14" s="1" customFormat="1" x14ac:dyDescent="0.2">
      <c r="A29" s="111" t="s">
        <v>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</row>
    <row r="30" spans="1:14" s="1" customFormat="1" x14ac:dyDescent="0.2">
      <c r="A30" s="65"/>
      <c r="B30" s="65"/>
      <c r="C30" s="65"/>
      <c r="D30" s="68"/>
      <c r="E30" s="68"/>
      <c r="F30" s="17"/>
      <c r="G30" s="17"/>
      <c r="H30" s="17"/>
      <c r="I30" s="65"/>
      <c r="K30" s="38"/>
      <c r="L30" s="37"/>
    </row>
    <row r="31" spans="1:14" s="1" customFormat="1" ht="15" customHeight="1" x14ac:dyDescent="0.2">
      <c r="A31" s="112" t="s">
        <v>2</v>
      </c>
      <c r="B31" s="119" t="s">
        <v>21</v>
      </c>
      <c r="C31" s="120"/>
      <c r="D31" s="115" t="s">
        <v>31</v>
      </c>
      <c r="E31" s="116"/>
      <c r="F31" s="116"/>
      <c r="G31" s="116"/>
      <c r="H31" s="117"/>
      <c r="I31" s="118" t="s">
        <v>62</v>
      </c>
      <c r="J31" s="118"/>
      <c r="K31" s="118" t="s">
        <v>56</v>
      </c>
      <c r="L31" s="118"/>
    </row>
    <row r="32" spans="1:14" s="1" customFormat="1" x14ac:dyDescent="0.2">
      <c r="A32" s="113"/>
      <c r="B32" s="16" t="s">
        <v>48</v>
      </c>
      <c r="C32" s="72" t="s">
        <v>49</v>
      </c>
      <c r="D32" s="69" t="s">
        <v>28</v>
      </c>
      <c r="E32" s="69" t="s">
        <v>35</v>
      </c>
      <c r="F32" s="47" t="s">
        <v>44</v>
      </c>
      <c r="G32" s="47" t="s">
        <v>45</v>
      </c>
      <c r="H32" s="47" t="s">
        <v>50</v>
      </c>
      <c r="I32" s="50" t="s">
        <v>3</v>
      </c>
      <c r="J32" s="66" t="s">
        <v>4</v>
      </c>
      <c r="K32" s="50" t="s">
        <v>3</v>
      </c>
      <c r="L32" s="66" t="s">
        <v>4</v>
      </c>
    </row>
    <row r="33" spans="1:12" s="1" customFormat="1" x14ac:dyDescent="0.2">
      <c r="A33" s="21" t="s">
        <v>5</v>
      </c>
      <c r="B33" s="21">
        <v>1037.41104</v>
      </c>
      <c r="C33" s="11">
        <v>6480.9880999999996</v>
      </c>
      <c r="D33" s="11">
        <v>0</v>
      </c>
      <c r="E33" s="11">
        <v>466.58059000000003</v>
      </c>
      <c r="F33" s="51">
        <v>114.91574</v>
      </c>
      <c r="G33" s="51">
        <v>4487.7101600000005</v>
      </c>
      <c r="H33" s="51">
        <v>5069.2064900000005</v>
      </c>
      <c r="I33" s="86">
        <v>3450.2991200000006</v>
      </c>
      <c r="J33" s="31">
        <v>3.325874688975742</v>
      </c>
      <c r="K33" s="54">
        <v>-1411.7816099999991</v>
      </c>
      <c r="L33" s="55">
        <v>-0.21783431603585246</v>
      </c>
    </row>
    <row r="34" spans="1:12" s="1" customFormat="1" x14ac:dyDescent="0.2">
      <c r="A34" s="21" t="s">
        <v>6</v>
      </c>
      <c r="B34" s="21">
        <v>0.02</v>
      </c>
      <c r="C34" s="11">
        <v>31200.02</v>
      </c>
      <c r="D34" s="11">
        <v>0</v>
      </c>
      <c r="E34" s="11">
        <v>1200</v>
      </c>
      <c r="F34" s="51">
        <v>9000.01</v>
      </c>
      <c r="G34" s="51">
        <v>180.01</v>
      </c>
      <c r="H34" s="51">
        <v>10380.02</v>
      </c>
      <c r="I34" s="86">
        <v>179.98999999999998</v>
      </c>
      <c r="J34" s="31">
        <v>8999.5</v>
      </c>
      <c r="K34" s="54">
        <v>-20820</v>
      </c>
      <c r="L34" s="55">
        <v>-0.66730726454662526</v>
      </c>
    </row>
    <row r="35" spans="1:12" s="1" customFormat="1" x14ac:dyDescent="0.2">
      <c r="A35" s="21" t="s">
        <v>7</v>
      </c>
      <c r="B35" s="21">
        <v>3671.9732899999999</v>
      </c>
      <c r="C35" s="11">
        <v>16686.482070000002</v>
      </c>
      <c r="D35" s="11">
        <v>6783.7250000000004</v>
      </c>
      <c r="E35" s="11">
        <v>4222.4154699999999</v>
      </c>
      <c r="F35" s="29">
        <v>3658.84</v>
      </c>
      <c r="G35" s="29">
        <v>3299.0893500000002</v>
      </c>
      <c r="H35" s="51">
        <v>17964.069820000001</v>
      </c>
      <c r="I35" s="86">
        <v>-372.88393999999971</v>
      </c>
      <c r="J35" s="31">
        <v>-0.10154865260471424</v>
      </c>
      <c r="K35" s="54">
        <v>1277.5877499999988</v>
      </c>
      <c r="L35" s="55">
        <v>7.6564235927051749E-2</v>
      </c>
    </row>
    <row r="36" spans="1:12" s="1" customFormat="1" x14ac:dyDescent="0.2">
      <c r="A36" s="21" t="s">
        <v>8</v>
      </c>
      <c r="B36" s="21">
        <v>13320.210279999999</v>
      </c>
      <c r="C36" s="11">
        <v>49690.331649999993</v>
      </c>
      <c r="D36" s="11">
        <v>9267.3879699999998</v>
      </c>
      <c r="E36" s="11">
        <v>17845.888910000001</v>
      </c>
      <c r="F36" s="29">
        <v>13908.15733</v>
      </c>
      <c r="G36" s="29">
        <v>12538.565720000001</v>
      </c>
      <c r="H36" s="51">
        <v>53559.999929999998</v>
      </c>
      <c r="I36" s="86">
        <v>-781.64455999999882</v>
      </c>
      <c r="J36" s="31">
        <v>-5.8681097638047075E-2</v>
      </c>
      <c r="K36" s="54">
        <v>3869.6682800000053</v>
      </c>
      <c r="L36" s="55">
        <v>7.787567825581232E-2</v>
      </c>
    </row>
    <row r="37" spans="1:12" s="1" customFormat="1" x14ac:dyDescent="0.2">
      <c r="A37" s="21" t="s">
        <v>9</v>
      </c>
      <c r="B37" s="21">
        <v>0</v>
      </c>
      <c r="C37" s="11">
        <v>0</v>
      </c>
      <c r="D37" s="11">
        <v>0</v>
      </c>
      <c r="E37" s="11">
        <v>0</v>
      </c>
      <c r="F37" s="29">
        <v>0</v>
      </c>
      <c r="G37" s="29">
        <v>0</v>
      </c>
      <c r="H37" s="51">
        <v>0</v>
      </c>
      <c r="I37" s="86">
        <v>0</v>
      </c>
      <c r="J37" s="31">
        <v>0</v>
      </c>
      <c r="K37" s="54">
        <v>0</v>
      </c>
      <c r="L37" s="55">
        <v>0</v>
      </c>
    </row>
    <row r="38" spans="1:12" s="1" customFormat="1" x14ac:dyDescent="0.2">
      <c r="A38" s="21" t="s">
        <v>10</v>
      </c>
      <c r="B38" s="21">
        <v>10</v>
      </c>
      <c r="C38" s="11">
        <v>30</v>
      </c>
      <c r="D38" s="11">
        <v>0</v>
      </c>
      <c r="E38" s="11">
        <v>0</v>
      </c>
      <c r="F38" s="29">
        <v>0</v>
      </c>
      <c r="G38" s="29">
        <v>20</v>
      </c>
      <c r="H38" s="51">
        <v>20</v>
      </c>
      <c r="I38" s="86">
        <v>10</v>
      </c>
      <c r="J38" s="31">
        <v>1</v>
      </c>
      <c r="K38" s="54">
        <v>-10</v>
      </c>
      <c r="L38" s="55">
        <v>-0.33333333333333337</v>
      </c>
    </row>
    <row r="39" spans="1:12" s="1" customFormat="1" x14ac:dyDescent="0.2">
      <c r="A39" s="21" t="s">
        <v>11</v>
      </c>
      <c r="B39" s="21">
        <v>32789.224269999999</v>
      </c>
      <c r="C39" s="11">
        <v>74318.286540000001</v>
      </c>
      <c r="D39" s="11">
        <v>15117.322320000001</v>
      </c>
      <c r="E39" s="11">
        <v>5158.4487199999994</v>
      </c>
      <c r="F39" s="29">
        <v>102170.91464</v>
      </c>
      <c r="G39" s="29">
        <v>23758.460660000001</v>
      </c>
      <c r="H39" s="51">
        <v>146205.14634000001</v>
      </c>
      <c r="I39" s="86">
        <v>-9030.7636099999982</v>
      </c>
      <c r="J39" s="31">
        <v>-0.27541864167437957</v>
      </c>
      <c r="K39" s="54">
        <v>71886.859800000006</v>
      </c>
      <c r="L39" s="55">
        <v>0.9672836006695158</v>
      </c>
    </row>
    <row r="40" spans="1:12" s="1" customFormat="1" x14ac:dyDescent="0.2">
      <c r="A40" s="21" t="s">
        <v>12</v>
      </c>
      <c r="B40" s="21">
        <v>57246.007880000005</v>
      </c>
      <c r="C40" s="11">
        <v>207426.55971</v>
      </c>
      <c r="D40" s="11">
        <v>93927.40959000001</v>
      </c>
      <c r="E40" s="11">
        <v>123490.07839</v>
      </c>
      <c r="F40" s="29">
        <v>38069.513800000001</v>
      </c>
      <c r="G40" s="29">
        <v>51148.960890000002</v>
      </c>
      <c r="H40" s="51">
        <v>306635.96266999998</v>
      </c>
      <c r="I40" s="86">
        <v>-6097.0469900000026</v>
      </c>
      <c r="J40" s="31">
        <v>-0.1065060641919473</v>
      </c>
      <c r="K40" s="54">
        <v>99209.402959999978</v>
      </c>
      <c r="L40" s="55">
        <v>0.47828688427703359</v>
      </c>
    </row>
    <row r="41" spans="1:12" s="1" customFormat="1" x14ac:dyDescent="0.2">
      <c r="A41" s="21" t="s">
        <v>13</v>
      </c>
      <c r="B41" s="21">
        <v>29421.639070000001</v>
      </c>
      <c r="C41" s="11">
        <v>105510.73408000001</v>
      </c>
      <c r="D41" s="11">
        <v>28656.090600000003</v>
      </c>
      <c r="E41" s="11">
        <v>29912.683390000002</v>
      </c>
      <c r="F41" s="29">
        <v>30463.991329999997</v>
      </c>
      <c r="G41" s="29">
        <v>26609.327440000001</v>
      </c>
      <c r="H41" s="51">
        <v>115642.09276</v>
      </c>
      <c r="I41" s="86">
        <v>-2812.3116300000002</v>
      </c>
      <c r="J41" s="31">
        <v>-9.5586504317755505E-2</v>
      </c>
      <c r="K41" s="54">
        <v>10131.35867999999</v>
      </c>
      <c r="L41" s="55">
        <v>9.6022066080198254E-2</v>
      </c>
    </row>
    <row r="42" spans="1:12" s="1" customFormat="1" x14ac:dyDescent="0.2">
      <c r="A42" s="21" t="s">
        <v>14</v>
      </c>
      <c r="B42" s="21">
        <v>3146.9522700000002</v>
      </c>
      <c r="C42" s="11">
        <v>12685.42648</v>
      </c>
      <c r="D42" s="11">
        <v>1271.0894699999999</v>
      </c>
      <c r="E42" s="11">
        <v>991.96246999999994</v>
      </c>
      <c r="F42" s="29">
        <v>2816.5993199999998</v>
      </c>
      <c r="G42" s="29">
        <v>714.71983999999998</v>
      </c>
      <c r="H42" s="51">
        <v>5794.3710999999994</v>
      </c>
      <c r="I42" s="86">
        <v>-2432.23243</v>
      </c>
      <c r="J42" s="31">
        <v>-0.772885071434528</v>
      </c>
      <c r="K42" s="54">
        <v>-6891.0553800000007</v>
      </c>
      <c r="L42" s="55">
        <v>-0.54322614938209002</v>
      </c>
    </row>
    <row r="43" spans="1:12" s="1" customFormat="1" x14ac:dyDescent="0.2">
      <c r="A43" s="21" t="s">
        <v>15</v>
      </c>
      <c r="B43" s="21">
        <v>49997.224260000003</v>
      </c>
      <c r="C43" s="11">
        <v>144502.67606000003</v>
      </c>
      <c r="D43" s="11">
        <v>30074.781449999999</v>
      </c>
      <c r="E43" s="11">
        <v>30264.142350000002</v>
      </c>
      <c r="F43" s="29">
        <v>45196.799129999999</v>
      </c>
      <c r="G43" s="29">
        <v>37424.959860000003</v>
      </c>
      <c r="H43" s="51">
        <v>142960.68278999999</v>
      </c>
      <c r="I43" s="86">
        <v>-12572.2644</v>
      </c>
      <c r="J43" s="31">
        <v>-0.25145924770984474</v>
      </c>
      <c r="K43" s="54">
        <v>-1541.9932700000354</v>
      </c>
      <c r="L43" s="55">
        <v>-1.0671036080742047E-2</v>
      </c>
    </row>
    <row r="44" spans="1:12" s="13" customFormat="1" x14ac:dyDescent="0.2">
      <c r="A44" s="18" t="s">
        <v>16</v>
      </c>
      <c r="B44" s="22">
        <v>190640.66236000002</v>
      </c>
      <c r="C44" s="56">
        <v>648531.50468999986</v>
      </c>
      <c r="D44" s="56">
        <v>185097.80639999997</v>
      </c>
      <c r="E44" s="56">
        <v>213552.20028999995</v>
      </c>
      <c r="F44" s="32">
        <v>245399.74128999998</v>
      </c>
      <c r="G44" s="32">
        <v>160181.80392000001</v>
      </c>
      <c r="H44" s="76">
        <v>804231.55189999996</v>
      </c>
      <c r="I44" s="88">
        <v>-30458.858440000011</v>
      </c>
      <c r="J44" s="19">
        <v>-0.15977104812236975</v>
      </c>
      <c r="K44" s="57">
        <v>155700.04721000011</v>
      </c>
      <c r="L44" s="58">
        <v>0.24008093066261327</v>
      </c>
    </row>
    <row r="45" spans="1:12" s="1" customFormat="1" x14ac:dyDescent="0.2">
      <c r="B45" s="5"/>
      <c r="C45" s="5"/>
      <c r="D45" s="5"/>
      <c r="E45" s="5"/>
      <c r="F45" s="4"/>
      <c r="G45" s="4"/>
      <c r="H45" s="4"/>
      <c r="J45" s="6"/>
      <c r="K45" s="38"/>
      <c r="L45" s="37"/>
    </row>
    <row r="46" spans="1:12" s="1" customFormat="1" x14ac:dyDescent="0.2">
      <c r="A46" s="1" t="s">
        <v>17</v>
      </c>
      <c r="B46" s="5"/>
      <c r="C46" s="5"/>
      <c r="D46" s="5"/>
      <c r="E46" s="5"/>
      <c r="F46" s="4"/>
      <c r="G46" s="4"/>
      <c r="H46" s="4"/>
      <c r="J46" s="6"/>
      <c r="K46" s="38"/>
      <c r="L46" s="37"/>
    </row>
    <row r="47" spans="1:12" s="1" customFormat="1" x14ac:dyDescent="0.2">
      <c r="A47" s="1" t="s">
        <v>18</v>
      </c>
      <c r="B47" s="5"/>
      <c r="C47" s="5"/>
      <c r="D47" s="5"/>
      <c r="E47" s="5"/>
      <c r="F47" s="4"/>
      <c r="G47" s="4"/>
      <c r="H47" s="4"/>
      <c r="J47" s="7"/>
      <c r="K47" s="38"/>
      <c r="L47" s="37"/>
    </row>
    <row r="48" spans="1:12" s="1" customFormat="1" x14ac:dyDescent="0.2">
      <c r="A48" s="1" t="s">
        <v>19</v>
      </c>
      <c r="B48" s="5"/>
      <c r="C48" s="5"/>
      <c r="D48" s="5"/>
      <c r="E48" s="5"/>
      <c r="F48" s="4"/>
      <c r="G48" s="4"/>
      <c r="H48" s="85"/>
      <c r="J48" s="7"/>
      <c r="K48" s="38"/>
      <c r="L48" s="37"/>
    </row>
    <row r="49" spans="1:12" x14ac:dyDescent="0.2">
      <c r="G49" s="95"/>
    </row>
    <row r="51" spans="1:12" s="1" customFormat="1" x14ac:dyDescent="0.2">
      <c r="A51" s="111" t="s">
        <v>0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</row>
    <row r="52" spans="1:12" s="1" customFormat="1" x14ac:dyDescent="0.2">
      <c r="A52" s="111" t="s">
        <v>47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</row>
    <row r="53" spans="1:12" s="1" customFormat="1" x14ac:dyDescent="0.2">
      <c r="A53" s="111" t="s">
        <v>1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</row>
    <row r="54" spans="1:12" s="1" customFormat="1" x14ac:dyDescent="0.2">
      <c r="A54" s="65"/>
      <c r="B54" s="65"/>
      <c r="C54" s="65"/>
      <c r="D54" s="68"/>
      <c r="E54" s="68"/>
      <c r="F54" s="17"/>
      <c r="G54" s="17"/>
      <c r="H54" s="17"/>
      <c r="I54" s="65"/>
      <c r="K54" s="38"/>
      <c r="L54" s="37"/>
    </row>
    <row r="55" spans="1:12" s="1" customFormat="1" ht="15" customHeight="1" x14ac:dyDescent="0.2">
      <c r="A55" s="112" t="s">
        <v>2</v>
      </c>
      <c r="B55" s="114" t="s">
        <v>22</v>
      </c>
      <c r="C55" s="114"/>
      <c r="D55" s="115" t="s">
        <v>32</v>
      </c>
      <c r="E55" s="116"/>
      <c r="F55" s="116"/>
      <c r="G55" s="116"/>
      <c r="H55" s="117"/>
      <c r="I55" s="118" t="s">
        <v>62</v>
      </c>
      <c r="J55" s="118"/>
      <c r="K55" s="118" t="s">
        <v>56</v>
      </c>
      <c r="L55" s="118"/>
    </row>
    <row r="56" spans="1:12" s="1" customFormat="1" x14ac:dyDescent="0.2">
      <c r="A56" s="113"/>
      <c r="B56" s="16" t="s">
        <v>48</v>
      </c>
      <c r="C56" s="72" t="s">
        <v>49</v>
      </c>
      <c r="D56" s="69" t="s">
        <v>28</v>
      </c>
      <c r="E56" s="69" t="s">
        <v>35</v>
      </c>
      <c r="F56" s="47" t="s">
        <v>44</v>
      </c>
      <c r="G56" s="47" t="s">
        <v>45</v>
      </c>
      <c r="H56" s="72" t="s">
        <v>50</v>
      </c>
      <c r="I56" s="50" t="s">
        <v>3</v>
      </c>
      <c r="J56" s="66" t="s">
        <v>4</v>
      </c>
      <c r="K56" s="50" t="s">
        <v>3</v>
      </c>
      <c r="L56" s="66" t="s">
        <v>4</v>
      </c>
    </row>
    <row r="57" spans="1:12" s="1" customFormat="1" x14ac:dyDescent="0.2">
      <c r="A57" s="21" t="s">
        <v>5</v>
      </c>
      <c r="B57" s="21">
        <v>32301.098169999997</v>
      </c>
      <c r="C57" s="21">
        <v>84027.004079999999</v>
      </c>
      <c r="D57" s="21">
        <v>8357.1739199999993</v>
      </c>
      <c r="E57" s="21">
        <v>6234.3528099999994</v>
      </c>
      <c r="F57" s="33">
        <v>2947.3657799999996</v>
      </c>
      <c r="G57" s="33">
        <v>23431.598389999999</v>
      </c>
      <c r="H57" s="33">
        <v>40970.490899999997</v>
      </c>
      <c r="I57" s="34">
        <v>-8869.4997799999983</v>
      </c>
      <c r="J57" s="31">
        <v>-0.27458818066556157</v>
      </c>
      <c r="K57" s="54">
        <v>-43056.513180000002</v>
      </c>
      <c r="L57" s="55">
        <v>-0.51241280885138996</v>
      </c>
    </row>
    <row r="58" spans="1:12" s="1" customFormat="1" x14ac:dyDescent="0.2">
      <c r="A58" s="21" t="s">
        <v>6</v>
      </c>
      <c r="B58" s="21">
        <v>41741.135969999996</v>
      </c>
      <c r="C58" s="21">
        <v>192519.98151000001</v>
      </c>
      <c r="D58" s="21">
        <v>63616.09345</v>
      </c>
      <c r="E58" s="21">
        <v>41069.201150000008</v>
      </c>
      <c r="F58" s="33">
        <v>72771.765870000003</v>
      </c>
      <c r="G58" s="33">
        <v>36525.142370000001</v>
      </c>
      <c r="H58" s="33">
        <v>213982.20284000004</v>
      </c>
      <c r="I58" s="34">
        <v>-5215.9935999999943</v>
      </c>
      <c r="J58" s="31">
        <v>-0.12496050907068768</v>
      </c>
      <c r="K58" s="54">
        <v>21462.221330000029</v>
      </c>
      <c r="L58" s="55">
        <v>0.11148048717678294</v>
      </c>
    </row>
    <row r="59" spans="1:12" s="1" customFormat="1" x14ac:dyDescent="0.2">
      <c r="A59" s="21" t="s">
        <v>7</v>
      </c>
      <c r="B59" s="21">
        <v>9853.6905900000002</v>
      </c>
      <c r="C59" s="21">
        <v>50939.898990000002</v>
      </c>
      <c r="D59" s="21">
        <v>14024.66222</v>
      </c>
      <c r="E59" s="21">
        <v>13218.3781</v>
      </c>
      <c r="F59" s="33">
        <v>22461.000210000002</v>
      </c>
      <c r="G59" s="33">
        <v>11129.823710000001</v>
      </c>
      <c r="H59" s="33">
        <v>60833.864239999995</v>
      </c>
      <c r="I59" s="34">
        <v>1276.1331200000004</v>
      </c>
      <c r="J59" s="31">
        <v>0.12950813792500049</v>
      </c>
      <c r="K59" s="54">
        <v>9893.9652499999938</v>
      </c>
      <c r="L59" s="55">
        <v>0.19422820708659572</v>
      </c>
    </row>
    <row r="60" spans="1:12" s="1" customFormat="1" x14ac:dyDescent="0.2">
      <c r="A60" s="21" t="s">
        <v>8</v>
      </c>
      <c r="B60" s="21">
        <v>41328.906360000001</v>
      </c>
      <c r="C60" s="21">
        <v>122131.34701</v>
      </c>
      <c r="D60" s="21">
        <v>33347.28239</v>
      </c>
      <c r="E60" s="21">
        <v>30626.446700000004</v>
      </c>
      <c r="F60" s="33">
        <v>44274.737249999998</v>
      </c>
      <c r="G60" s="33">
        <v>30235.552920000002</v>
      </c>
      <c r="H60" s="33">
        <v>138484.01926000003</v>
      </c>
      <c r="I60" s="34">
        <v>-11093.353439999999</v>
      </c>
      <c r="J60" s="31">
        <v>-0.26841633174055268</v>
      </c>
      <c r="K60" s="54">
        <v>16352.672250000032</v>
      </c>
      <c r="L60" s="55">
        <v>0.13389414470849226</v>
      </c>
    </row>
    <row r="61" spans="1:12" s="1" customFormat="1" x14ac:dyDescent="0.2">
      <c r="A61" s="21" t="s">
        <v>9</v>
      </c>
      <c r="B61" s="21">
        <v>18800.005990000001</v>
      </c>
      <c r="C61" s="21">
        <v>44288.724730000002</v>
      </c>
      <c r="D61" s="21">
        <v>4157.0747499999998</v>
      </c>
      <c r="E61" s="21">
        <v>9442.6026200000015</v>
      </c>
      <c r="F61" s="33">
        <v>2393.9086499999999</v>
      </c>
      <c r="G61" s="33">
        <v>4035.24604</v>
      </c>
      <c r="H61" s="33">
        <v>20028.832060000001</v>
      </c>
      <c r="I61" s="34">
        <v>-14764.759950000001</v>
      </c>
      <c r="J61" s="31">
        <v>-0.78535932157966304</v>
      </c>
      <c r="K61" s="54">
        <v>-24259.892670000001</v>
      </c>
      <c r="L61" s="55">
        <v>-0.54776679206495638</v>
      </c>
    </row>
    <row r="62" spans="1:12" s="1" customFormat="1" x14ac:dyDescent="0.2">
      <c r="A62" s="21" t="s">
        <v>10</v>
      </c>
      <c r="B62" s="21">
        <v>2198.9769900000001</v>
      </c>
      <c r="C62" s="21">
        <v>5056.6149400000004</v>
      </c>
      <c r="D62" s="21">
        <v>44.856010000000005</v>
      </c>
      <c r="E62" s="21">
        <v>1315.2120300000001</v>
      </c>
      <c r="F62" s="33">
        <v>268.35431</v>
      </c>
      <c r="G62" s="33">
        <v>1591.6666400000001</v>
      </c>
      <c r="H62" s="33">
        <v>3220.0889900000002</v>
      </c>
      <c r="I62" s="34">
        <v>-607.31034999999997</v>
      </c>
      <c r="J62" s="31">
        <v>-0.27617858338754142</v>
      </c>
      <c r="K62" s="54">
        <v>-1836.5259500000002</v>
      </c>
      <c r="L62" s="55">
        <v>-0.36319276270619094</v>
      </c>
    </row>
    <row r="63" spans="1:12" s="1" customFormat="1" x14ac:dyDescent="0.2">
      <c r="A63" s="21" t="s">
        <v>11</v>
      </c>
      <c r="B63" s="21">
        <v>873632.13826000004</v>
      </c>
      <c r="C63" s="21">
        <v>3728412.4690700001</v>
      </c>
      <c r="D63" s="21">
        <v>917101.75803999999</v>
      </c>
      <c r="E63" s="21">
        <v>677083.68489999999</v>
      </c>
      <c r="F63" s="33">
        <v>871604.78531999991</v>
      </c>
      <c r="G63" s="33">
        <v>754339.50694000011</v>
      </c>
      <c r="H63" s="33">
        <v>3220129.7352</v>
      </c>
      <c r="I63" s="34">
        <v>-119292.63131999993</v>
      </c>
      <c r="J63" s="31">
        <v>-0.13654789710185489</v>
      </c>
      <c r="K63" s="54">
        <v>-508282.73387000011</v>
      </c>
      <c r="L63" s="55">
        <v>-0.1363268517328996</v>
      </c>
    </row>
    <row r="64" spans="1:12" s="1" customFormat="1" x14ac:dyDescent="0.2">
      <c r="A64" s="21" t="s">
        <v>12</v>
      </c>
      <c r="B64" s="21">
        <v>206156.43104</v>
      </c>
      <c r="C64" s="21">
        <v>844304.98274999997</v>
      </c>
      <c r="D64" s="21">
        <v>112954.32594999998</v>
      </c>
      <c r="E64" s="21">
        <v>179765.72837</v>
      </c>
      <c r="F64" s="33">
        <v>199604.49440999998</v>
      </c>
      <c r="G64" s="33">
        <v>314162.15542999993</v>
      </c>
      <c r="H64" s="33">
        <v>806486.70415999996</v>
      </c>
      <c r="I64" s="34">
        <v>108005.72438999993</v>
      </c>
      <c r="J64" s="31">
        <v>0.52390179556922889</v>
      </c>
      <c r="K64" s="54">
        <v>-37818.278590000002</v>
      </c>
      <c r="L64" s="55">
        <v>-4.4792201115314345E-2</v>
      </c>
    </row>
    <row r="65" spans="1:12" s="1" customFormat="1" x14ac:dyDescent="0.2">
      <c r="A65" s="21" t="s">
        <v>13</v>
      </c>
      <c r="B65" s="21">
        <v>219637.86336000002</v>
      </c>
      <c r="C65" s="21">
        <v>864963.84849</v>
      </c>
      <c r="D65" s="21">
        <v>171690.32179000002</v>
      </c>
      <c r="E65" s="21">
        <v>173296.75826999999</v>
      </c>
      <c r="F65" s="33">
        <v>212785.94189000002</v>
      </c>
      <c r="G65" s="33">
        <v>136854.50323000003</v>
      </c>
      <c r="H65" s="33">
        <v>694627.52518</v>
      </c>
      <c r="I65" s="34">
        <v>-82783.360129999986</v>
      </c>
      <c r="J65" s="31">
        <v>-0.3769084203588019</v>
      </c>
      <c r="K65" s="54">
        <v>-170336.32331000001</v>
      </c>
      <c r="L65" s="55">
        <v>-0.1969288353581049</v>
      </c>
    </row>
    <row r="66" spans="1:12" s="1" customFormat="1" x14ac:dyDescent="0.2">
      <c r="A66" s="21" t="s">
        <v>14</v>
      </c>
      <c r="B66" s="21">
        <v>232610.99072</v>
      </c>
      <c r="C66" s="21">
        <v>1010093.11442</v>
      </c>
      <c r="D66" s="21">
        <v>229309.06979999997</v>
      </c>
      <c r="E66" s="21">
        <v>167033.85298000003</v>
      </c>
      <c r="F66" s="33">
        <v>295881.64941000001</v>
      </c>
      <c r="G66" s="33">
        <v>238455.22847999999</v>
      </c>
      <c r="H66" s="33">
        <v>930679.80067000003</v>
      </c>
      <c r="I66" s="34">
        <v>5844.2377599999891</v>
      </c>
      <c r="J66" s="31">
        <v>2.5124512568861501E-2</v>
      </c>
      <c r="K66" s="54">
        <v>-79413.313749999972</v>
      </c>
      <c r="L66" s="55">
        <v>-7.8619795161755435E-2</v>
      </c>
    </row>
    <row r="67" spans="1:12" s="1" customFormat="1" x14ac:dyDescent="0.2">
      <c r="A67" s="21" t="s">
        <v>15</v>
      </c>
      <c r="B67" s="21">
        <v>219657.98417000001</v>
      </c>
      <c r="C67" s="21">
        <v>827211.03517000005</v>
      </c>
      <c r="D67" s="21">
        <v>186861.80691000001</v>
      </c>
      <c r="E67" s="21">
        <v>191867.28548000002</v>
      </c>
      <c r="F67" s="33">
        <v>220014.74682</v>
      </c>
      <c r="G67" s="33">
        <v>195043.29386000001</v>
      </c>
      <c r="H67" s="33">
        <v>793787.13306999998</v>
      </c>
      <c r="I67" s="34">
        <v>-24614.690310000005</v>
      </c>
      <c r="J67" s="31">
        <v>-0.11205916508343239</v>
      </c>
      <c r="K67" s="54">
        <v>-33423.902100000065</v>
      </c>
      <c r="L67" s="55">
        <v>-4.0405532178534265E-2</v>
      </c>
    </row>
    <row r="68" spans="1:12" s="13" customFormat="1" x14ac:dyDescent="0.2">
      <c r="A68" s="18" t="s">
        <v>16</v>
      </c>
      <c r="B68" s="22">
        <v>1897919.22162</v>
      </c>
      <c r="C68" s="22">
        <v>7773949.02116</v>
      </c>
      <c r="D68" s="22">
        <v>1741464.4252299999</v>
      </c>
      <c r="E68" s="22">
        <v>1490953.5034100001</v>
      </c>
      <c r="F68" s="32">
        <v>1945008.7499199999</v>
      </c>
      <c r="G68" s="32">
        <v>1745803.71801</v>
      </c>
      <c r="H68" s="32">
        <v>6923230.3965699999</v>
      </c>
      <c r="I68" s="35">
        <v>-152115.50361000001</v>
      </c>
      <c r="J68" s="19">
        <v>-8.0148565796261506E-2</v>
      </c>
      <c r="K68" s="57">
        <v>-850718.62459000014</v>
      </c>
      <c r="L68" s="58">
        <v>-0.10943197881468214</v>
      </c>
    </row>
    <row r="69" spans="1:12" s="1" customFormat="1" x14ac:dyDescent="0.2">
      <c r="B69" s="5"/>
      <c r="C69" s="5"/>
      <c r="D69" s="5"/>
      <c r="E69" s="5"/>
      <c r="F69" s="4"/>
      <c r="G69" s="4"/>
      <c r="H69" s="4"/>
      <c r="K69" s="38"/>
      <c r="L69" s="37"/>
    </row>
    <row r="70" spans="1:12" s="1" customFormat="1" x14ac:dyDescent="0.2">
      <c r="A70" s="1" t="s">
        <v>17</v>
      </c>
      <c r="B70" s="5"/>
      <c r="C70" s="5"/>
      <c r="D70" s="5"/>
      <c r="E70" s="5"/>
      <c r="F70" s="4"/>
      <c r="G70" s="4"/>
      <c r="H70" s="4"/>
      <c r="K70" s="38"/>
      <c r="L70" s="37"/>
    </row>
    <row r="71" spans="1:12" s="1" customFormat="1" x14ac:dyDescent="0.2">
      <c r="A71" s="1" t="s">
        <v>18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s="1" customFormat="1" x14ac:dyDescent="0.2">
      <c r="A72" s="1" t="s">
        <v>19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s="1" customFormat="1" x14ac:dyDescent="0.2">
      <c r="B73" s="5"/>
      <c r="C73" s="5"/>
      <c r="D73" s="5"/>
      <c r="E73" s="5"/>
      <c r="F73" s="4"/>
      <c r="G73" s="4"/>
      <c r="H73" s="4"/>
      <c r="K73" s="38"/>
      <c r="L73" s="37"/>
    </row>
    <row r="76" spans="1:12" s="1" customFormat="1" x14ac:dyDescent="0.2">
      <c r="A76" s="111" t="s">
        <v>0</v>
      </c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</row>
    <row r="77" spans="1:12" s="1" customFormat="1" x14ac:dyDescent="0.2">
      <c r="A77" s="111" t="s">
        <v>47</v>
      </c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</row>
    <row r="78" spans="1:12" s="1" customFormat="1" x14ac:dyDescent="0.2">
      <c r="A78" s="111" t="s">
        <v>1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</row>
    <row r="79" spans="1:12" s="1" customFormat="1" x14ac:dyDescent="0.2">
      <c r="A79" s="65"/>
      <c r="B79" s="65"/>
      <c r="C79" s="65"/>
      <c r="D79" s="68"/>
      <c r="E79" s="68"/>
      <c r="F79" s="17"/>
      <c r="G79" s="17"/>
      <c r="H79" s="17"/>
      <c r="I79" s="65"/>
      <c r="K79" s="38"/>
      <c r="L79" s="37"/>
    </row>
    <row r="80" spans="1:12" s="1" customFormat="1" ht="15" customHeight="1" x14ac:dyDescent="0.2">
      <c r="A80" s="112" t="s">
        <v>2</v>
      </c>
      <c r="B80" s="114" t="s">
        <v>23</v>
      </c>
      <c r="C80" s="114"/>
      <c r="D80" s="115" t="s">
        <v>33</v>
      </c>
      <c r="E80" s="116"/>
      <c r="F80" s="116"/>
      <c r="G80" s="116"/>
      <c r="H80" s="117"/>
      <c r="I80" s="118" t="s">
        <v>62</v>
      </c>
      <c r="J80" s="118"/>
      <c r="K80" s="118" t="s">
        <v>56</v>
      </c>
      <c r="L80" s="118"/>
    </row>
    <row r="81" spans="1:12" s="1" customFormat="1" x14ac:dyDescent="0.2">
      <c r="A81" s="113"/>
      <c r="B81" s="16" t="s">
        <v>48</v>
      </c>
      <c r="C81" s="72" t="s">
        <v>49</v>
      </c>
      <c r="D81" s="69" t="s">
        <v>28</v>
      </c>
      <c r="E81" s="69" t="s">
        <v>35</v>
      </c>
      <c r="F81" s="47" t="s">
        <v>44</v>
      </c>
      <c r="G81" s="47" t="s">
        <v>45</v>
      </c>
      <c r="H81" s="72" t="s">
        <v>50</v>
      </c>
      <c r="I81" s="50" t="s">
        <v>3</v>
      </c>
      <c r="J81" s="66" t="s">
        <v>4</v>
      </c>
      <c r="K81" s="50" t="s">
        <v>3</v>
      </c>
      <c r="L81" s="66" t="s">
        <v>4</v>
      </c>
    </row>
    <row r="82" spans="1:12" s="1" customFormat="1" x14ac:dyDescent="0.2">
      <c r="A82" s="21" t="s">
        <v>5</v>
      </c>
      <c r="B82" s="21">
        <v>178.74939999999998</v>
      </c>
      <c r="C82" s="21">
        <v>276.83539999999999</v>
      </c>
      <c r="D82" s="21">
        <v>0</v>
      </c>
      <c r="E82" s="21">
        <v>0</v>
      </c>
      <c r="F82" s="33">
        <v>0</v>
      </c>
      <c r="G82" s="33">
        <v>600</v>
      </c>
      <c r="H82" s="33">
        <v>600</v>
      </c>
      <c r="I82" s="34">
        <v>421.25060000000002</v>
      </c>
      <c r="J82" s="31">
        <v>2.3566546237358001</v>
      </c>
      <c r="K82" s="54">
        <v>323.16460000000001</v>
      </c>
      <c r="L82" s="55">
        <v>1.1673528746684854</v>
      </c>
    </row>
    <row r="83" spans="1:12" s="1" customFormat="1" x14ac:dyDescent="0.2">
      <c r="A83" s="21" t="s">
        <v>6</v>
      </c>
      <c r="B83" s="21">
        <v>19572.612410000002</v>
      </c>
      <c r="C83" s="21">
        <v>83287.017439999996</v>
      </c>
      <c r="D83" s="21">
        <v>56140.371169999999</v>
      </c>
      <c r="E83" s="21">
        <v>30720.338350000002</v>
      </c>
      <c r="F83" s="33">
        <v>46416.475100000003</v>
      </c>
      <c r="G83" s="33">
        <v>20850.11853</v>
      </c>
      <c r="H83" s="33">
        <v>154127.30315000002</v>
      </c>
      <c r="I83" s="34">
        <v>1277.5061199999982</v>
      </c>
      <c r="J83" s="31">
        <v>6.5270087264758692E-2</v>
      </c>
      <c r="K83" s="54">
        <v>70840.285710000026</v>
      </c>
      <c r="L83" s="55">
        <v>0.85055615974042298</v>
      </c>
    </row>
    <row r="84" spans="1:12" s="1" customFormat="1" x14ac:dyDescent="0.2">
      <c r="A84" s="21" t="s">
        <v>7</v>
      </c>
      <c r="B84" s="21">
        <v>7708.17371</v>
      </c>
      <c r="C84" s="21">
        <v>39198.420140000002</v>
      </c>
      <c r="D84" s="21">
        <v>10961.269780000001</v>
      </c>
      <c r="E84" s="21">
        <v>9954.4576199999992</v>
      </c>
      <c r="F84" s="33">
        <v>17479.73446</v>
      </c>
      <c r="G84" s="33">
        <v>8728.1320300000007</v>
      </c>
      <c r="H84" s="33">
        <v>47123.593889999996</v>
      </c>
      <c r="I84" s="34">
        <v>1019.9583200000006</v>
      </c>
      <c r="J84" s="31">
        <v>0.13232165729176337</v>
      </c>
      <c r="K84" s="54">
        <v>7925.1737499999945</v>
      </c>
      <c r="L84" s="55">
        <v>0.20218094815287602</v>
      </c>
    </row>
    <row r="85" spans="1:12" s="1" customFormat="1" x14ac:dyDescent="0.2">
      <c r="A85" s="21" t="s">
        <v>8</v>
      </c>
      <c r="B85" s="21">
        <v>21093.537350000002</v>
      </c>
      <c r="C85" s="21">
        <v>86311.193809999997</v>
      </c>
      <c r="D85" s="21">
        <v>25389.136999999999</v>
      </c>
      <c r="E85" s="21">
        <v>19004.76139</v>
      </c>
      <c r="F85" s="33">
        <v>33637.367060000004</v>
      </c>
      <c r="G85" s="33">
        <v>17322.672569999999</v>
      </c>
      <c r="H85" s="33">
        <v>95353.938020000001</v>
      </c>
      <c r="I85" s="34">
        <v>-3770.8647800000035</v>
      </c>
      <c r="J85" s="31">
        <v>-0.17876872510432695</v>
      </c>
      <c r="K85" s="54">
        <v>9042.7442100000044</v>
      </c>
      <c r="L85" s="55">
        <v>0.10476907815579661</v>
      </c>
    </row>
    <row r="86" spans="1:12" s="1" customFormat="1" x14ac:dyDescent="0.2">
      <c r="A86" s="21" t="s">
        <v>9</v>
      </c>
      <c r="B86" s="21">
        <v>7836.2423600000002</v>
      </c>
      <c r="C86" s="21">
        <v>22719.998189999998</v>
      </c>
      <c r="D86" s="21">
        <v>3127.0747500000002</v>
      </c>
      <c r="E86" s="21">
        <v>2950.06351</v>
      </c>
      <c r="F86" s="33">
        <v>1584.1216399999998</v>
      </c>
      <c r="G86" s="33">
        <v>3106.01604</v>
      </c>
      <c r="H86" s="33">
        <v>10767.27594</v>
      </c>
      <c r="I86" s="34">
        <v>-4730.2263199999998</v>
      </c>
      <c r="J86" s="31">
        <v>-0.60363451035478177</v>
      </c>
      <c r="K86" s="54">
        <v>-11952.722249999999</v>
      </c>
      <c r="L86" s="55">
        <v>-0.52608816911177758</v>
      </c>
    </row>
    <row r="87" spans="1:12" s="1" customFormat="1" x14ac:dyDescent="0.2">
      <c r="A87" s="21" t="s">
        <v>10</v>
      </c>
      <c r="B87" s="21">
        <v>1160.0262399999999</v>
      </c>
      <c r="C87" s="21">
        <v>2665.3379699999996</v>
      </c>
      <c r="D87" s="21">
        <v>44.856010000000005</v>
      </c>
      <c r="E87" s="21">
        <v>1125.2120300000001</v>
      </c>
      <c r="F87" s="33">
        <v>202.14516</v>
      </c>
      <c r="G87" s="33">
        <v>241.66664</v>
      </c>
      <c r="H87" s="33">
        <v>1613.8798400000001</v>
      </c>
      <c r="I87" s="34">
        <v>-918.35959999999989</v>
      </c>
      <c r="J87" s="31">
        <v>-0.79167140219172971</v>
      </c>
      <c r="K87" s="54">
        <v>-1051.4581299999995</v>
      </c>
      <c r="L87" s="55">
        <v>-0.39449335950442321</v>
      </c>
    </row>
    <row r="88" spans="1:12" s="1" customFormat="1" x14ac:dyDescent="0.2">
      <c r="A88" s="21" t="s">
        <v>11</v>
      </c>
      <c r="B88" s="21">
        <v>408773.08875</v>
      </c>
      <c r="C88" s="21">
        <v>1816025.6768400003</v>
      </c>
      <c r="D88" s="21">
        <v>505014.72444000002</v>
      </c>
      <c r="E88" s="21">
        <v>362614.70120000001</v>
      </c>
      <c r="F88" s="33">
        <v>446386.37812000001</v>
      </c>
      <c r="G88" s="33">
        <v>399274.00717</v>
      </c>
      <c r="H88" s="33">
        <v>1713289.8109300002</v>
      </c>
      <c r="I88" s="34">
        <v>-9499.0815799999982</v>
      </c>
      <c r="J88" s="31">
        <v>-2.3238030686040356E-2</v>
      </c>
      <c r="K88" s="54">
        <v>-102735.86591000017</v>
      </c>
      <c r="L88" s="55">
        <v>-5.6571813504733615E-2</v>
      </c>
    </row>
    <row r="89" spans="1:12" s="1" customFormat="1" x14ac:dyDescent="0.2">
      <c r="A89" s="21" t="s">
        <v>12</v>
      </c>
      <c r="B89" s="21">
        <v>40069.415280000001</v>
      </c>
      <c r="C89" s="21">
        <v>191826.62156</v>
      </c>
      <c r="D89" s="21">
        <v>34345.787100000001</v>
      </c>
      <c r="E89" s="21">
        <v>55596.488150000005</v>
      </c>
      <c r="F89" s="33">
        <v>43431.147880000004</v>
      </c>
      <c r="G89" s="33">
        <v>43364.133630000004</v>
      </c>
      <c r="H89" s="33">
        <v>176737.55676000001</v>
      </c>
      <c r="I89" s="34">
        <v>3294.7183500000028</v>
      </c>
      <c r="J89" s="31">
        <v>8.222526650256623E-2</v>
      </c>
      <c r="K89" s="54">
        <v>-15089.064799999993</v>
      </c>
      <c r="L89" s="55">
        <v>-7.8659910065091765E-2</v>
      </c>
    </row>
    <row r="90" spans="1:12" s="1" customFormat="1" x14ac:dyDescent="0.2">
      <c r="A90" s="21" t="s">
        <v>13</v>
      </c>
      <c r="B90" s="21">
        <v>130886.2622</v>
      </c>
      <c r="C90" s="21">
        <v>559421.40451000002</v>
      </c>
      <c r="D90" s="21">
        <v>116521.89287000001</v>
      </c>
      <c r="E90" s="21">
        <v>112357.57982999999</v>
      </c>
      <c r="F90" s="33">
        <v>138411.87973000002</v>
      </c>
      <c r="G90" s="33">
        <v>88401.726730000009</v>
      </c>
      <c r="H90" s="33">
        <v>455693.07915999996</v>
      </c>
      <c r="I90" s="34">
        <v>-42484.535469999988</v>
      </c>
      <c r="J90" s="31">
        <v>-0.32459125011211443</v>
      </c>
      <c r="K90" s="54">
        <v>-103728.32535000006</v>
      </c>
      <c r="L90" s="55">
        <v>-0.18542073026479244</v>
      </c>
    </row>
    <row r="91" spans="1:12" s="1" customFormat="1" x14ac:dyDescent="0.2">
      <c r="A91" s="21" t="s">
        <v>14</v>
      </c>
      <c r="B91" s="21">
        <v>190379.94987000001</v>
      </c>
      <c r="C91" s="21">
        <v>730924.02042000007</v>
      </c>
      <c r="D91" s="21">
        <v>174390.35222999999</v>
      </c>
      <c r="E91" s="21">
        <v>112620.97268000001</v>
      </c>
      <c r="F91" s="33">
        <v>182127.99227000002</v>
      </c>
      <c r="G91" s="33">
        <v>189021.48184999998</v>
      </c>
      <c r="H91" s="33">
        <v>658160.79902999999</v>
      </c>
      <c r="I91" s="34">
        <v>-1358.4680200000294</v>
      </c>
      <c r="J91" s="31">
        <v>-7.1355624419885411E-3</v>
      </c>
      <c r="K91" s="54">
        <v>-72763.221390000079</v>
      </c>
      <c r="L91" s="55">
        <v>-9.9549637660271806E-2</v>
      </c>
    </row>
    <row r="92" spans="1:12" s="1" customFormat="1" x14ac:dyDescent="0.2">
      <c r="A92" s="21" t="s">
        <v>15</v>
      </c>
      <c r="B92" s="21">
        <v>122957.71649999999</v>
      </c>
      <c r="C92" s="21">
        <v>452616.05342000001</v>
      </c>
      <c r="D92" s="21">
        <v>104344.20777000001</v>
      </c>
      <c r="E92" s="21">
        <v>106840.55511</v>
      </c>
      <c r="F92" s="33">
        <v>126018.48514</v>
      </c>
      <c r="G92" s="33">
        <v>115644.70123999999</v>
      </c>
      <c r="H92" s="33">
        <v>452847.94926000002</v>
      </c>
      <c r="I92" s="34">
        <v>-7313.0152600000001</v>
      </c>
      <c r="J92" s="31">
        <v>-5.9475854530854133E-2</v>
      </c>
      <c r="K92" s="54">
        <v>231.89584000001196</v>
      </c>
      <c r="L92" s="55">
        <v>5.1234559235746602E-4</v>
      </c>
    </row>
    <row r="93" spans="1:12" s="13" customFormat="1" x14ac:dyDescent="0.2">
      <c r="A93" s="18" t="s">
        <v>16</v>
      </c>
      <c r="B93" s="22">
        <v>950615.77407000004</v>
      </c>
      <c r="C93" s="22">
        <v>3985272.5797000006</v>
      </c>
      <c r="D93" s="22">
        <v>1030279.6731200001</v>
      </c>
      <c r="E93" s="22">
        <v>813785.12987000006</v>
      </c>
      <c r="F93" s="32">
        <v>1035695.72656</v>
      </c>
      <c r="G93" s="32">
        <v>886554.65643000009</v>
      </c>
      <c r="H93" s="32">
        <v>3766315.1859800001</v>
      </c>
      <c r="I93" s="35">
        <v>-64061.117639999953</v>
      </c>
      <c r="J93" s="19">
        <v>-6.7389074942157179E-2</v>
      </c>
      <c r="K93" s="57">
        <v>-218957.39372000052</v>
      </c>
      <c r="L93" s="58">
        <v>-5.4941635569751401E-2</v>
      </c>
    </row>
    <row r="94" spans="1:12" s="1" customFormat="1" x14ac:dyDescent="0.2">
      <c r="B94" s="5"/>
      <c r="C94" s="5"/>
      <c r="D94" s="5"/>
      <c r="E94" s="5"/>
      <c r="F94" s="4"/>
      <c r="G94" s="4"/>
      <c r="H94" s="4"/>
      <c r="I94" s="8"/>
      <c r="K94" s="38"/>
      <c r="L94" s="37"/>
    </row>
    <row r="95" spans="1:12" s="1" customFormat="1" x14ac:dyDescent="0.2">
      <c r="A95" s="1" t="s">
        <v>17</v>
      </c>
      <c r="B95" s="5"/>
      <c r="C95" s="5"/>
      <c r="D95" s="5"/>
      <c r="E95" s="5"/>
      <c r="F95" s="4"/>
      <c r="G95" s="4"/>
      <c r="H95" s="4"/>
      <c r="K95" s="38"/>
      <c r="L95" s="37"/>
    </row>
    <row r="96" spans="1:12" s="1" customFormat="1" x14ac:dyDescent="0.2">
      <c r="A96" s="1" t="s">
        <v>18</v>
      </c>
      <c r="B96" s="5"/>
      <c r="C96" s="5"/>
      <c r="D96" s="5"/>
      <c r="E96" s="5"/>
      <c r="F96" s="4"/>
      <c r="G96" s="4"/>
      <c r="H96" s="4"/>
      <c r="K96" s="38"/>
      <c r="L96" s="37"/>
    </row>
    <row r="97" spans="1:13" s="1" customFormat="1" x14ac:dyDescent="0.2">
      <c r="A97" s="1" t="s">
        <v>19</v>
      </c>
      <c r="B97" s="5"/>
      <c r="C97" s="5"/>
      <c r="D97" s="5"/>
      <c r="E97" s="5"/>
      <c r="F97" s="4"/>
      <c r="G97" s="4"/>
      <c r="H97" s="4"/>
      <c r="K97" s="38"/>
      <c r="L97" s="90"/>
    </row>
    <row r="100" spans="1:13" s="1" customFormat="1" x14ac:dyDescent="0.2">
      <c r="A100" s="111" t="s">
        <v>0</v>
      </c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</row>
    <row r="101" spans="1:13" s="1" customFormat="1" x14ac:dyDescent="0.2">
      <c r="A101" s="111" t="s">
        <v>47</v>
      </c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</row>
    <row r="102" spans="1:13" s="1" customFormat="1" x14ac:dyDescent="0.2">
      <c r="A102" s="111" t="s">
        <v>1</v>
      </c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</row>
    <row r="103" spans="1:13" s="1" customFormat="1" x14ac:dyDescent="0.2">
      <c r="A103" s="65"/>
      <c r="B103" s="65"/>
      <c r="C103" s="65"/>
      <c r="D103" s="68"/>
      <c r="E103" s="68"/>
      <c r="F103" s="17"/>
      <c r="G103" s="17"/>
      <c r="H103" s="17"/>
      <c r="I103" s="65"/>
      <c r="K103" s="38"/>
      <c r="L103" s="37"/>
    </row>
    <row r="104" spans="1:13" s="1" customFormat="1" ht="15" customHeight="1" x14ac:dyDescent="0.2">
      <c r="A104" s="112" t="s">
        <v>2</v>
      </c>
      <c r="B104" s="114" t="s">
        <v>24</v>
      </c>
      <c r="C104" s="114"/>
      <c r="D104" s="115" t="s">
        <v>34</v>
      </c>
      <c r="E104" s="116"/>
      <c r="F104" s="116"/>
      <c r="G104" s="116"/>
      <c r="H104" s="117"/>
      <c r="I104" s="118" t="s">
        <v>62</v>
      </c>
      <c r="J104" s="118"/>
      <c r="K104" s="118" t="s">
        <v>56</v>
      </c>
      <c r="L104" s="118"/>
    </row>
    <row r="105" spans="1:13" s="1" customFormat="1" x14ac:dyDescent="0.2">
      <c r="A105" s="113"/>
      <c r="B105" s="18" t="s">
        <v>48</v>
      </c>
      <c r="C105" s="66" t="s">
        <v>49</v>
      </c>
      <c r="D105" s="69" t="s">
        <v>28</v>
      </c>
      <c r="E105" s="69" t="s">
        <v>35</v>
      </c>
      <c r="F105" s="47" t="s">
        <v>44</v>
      </c>
      <c r="G105" s="47" t="s">
        <v>45</v>
      </c>
      <c r="H105" s="72" t="s">
        <v>50</v>
      </c>
      <c r="I105" s="50" t="s">
        <v>3</v>
      </c>
      <c r="J105" s="66" t="s">
        <v>4</v>
      </c>
      <c r="K105" s="50" t="s">
        <v>3</v>
      </c>
      <c r="L105" s="66" t="s">
        <v>4</v>
      </c>
    </row>
    <row r="106" spans="1:13" s="1" customFormat="1" x14ac:dyDescent="0.2">
      <c r="A106" s="21" t="s">
        <v>5</v>
      </c>
      <c r="B106" s="11">
        <v>32122.348770000001</v>
      </c>
      <c r="C106" s="21">
        <v>83750.168680000002</v>
      </c>
      <c r="D106" s="21">
        <v>8357.1739199999993</v>
      </c>
      <c r="E106" s="21">
        <v>6234.3528099999994</v>
      </c>
      <c r="F106" s="36">
        <v>2947.3657799999996</v>
      </c>
      <c r="G106" s="36">
        <v>22831.598389999999</v>
      </c>
      <c r="H106" s="36">
        <v>40370.490899999997</v>
      </c>
      <c r="I106" s="30">
        <v>-9290.7503800000013</v>
      </c>
      <c r="J106" s="25">
        <v>-0.28923010725407805</v>
      </c>
      <c r="K106" s="54">
        <v>-43379.677780000005</v>
      </c>
      <c r="L106" s="55">
        <v>-0.51796525862233045</v>
      </c>
    </row>
    <row r="107" spans="1:13" s="1" customFormat="1" x14ac:dyDescent="0.2">
      <c r="A107" s="21" t="s">
        <v>6</v>
      </c>
      <c r="B107" s="11">
        <v>22168.523559999998</v>
      </c>
      <c r="C107" s="21">
        <v>109232.96407</v>
      </c>
      <c r="D107" s="21">
        <v>7475.72228</v>
      </c>
      <c r="E107" s="21">
        <v>10348.862800000001</v>
      </c>
      <c r="F107" s="36">
        <v>26355.29077</v>
      </c>
      <c r="G107" s="36">
        <v>15675.02384</v>
      </c>
      <c r="H107" s="36">
        <v>59854.899689999998</v>
      </c>
      <c r="I107" s="30">
        <v>-6493.499719999998</v>
      </c>
      <c r="J107" s="25">
        <v>-0.29291529958795315</v>
      </c>
      <c r="K107" s="54">
        <v>-49378.064380000003</v>
      </c>
      <c r="L107" s="55">
        <v>-0.45204361888739875</v>
      </c>
    </row>
    <row r="108" spans="1:13" s="1" customFormat="1" x14ac:dyDescent="0.2">
      <c r="A108" s="21" t="s">
        <v>7</v>
      </c>
      <c r="B108" s="11">
        <v>2145.5168799999997</v>
      </c>
      <c r="C108" s="21">
        <v>11741.47885</v>
      </c>
      <c r="D108" s="21">
        <v>3063.3924400000001</v>
      </c>
      <c r="E108" s="21">
        <v>3263.9204799999998</v>
      </c>
      <c r="F108" s="36">
        <v>4981.2657499999996</v>
      </c>
      <c r="G108" s="36">
        <v>2401.6916800000004</v>
      </c>
      <c r="H108" s="36">
        <v>13710.270349999999</v>
      </c>
      <c r="I108" s="30">
        <v>256.17480000000069</v>
      </c>
      <c r="J108" s="25">
        <v>0.11940003939749966</v>
      </c>
      <c r="K108" s="54">
        <v>1968.7914999999994</v>
      </c>
      <c r="L108" s="55">
        <v>0.16767832443866304</v>
      </c>
      <c r="M108" s="45"/>
    </row>
    <row r="109" spans="1:13" s="1" customFormat="1" x14ac:dyDescent="0.2">
      <c r="A109" s="21" t="s">
        <v>8</v>
      </c>
      <c r="B109" s="11">
        <v>20235.369010000002</v>
      </c>
      <c r="C109" s="21">
        <v>35820.153200000001</v>
      </c>
      <c r="D109" s="21">
        <v>7958.1453899999997</v>
      </c>
      <c r="E109" s="21">
        <v>11621.685310000001</v>
      </c>
      <c r="F109" s="36">
        <v>10637.37019</v>
      </c>
      <c r="G109" s="36">
        <v>12912.880349999999</v>
      </c>
      <c r="H109" s="36">
        <v>43130.08124</v>
      </c>
      <c r="I109" s="30">
        <v>-7322.4886600000027</v>
      </c>
      <c r="J109" s="25">
        <v>-0.36186583285836516</v>
      </c>
      <c r="K109" s="54">
        <v>7309.9280399999989</v>
      </c>
      <c r="L109" s="55">
        <v>0.20407305348989957</v>
      </c>
    </row>
    <row r="110" spans="1:13" s="1" customFormat="1" x14ac:dyDescent="0.2">
      <c r="A110" s="21" t="s">
        <v>9</v>
      </c>
      <c r="B110" s="11">
        <v>10963.763630000001</v>
      </c>
      <c r="C110" s="21">
        <v>21568.726540000003</v>
      </c>
      <c r="D110" s="21">
        <v>1030</v>
      </c>
      <c r="E110" s="21">
        <v>6492.5391100000006</v>
      </c>
      <c r="F110" s="36">
        <v>809.78701000000001</v>
      </c>
      <c r="G110" s="36">
        <v>929.23</v>
      </c>
      <c r="H110" s="36">
        <v>9261.5561200000011</v>
      </c>
      <c r="I110" s="30">
        <v>-10034.533630000002</v>
      </c>
      <c r="J110" s="25">
        <v>-0.91524534536139024</v>
      </c>
      <c r="K110" s="54">
        <v>-12307.170420000002</v>
      </c>
      <c r="L110" s="55">
        <v>-0.57060255259743298</v>
      </c>
    </row>
    <row r="111" spans="1:13" s="1" customFormat="1" x14ac:dyDescent="0.2">
      <c r="A111" s="21" t="s">
        <v>10</v>
      </c>
      <c r="B111" s="11">
        <v>1038.95075</v>
      </c>
      <c r="C111" s="21">
        <v>2391.2769699999999</v>
      </c>
      <c r="D111" s="21">
        <v>0</v>
      </c>
      <c r="E111" s="21">
        <v>190</v>
      </c>
      <c r="F111" s="36">
        <v>66.209149999999994</v>
      </c>
      <c r="G111" s="36">
        <v>1350</v>
      </c>
      <c r="H111" s="36">
        <v>1606.2091500000001</v>
      </c>
      <c r="I111" s="30">
        <v>311.04925000000003</v>
      </c>
      <c r="J111" s="25">
        <v>0.29938786800048023</v>
      </c>
      <c r="K111" s="54">
        <v>-785.06781999999976</v>
      </c>
      <c r="L111" s="55">
        <v>-0.32830484709598473</v>
      </c>
    </row>
    <row r="112" spans="1:13" s="1" customFormat="1" x14ac:dyDescent="0.2">
      <c r="A112" s="21" t="s">
        <v>11</v>
      </c>
      <c r="B112" s="11">
        <v>464859.04951000004</v>
      </c>
      <c r="C112" s="21">
        <v>1912386.79223</v>
      </c>
      <c r="D112" s="21">
        <v>412087.03359999997</v>
      </c>
      <c r="E112" s="21">
        <v>314468.98369999998</v>
      </c>
      <c r="F112" s="36">
        <v>425218.40720000002</v>
      </c>
      <c r="G112" s="36">
        <v>355065.49977000005</v>
      </c>
      <c r="H112" s="36">
        <v>1506839.9242700001</v>
      </c>
      <c r="I112" s="30">
        <v>-109793.54973999999</v>
      </c>
      <c r="J112" s="25">
        <v>-0.23618675350244656</v>
      </c>
      <c r="K112" s="54">
        <v>-405546.86795999995</v>
      </c>
      <c r="L112" s="55">
        <v>-0.21206320269922962</v>
      </c>
    </row>
    <row r="113" spans="1:12" s="1" customFormat="1" x14ac:dyDescent="0.2">
      <c r="A113" s="21" t="s">
        <v>12</v>
      </c>
      <c r="B113" s="11">
        <v>166087.01575999998</v>
      </c>
      <c r="C113" s="21">
        <v>652478.36118999997</v>
      </c>
      <c r="D113" s="21">
        <v>78608.538849999997</v>
      </c>
      <c r="E113" s="21">
        <v>124169.24021999999</v>
      </c>
      <c r="F113" s="36">
        <v>156173.34653000001</v>
      </c>
      <c r="G113" s="36">
        <v>270798.02179999993</v>
      </c>
      <c r="H113" s="36">
        <v>629749.1473999999</v>
      </c>
      <c r="I113" s="30">
        <v>104711.00603999995</v>
      </c>
      <c r="J113" s="25">
        <v>0.63045871202424419</v>
      </c>
      <c r="K113" s="54">
        <v>-22729.213790000067</v>
      </c>
      <c r="L113" s="55">
        <v>-3.4835199359785962E-2</v>
      </c>
    </row>
    <row r="114" spans="1:12" s="1" customFormat="1" x14ac:dyDescent="0.2">
      <c r="A114" s="21" t="s">
        <v>13</v>
      </c>
      <c r="B114" s="11">
        <v>88751.601159999991</v>
      </c>
      <c r="C114" s="21">
        <v>305542.44397999998</v>
      </c>
      <c r="D114" s="21">
        <v>55168.428919999998</v>
      </c>
      <c r="E114" s="21">
        <v>60939.178440000003</v>
      </c>
      <c r="F114" s="36">
        <v>74374.062160000001</v>
      </c>
      <c r="G114" s="36">
        <v>48452.7765</v>
      </c>
      <c r="H114" s="36">
        <v>238934.44602</v>
      </c>
      <c r="I114" s="30">
        <v>-40298.824659999991</v>
      </c>
      <c r="J114" s="25">
        <v>-0.45406307191404816</v>
      </c>
      <c r="K114" s="54">
        <v>-66607.997959999979</v>
      </c>
      <c r="L114" s="55">
        <v>-0.21799916598284452</v>
      </c>
    </row>
    <row r="115" spans="1:12" s="1" customFormat="1" x14ac:dyDescent="0.2">
      <c r="A115" s="21" t="s">
        <v>14</v>
      </c>
      <c r="B115" s="11">
        <v>42231.040850000005</v>
      </c>
      <c r="C115" s="21">
        <v>279169.09399999998</v>
      </c>
      <c r="D115" s="21">
        <v>54918.717570000001</v>
      </c>
      <c r="E115" s="21">
        <v>54412.880299999997</v>
      </c>
      <c r="F115" s="36">
        <v>113753.65714</v>
      </c>
      <c r="G115" s="36">
        <v>49433.746630000001</v>
      </c>
      <c r="H115" s="36">
        <v>272519.00163999997</v>
      </c>
      <c r="I115" s="30">
        <v>7202.7057799999966</v>
      </c>
      <c r="J115" s="25">
        <v>0.17055477760027782</v>
      </c>
      <c r="K115" s="54">
        <v>-6650.0923600000096</v>
      </c>
      <c r="L115" s="55">
        <v>-2.3821019242194486E-2</v>
      </c>
    </row>
    <row r="116" spans="1:12" s="1" customFormat="1" x14ac:dyDescent="0.2">
      <c r="A116" s="21" t="s">
        <v>15</v>
      </c>
      <c r="B116" s="11">
        <v>96700.267670000001</v>
      </c>
      <c r="C116" s="21">
        <v>374594.98174999992</v>
      </c>
      <c r="D116" s="21">
        <v>82517.599140000006</v>
      </c>
      <c r="E116" s="21">
        <v>85026.730370000005</v>
      </c>
      <c r="F116" s="36">
        <v>93996.261679999996</v>
      </c>
      <c r="G116" s="36">
        <v>79398.59262000001</v>
      </c>
      <c r="H116" s="36">
        <v>340939.18381000002</v>
      </c>
      <c r="I116" s="30">
        <v>-17301.675049999991</v>
      </c>
      <c r="J116" s="25">
        <v>-0.17892065313659533</v>
      </c>
      <c r="K116" s="54">
        <v>-33655.797939999902</v>
      </c>
      <c r="L116" s="55">
        <v>-8.9845832378131929E-2</v>
      </c>
    </row>
    <row r="117" spans="1:12" s="13" customFormat="1" x14ac:dyDescent="0.2">
      <c r="A117" s="18" t="s">
        <v>16</v>
      </c>
      <c r="B117" s="12">
        <v>947303.44754999992</v>
      </c>
      <c r="C117" s="22">
        <v>3788676.4414599994</v>
      </c>
      <c r="D117" s="22">
        <v>711184.75211</v>
      </c>
      <c r="E117" s="22">
        <v>677168.37353999994</v>
      </c>
      <c r="F117" s="16">
        <v>909313.02335999988</v>
      </c>
      <c r="G117" s="16">
        <v>859249.06157999998</v>
      </c>
      <c r="H117" s="16">
        <v>3156915.2105899998</v>
      </c>
      <c r="I117" s="18">
        <v>-88054.385969999945</v>
      </c>
      <c r="J117" s="28">
        <v>-9.2952671287889865E-2</v>
      </c>
      <c r="K117" s="57">
        <v>-631761.23086999962</v>
      </c>
      <c r="L117" s="58">
        <v>-0.16674985067517267</v>
      </c>
    </row>
    <row r="118" spans="1:12" s="1" customFormat="1" x14ac:dyDescent="0.2">
      <c r="B118" s="5"/>
      <c r="C118" s="5"/>
      <c r="D118" s="5"/>
      <c r="E118" s="5"/>
      <c r="F118" s="4"/>
      <c r="G118" s="4"/>
      <c r="H118" s="4"/>
      <c r="K118" s="38"/>
      <c r="L118" s="37"/>
    </row>
    <row r="119" spans="1:12" s="1" customFormat="1" x14ac:dyDescent="0.2">
      <c r="A119" s="1" t="s">
        <v>17</v>
      </c>
      <c r="B119" s="5"/>
      <c r="C119" s="5"/>
      <c r="D119" s="5"/>
      <c r="E119" s="5"/>
      <c r="F119" s="4"/>
      <c r="G119" s="4"/>
      <c r="H119" s="4"/>
      <c r="K119" s="38"/>
      <c r="L119" s="37"/>
    </row>
    <row r="120" spans="1:12" s="1" customFormat="1" x14ac:dyDescent="0.2">
      <c r="A120" s="1" t="s">
        <v>18</v>
      </c>
      <c r="B120" s="5"/>
      <c r="C120" s="5"/>
      <c r="D120" s="5"/>
      <c r="E120" s="5"/>
      <c r="F120" s="4"/>
      <c r="G120" s="15"/>
      <c r="H120" s="4"/>
      <c r="I120" s="9"/>
      <c r="K120" s="38"/>
      <c r="L120" s="37"/>
    </row>
    <row r="121" spans="1:12" s="1" customFormat="1" x14ac:dyDescent="0.2">
      <c r="A121" s="1" t="s">
        <v>19</v>
      </c>
      <c r="B121" s="5"/>
      <c r="C121" s="5"/>
      <c r="D121" s="5"/>
      <c r="E121" s="5"/>
      <c r="F121" s="4"/>
      <c r="G121" s="4"/>
      <c r="H121" s="4"/>
      <c r="K121" s="38"/>
      <c r="L121" s="37"/>
    </row>
  </sheetData>
  <mergeCells count="39">
    <mergeCell ref="A100:L100"/>
    <mergeCell ref="A101:L101"/>
    <mergeCell ref="A102:L102"/>
    <mergeCell ref="A104:A105"/>
    <mergeCell ref="B104:C104"/>
    <mergeCell ref="I104:J104"/>
    <mergeCell ref="K104:L104"/>
    <mergeCell ref="D104:H104"/>
    <mergeCell ref="A76:L76"/>
    <mergeCell ref="A77:L77"/>
    <mergeCell ref="A78:L78"/>
    <mergeCell ref="A80:A81"/>
    <mergeCell ref="B80:C80"/>
    <mergeCell ref="I80:J80"/>
    <mergeCell ref="K80:L80"/>
    <mergeCell ref="D80:H80"/>
    <mergeCell ref="A51:L51"/>
    <mergeCell ref="A52:L52"/>
    <mergeCell ref="A53:L53"/>
    <mergeCell ref="A55:A56"/>
    <mergeCell ref="B55:C55"/>
    <mergeCell ref="I55:J55"/>
    <mergeCell ref="K55:L55"/>
    <mergeCell ref="D55:H55"/>
    <mergeCell ref="A27:L27"/>
    <mergeCell ref="A28:L28"/>
    <mergeCell ref="A29:L29"/>
    <mergeCell ref="A31:A32"/>
    <mergeCell ref="B31:C31"/>
    <mergeCell ref="I31:J31"/>
    <mergeCell ref="K31:L31"/>
    <mergeCell ref="D31:H31"/>
    <mergeCell ref="A2:L2"/>
    <mergeCell ref="A3:L3"/>
    <mergeCell ref="A4:L4"/>
    <mergeCell ref="A6:A7"/>
    <mergeCell ref="B6:C6"/>
    <mergeCell ref="I6:J6"/>
    <mergeCell ref="K6:L6"/>
  </mergeCells>
  <pageMargins left="0.7" right="0.7" top="0.75" bottom="0.75" header="0.3" footer="0.3"/>
  <pageSetup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1"/>
  <sheetViews>
    <sheetView topLeftCell="A103" zoomScaleNormal="100" workbookViewId="0">
      <selection activeCell="M106" sqref="M106:M117"/>
    </sheetView>
  </sheetViews>
  <sheetFormatPr baseColWidth="10" defaultRowHeight="11.25" x14ac:dyDescent="0.2"/>
  <cols>
    <col min="1" max="1" width="23.85546875" style="10" customWidth="1"/>
    <col min="2" max="2" width="13.5703125" style="10" customWidth="1"/>
    <col min="3" max="5" width="12.5703125" style="10" customWidth="1"/>
    <col min="6" max="6" width="12.7109375" style="14" customWidth="1"/>
    <col min="7" max="8" width="11.7109375" style="14" customWidth="1"/>
    <col min="9" max="9" width="12" style="14" customWidth="1"/>
    <col min="10" max="10" width="12.42578125" style="10" customWidth="1"/>
    <col min="11" max="11" width="12.5703125" style="10" customWidth="1"/>
    <col min="12" max="12" width="13" style="39" customWidth="1"/>
    <col min="13" max="13" width="11.42578125" style="40"/>
    <col min="14" max="16384" width="11.42578125" style="10"/>
  </cols>
  <sheetData>
    <row r="2" spans="1:15" s="1" customFormat="1" x14ac:dyDescent="0.2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5" s="1" customFormat="1" x14ac:dyDescent="0.2">
      <c r="A3" s="111" t="s">
        <v>57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5" s="1" customFormat="1" x14ac:dyDescent="0.2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1:15" s="1" customFormat="1" x14ac:dyDescent="0.2">
      <c r="A5" s="99"/>
      <c r="B5" s="99"/>
      <c r="C5" s="99"/>
      <c r="D5" s="99"/>
      <c r="E5" s="99"/>
      <c r="F5" s="17"/>
      <c r="G5" s="17"/>
      <c r="H5" s="17"/>
      <c r="I5" s="17"/>
      <c r="J5" s="99"/>
      <c r="K5" s="99"/>
      <c r="L5" s="38"/>
      <c r="M5" s="37"/>
    </row>
    <row r="6" spans="1:15" s="1" customFormat="1" ht="15" customHeight="1" x14ac:dyDescent="0.2">
      <c r="A6" s="121" t="s">
        <v>2</v>
      </c>
      <c r="B6" s="118" t="s">
        <v>20</v>
      </c>
      <c r="C6" s="118"/>
      <c r="D6" s="115" t="s">
        <v>30</v>
      </c>
      <c r="E6" s="116"/>
      <c r="F6" s="116"/>
      <c r="G6" s="116"/>
      <c r="H6" s="116"/>
      <c r="I6" s="117"/>
      <c r="J6" s="118" t="s">
        <v>68</v>
      </c>
      <c r="K6" s="118"/>
      <c r="L6" s="118" t="s">
        <v>67</v>
      </c>
      <c r="M6" s="118"/>
    </row>
    <row r="7" spans="1:15" s="1" customFormat="1" x14ac:dyDescent="0.2">
      <c r="A7" s="122"/>
      <c r="B7" s="16" t="s">
        <v>64</v>
      </c>
      <c r="C7" s="101" t="s">
        <v>65</v>
      </c>
      <c r="D7" s="101" t="s">
        <v>28</v>
      </c>
      <c r="E7" s="101" t="s">
        <v>35</v>
      </c>
      <c r="F7" s="101" t="s">
        <v>44</v>
      </c>
      <c r="G7" s="101" t="s">
        <v>45</v>
      </c>
      <c r="H7" s="101" t="s">
        <v>66</v>
      </c>
      <c r="I7" s="101" t="s">
        <v>60</v>
      </c>
      <c r="J7" s="73" t="s">
        <v>3</v>
      </c>
      <c r="K7" s="101" t="s">
        <v>4</v>
      </c>
      <c r="L7" s="73" t="s">
        <v>3</v>
      </c>
      <c r="M7" s="101" t="s">
        <v>4</v>
      </c>
    </row>
    <row r="8" spans="1:15" s="1" customFormat="1" x14ac:dyDescent="0.2">
      <c r="A8" s="33" t="s">
        <v>5</v>
      </c>
      <c r="B8" s="70">
        <v>19067.685809999999</v>
      </c>
      <c r="C8" s="11">
        <v>109575.67799</v>
      </c>
      <c r="D8" s="11">
        <v>8357.1739199999993</v>
      </c>
      <c r="E8" s="11">
        <v>6700.9333999999999</v>
      </c>
      <c r="F8" s="11">
        <v>3062.28152</v>
      </c>
      <c r="G8" s="11">
        <v>27919.308550000002</v>
      </c>
      <c r="H8" s="11">
        <v>16670.17427</v>
      </c>
      <c r="I8" s="11">
        <v>62709.871660000004</v>
      </c>
      <c r="J8" s="29">
        <v>-2397.5115399999995</v>
      </c>
      <c r="K8" s="31">
        <v>-0.12573689140307898</v>
      </c>
      <c r="L8" s="103">
        <v>-46865.806329999992</v>
      </c>
      <c r="M8" s="124">
        <v>-0.42770263611124559</v>
      </c>
      <c r="N8" s="9"/>
      <c r="O8" s="9"/>
    </row>
    <row r="9" spans="1:15" s="1" customFormat="1" x14ac:dyDescent="0.2">
      <c r="A9" s="33" t="s">
        <v>6</v>
      </c>
      <c r="B9" s="70">
        <v>152366.11705</v>
      </c>
      <c r="C9" s="11">
        <v>376086.11855999997</v>
      </c>
      <c r="D9" s="11">
        <v>63616.09345</v>
      </c>
      <c r="E9" s="11">
        <v>42269.201150000008</v>
      </c>
      <c r="F9" s="11">
        <v>81771.775869999998</v>
      </c>
      <c r="G9" s="11">
        <v>36705.152370000003</v>
      </c>
      <c r="H9" s="11">
        <v>57865.140530000004</v>
      </c>
      <c r="I9" s="11">
        <v>282227.36337000004</v>
      </c>
      <c r="J9" s="29">
        <v>-94500.976519999997</v>
      </c>
      <c r="K9" s="31">
        <v>-0.62022304137992079</v>
      </c>
      <c r="L9" s="103">
        <v>-93858.755189999938</v>
      </c>
      <c r="M9" s="124">
        <v>-0.24956718835934888</v>
      </c>
      <c r="N9" s="9"/>
      <c r="O9" s="9"/>
    </row>
    <row r="10" spans="1:15" s="1" customFormat="1" x14ac:dyDescent="0.2">
      <c r="A10" s="33" t="s">
        <v>7</v>
      </c>
      <c r="B10" s="70">
        <v>12472.293900000001</v>
      </c>
      <c r="C10" s="11">
        <v>80098.674960000004</v>
      </c>
      <c r="D10" s="11">
        <v>20808.387220000001</v>
      </c>
      <c r="E10" s="11">
        <v>17440.793570000002</v>
      </c>
      <c r="F10" s="11">
        <v>26119.840210000002</v>
      </c>
      <c r="G10" s="11">
        <v>14428.913060000001</v>
      </c>
      <c r="H10" s="11">
        <v>16140.465560000001</v>
      </c>
      <c r="I10" s="11">
        <v>94938.399619999997</v>
      </c>
      <c r="J10" s="29">
        <v>3668.17166</v>
      </c>
      <c r="K10" s="31">
        <v>0.29410561436497251</v>
      </c>
      <c r="L10" s="103">
        <v>14839.724659999993</v>
      </c>
      <c r="M10" s="124">
        <v>0.18526804179233558</v>
      </c>
      <c r="N10" s="9"/>
      <c r="O10" s="9"/>
    </row>
    <row r="11" spans="1:15" s="1" customFormat="1" x14ac:dyDescent="0.2">
      <c r="A11" s="33" t="s">
        <v>8</v>
      </c>
      <c r="B11" s="70">
        <v>54882.540869999997</v>
      </c>
      <c r="C11" s="11">
        <v>226704.21953</v>
      </c>
      <c r="D11" s="11">
        <v>42614.670359999996</v>
      </c>
      <c r="E11" s="11">
        <v>48472.335610000002</v>
      </c>
      <c r="F11" s="11">
        <v>58182.89458</v>
      </c>
      <c r="G11" s="11">
        <v>42774.118640000001</v>
      </c>
      <c r="H11" s="11">
        <v>46981.70779</v>
      </c>
      <c r="I11" s="11">
        <v>239025.72697999998</v>
      </c>
      <c r="J11" s="29">
        <v>-7900.8330799999967</v>
      </c>
      <c r="K11" s="31">
        <v>-0.14395895224156363</v>
      </c>
      <c r="L11" s="103">
        <v>12321.507449999976</v>
      </c>
      <c r="M11" s="124">
        <v>5.4350587190413746E-2</v>
      </c>
      <c r="N11" s="9"/>
      <c r="O11" s="9"/>
    </row>
    <row r="12" spans="1:15" s="1" customFormat="1" x14ac:dyDescent="0.2">
      <c r="A12" s="33" t="s">
        <v>9</v>
      </c>
      <c r="B12" s="70">
        <v>18724.163619999999</v>
      </c>
      <c r="C12" s="11">
        <v>63012.888350000001</v>
      </c>
      <c r="D12" s="11">
        <v>4157.0747499999998</v>
      </c>
      <c r="E12" s="11">
        <v>9442.6026200000015</v>
      </c>
      <c r="F12" s="11">
        <v>2393.9086499999999</v>
      </c>
      <c r="G12" s="11">
        <v>4035.24604</v>
      </c>
      <c r="H12" s="11">
        <v>2765.5080800000001</v>
      </c>
      <c r="I12" s="11">
        <v>22794.34014</v>
      </c>
      <c r="J12" s="29">
        <v>-15958.65554</v>
      </c>
      <c r="K12" s="31">
        <v>-0.85230271770077604</v>
      </c>
      <c r="L12" s="103">
        <v>-40218.548210000001</v>
      </c>
      <c r="M12" s="124">
        <v>-0.63825908100909956</v>
      </c>
      <c r="N12" s="9"/>
      <c r="O12" s="9"/>
    </row>
    <row r="13" spans="1:15" s="1" customFormat="1" x14ac:dyDescent="0.2">
      <c r="A13" s="33" t="s">
        <v>10</v>
      </c>
      <c r="B13" s="70">
        <v>526.17895999999996</v>
      </c>
      <c r="C13" s="11">
        <v>5612.7939000000006</v>
      </c>
      <c r="D13" s="11">
        <v>44.856010000000005</v>
      </c>
      <c r="E13" s="11">
        <v>1315.2120300000001</v>
      </c>
      <c r="F13" s="11">
        <v>268.35431</v>
      </c>
      <c r="G13" s="11">
        <v>1611.6666400000001</v>
      </c>
      <c r="H13" s="11">
        <v>130.91605000000001</v>
      </c>
      <c r="I13" s="11">
        <v>3371.00504</v>
      </c>
      <c r="J13" s="29">
        <v>-395.26290999999992</v>
      </c>
      <c r="K13" s="31">
        <v>-0.75119482162494666</v>
      </c>
      <c r="L13" s="103">
        <v>-2241.7888600000006</v>
      </c>
      <c r="M13" s="124">
        <v>-0.39940694419583089</v>
      </c>
      <c r="N13" s="9"/>
      <c r="O13" s="9"/>
    </row>
    <row r="14" spans="1:15" s="1" customFormat="1" x14ac:dyDescent="0.2">
      <c r="A14" s="33" t="s">
        <v>11</v>
      </c>
      <c r="B14" s="70">
        <v>911561.82135999994</v>
      </c>
      <c r="C14" s="11">
        <v>4714292.5769699998</v>
      </c>
      <c r="D14" s="11">
        <v>932219.08036000002</v>
      </c>
      <c r="E14" s="11">
        <v>682242.13361999998</v>
      </c>
      <c r="F14" s="11">
        <v>973775.69995999988</v>
      </c>
      <c r="G14" s="11">
        <v>778097.96759999997</v>
      </c>
      <c r="H14" s="11">
        <v>873760.25334000005</v>
      </c>
      <c r="I14" s="11">
        <v>4240095.1348799998</v>
      </c>
      <c r="J14" s="29">
        <v>-37801.56801999989</v>
      </c>
      <c r="K14" s="31">
        <v>-4.1469011902672714E-2</v>
      </c>
      <c r="L14" s="103">
        <v>-474197.44209000003</v>
      </c>
      <c r="M14" s="124">
        <v>-0.1005871897740338</v>
      </c>
      <c r="N14" s="9"/>
      <c r="O14" s="9"/>
    </row>
    <row r="15" spans="1:15" s="1" customFormat="1" x14ac:dyDescent="0.2">
      <c r="A15" s="33" t="s">
        <v>12</v>
      </c>
      <c r="B15" s="70">
        <v>275357.61268000002</v>
      </c>
      <c r="C15" s="11">
        <v>1327089.1551399999</v>
      </c>
      <c r="D15" s="11">
        <v>206881.73553999999</v>
      </c>
      <c r="E15" s="11">
        <v>303255.80676000001</v>
      </c>
      <c r="F15" s="11">
        <v>237674.00820999997</v>
      </c>
      <c r="G15" s="11">
        <v>365311.11631999991</v>
      </c>
      <c r="H15" s="11">
        <v>171028.33002000002</v>
      </c>
      <c r="I15" s="11">
        <v>1284150.99685</v>
      </c>
      <c r="J15" s="29">
        <v>-104329.28266</v>
      </c>
      <c r="K15" s="31">
        <v>-0.37888650197314022</v>
      </c>
      <c r="L15" s="103">
        <v>-42938.158289999934</v>
      </c>
      <c r="M15" s="124">
        <v>-3.2355142172396212E-2</v>
      </c>
      <c r="N15" s="9"/>
      <c r="O15" s="9"/>
    </row>
    <row r="16" spans="1:15" s="1" customFormat="1" x14ac:dyDescent="0.2">
      <c r="A16" s="33" t="s">
        <v>13</v>
      </c>
      <c r="B16" s="70">
        <v>247291.82429000005</v>
      </c>
      <c r="C16" s="11">
        <v>1217766.4068600002</v>
      </c>
      <c r="D16" s="11">
        <v>200346.41239000001</v>
      </c>
      <c r="E16" s="11">
        <v>203209.44165999995</v>
      </c>
      <c r="F16" s="11">
        <v>243249.93322000004</v>
      </c>
      <c r="G16" s="11">
        <v>163463.83067000002</v>
      </c>
      <c r="H16" s="11">
        <v>213007.90093999999</v>
      </c>
      <c r="I16" s="11">
        <v>1023277.51888</v>
      </c>
      <c r="J16" s="29">
        <v>-34283.923350000056</v>
      </c>
      <c r="K16" s="31">
        <v>-0.13863751237402488</v>
      </c>
      <c r="L16" s="103">
        <v>-194488.88798000023</v>
      </c>
      <c r="M16" s="124">
        <v>-0.15970951972758729</v>
      </c>
      <c r="N16" s="9"/>
      <c r="O16" s="9"/>
    </row>
    <row r="17" spans="1:15" s="1" customFormat="1" x14ac:dyDescent="0.2">
      <c r="A17" s="33" t="s">
        <v>14</v>
      </c>
      <c r="B17" s="70">
        <v>213479.00951</v>
      </c>
      <c r="C17" s="11">
        <v>1236257.5504100001</v>
      </c>
      <c r="D17" s="11">
        <v>230580.15926999997</v>
      </c>
      <c r="E17" s="11">
        <v>168025.81545000002</v>
      </c>
      <c r="F17" s="11">
        <v>298698.24872999999</v>
      </c>
      <c r="G17" s="11">
        <v>239169.94832</v>
      </c>
      <c r="H17" s="11">
        <v>218994.89392</v>
      </c>
      <c r="I17" s="11">
        <v>1155469.0656899998</v>
      </c>
      <c r="J17" s="29">
        <v>5515.8844099999988</v>
      </c>
      <c r="K17" s="31">
        <v>2.583806446666892E-2</v>
      </c>
      <c r="L17" s="103">
        <v>-80788.484720000299</v>
      </c>
      <c r="M17" s="124">
        <v>-6.5349234626075337E-2</v>
      </c>
      <c r="N17" s="9"/>
      <c r="O17" s="9"/>
    </row>
    <row r="18" spans="1:15" s="1" customFormat="1" x14ac:dyDescent="0.2">
      <c r="A18" s="33" t="s">
        <v>15</v>
      </c>
      <c r="B18" s="70">
        <v>284285.43284999998</v>
      </c>
      <c r="C18" s="11">
        <v>1255999.14408</v>
      </c>
      <c r="D18" s="11">
        <v>216936.58836000002</v>
      </c>
      <c r="E18" s="11">
        <v>222131.42783</v>
      </c>
      <c r="F18" s="11">
        <v>265211.54595</v>
      </c>
      <c r="G18" s="11">
        <v>232468.25372000004</v>
      </c>
      <c r="H18" s="11">
        <v>282098.95410999999</v>
      </c>
      <c r="I18" s="11">
        <v>1218846.76997</v>
      </c>
      <c r="J18" s="29">
        <v>-2186.4787399999914</v>
      </c>
      <c r="K18" s="31">
        <v>-7.6911388602654007E-3</v>
      </c>
      <c r="L18" s="103">
        <v>-37152.374109999975</v>
      </c>
      <c r="M18" s="124">
        <v>-2.9579935850365224E-2</v>
      </c>
      <c r="N18" s="9"/>
      <c r="O18" s="9"/>
    </row>
    <row r="19" spans="1:15" s="13" customFormat="1" x14ac:dyDescent="0.2">
      <c r="A19" s="16" t="s">
        <v>16</v>
      </c>
      <c r="B19" s="71">
        <v>2190014.6809</v>
      </c>
      <c r="C19" s="56">
        <v>10612495.20675</v>
      </c>
      <c r="D19" s="56">
        <v>1926562.2316300001</v>
      </c>
      <c r="E19" s="56">
        <v>1704505.7037</v>
      </c>
      <c r="F19" s="12">
        <v>2190408.4912100001</v>
      </c>
      <c r="G19" s="12">
        <v>1905985.52193</v>
      </c>
      <c r="H19" s="12">
        <v>1899444.2446100002</v>
      </c>
      <c r="I19" s="56">
        <v>9626906.1930800006</v>
      </c>
      <c r="J19" s="29">
        <v>-290570.43628999987</v>
      </c>
      <c r="K19" s="31">
        <v>-0.13267967508354239</v>
      </c>
      <c r="L19" s="104">
        <v>-985589.01366999932</v>
      </c>
      <c r="M19" s="125">
        <v>-9.2870620383707969E-2</v>
      </c>
      <c r="N19" s="89"/>
      <c r="O19" s="89"/>
    </row>
    <row r="20" spans="1:15" s="1" customFormat="1" x14ac:dyDescent="0.2">
      <c r="B20" s="3"/>
      <c r="C20" s="3"/>
      <c r="D20" s="3"/>
      <c r="E20" s="3"/>
      <c r="F20" s="4"/>
      <c r="G20" s="4"/>
      <c r="H20" s="4"/>
      <c r="I20" s="4"/>
      <c r="J20" s="102"/>
      <c r="K20" s="102"/>
      <c r="L20" s="105"/>
      <c r="M20" s="102"/>
      <c r="N20" s="102"/>
      <c r="O20" s="9"/>
    </row>
    <row r="21" spans="1:15" s="1" customFormat="1" x14ac:dyDescent="0.2">
      <c r="A21" s="1" t="s">
        <v>17</v>
      </c>
      <c r="B21" s="5"/>
      <c r="C21" s="5"/>
      <c r="D21" s="5"/>
      <c r="E21" s="5"/>
      <c r="F21" s="4"/>
      <c r="G21" s="4"/>
      <c r="H21" s="15"/>
      <c r="I21" s="15"/>
      <c r="J21" s="9"/>
      <c r="L21" s="38"/>
      <c r="M21" s="37"/>
      <c r="N21" s="9"/>
      <c r="O21" s="9"/>
    </row>
    <row r="22" spans="1:15" s="1" customFormat="1" x14ac:dyDescent="0.2">
      <c r="A22" s="1" t="s">
        <v>18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9"/>
      <c r="O22" s="9"/>
    </row>
    <row r="23" spans="1:15" s="1" customFormat="1" x14ac:dyDescent="0.2">
      <c r="A23" s="1" t="s">
        <v>19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9"/>
      <c r="O23" s="9"/>
    </row>
    <row r="24" spans="1:15" s="1" customFormat="1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5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</row>
    <row r="26" spans="1:15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spans="1:15" s="1" customFormat="1" x14ac:dyDescent="0.2">
      <c r="A27" s="111" t="s">
        <v>0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</row>
    <row r="28" spans="1:15" s="1" customFormat="1" x14ac:dyDescent="0.2">
      <c r="A28" s="111" t="s">
        <v>57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</row>
    <row r="29" spans="1:15" s="1" customFormat="1" x14ac:dyDescent="0.2">
      <c r="A29" s="111" t="s">
        <v>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</row>
    <row r="30" spans="1:15" s="1" customFormat="1" x14ac:dyDescent="0.2">
      <c r="A30" s="99"/>
      <c r="B30" s="99"/>
      <c r="C30" s="99"/>
      <c r="D30" s="99"/>
      <c r="E30" s="99"/>
      <c r="F30" s="17"/>
      <c r="G30" s="17"/>
      <c r="H30" s="17"/>
      <c r="I30" s="17"/>
      <c r="J30" s="99"/>
      <c r="L30" s="38"/>
      <c r="M30" s="37"/>
    </row>
    <row r="31" spans="1:15" s="1" customFormat="1" ht="15" customHeight="1" x14ac:dyDescent="0.2">
      <c r="A31" s="112" t="s">
        <v>2</v>
      </c>
      <c r="B31" s="119" t="s">
        <v>21</v>
      </c>
      <c r="C31" s="120"/>
      <c r="D31" s="115" t="s">
        <v>31</v>
      </c>
      <c r="E31" s="116"/>
      <c r="F31" s="116"/>
      <c r="G31" s="116"/>
      <c r="H31" s="116"/>
      <c r="I31" s="117"/>
      <c r="J31" s="118" t="s">
        <v>68</v>
      </c>
      <c r="K31" s="118"/>
      <c r="L31" s="118" t="s">
        <v>67</v>
      </c>
      <c r="M31" s="118"/>
    </row>
    <row r="32" spans="1:15" s="1" customFormat="1" x14ac:dyDescent="0.2">
      <c r="A32" s="113"/>
      <c r="B32" s="16" t="s">
        <v>63</v>
      </c>
      <c r="C32" s="101" t="s">
        <v>65</v>
      </c>
      <c r="D32" s="100" t="s">
        <v>28</v>
      </c>
      <c r="E32" s="100" t="s">
        <v>35</v>
      </c>
      <c r="F32" s="101" t="s">
        <v>44</v>
      </c>
      <c r="G32" s="101" t="s">
        <v>45</v>
      </c>
      <c r="H32" s="101" t="s">
        <v>66</v>
      </c>
      <c r="I32" s="101" t="s">
        <v>60</v>
      </c>
      <c r="J32" s="50" t="s">
        <v>3</v>
      </c>
      <c r="K32" s="100" t="s">
        <v>4</v>
      </c>
      <c r="L32" s="50" t="s">
        <v>3</v>
      </c>
      <c r="M32" s="100" t="s">
        <v>4</v>
      </c>
    </row>
    <row r="33" spans="1:13" s="1" customFormat="1" x14ac:dyDescent="0.2">
      <c r="A33" s="21" t="s">
        <v>5</v>
      </c>
      <c r="B33" s="21">
        <v>2060.73533</v>
      </c>
      <c r="C33" s="11">
        <v>8541.72343</v>
      </c>
      <c r="D33" s="11">
        <v>0</v>
      </c>
      <c r="E33" s="11">
        <v>466.58059000000003</v>
      </c>
      <c r="F33" s="51">
        <v>114.91574</v>
      </c>
      <c r="G33" s="51">
        <v>4487.7101600000005</v>
      </c>
      <c r="H33" s="11">
        <v>10754.396289999999</v>
      </c>
      <c r="I33" s="51">
        <v>15823.602779999999</v>
      </c>
      <c r="J33" s="87">
        <v>8693.6609599999992</v>
      </c>
      <c r="K33" s="31">
        <v>4.2187178690239655</v>
      </c>
      <c r="L33" s="44">
        <v>7281.8793499999992</v>
      </c>
      <c r="M33" s="97">
        <v>0.85250703908590486</v>
      </c>
    </row>
    <row r="34" spans="1:13" s="1" customFormat="1" x14ac:dyDescent="0.2">
      <c r="A34" s="21" t="s">
        <v>6</v>
      </c>
      <c r="B34" s="21">
        <v>32465.032320000002</v>
      </c>
      <c r="C34" s="11">
        <v>63665.052320000003</v>
      </c>
      <c r="D34" s="11">
        <v>0</v>
      </c>
      <c r="E34" s="11">
        <v>1200</v>
      </c>
      <c r="F34" s="51">
        <v>9000.01</v>
      </c>
      <c r="G34" s="51">
        <v>180.01</v>
      </c>
      <c r="H34" s="11">
        <v>1250.01</v>
      </c>
      <c r="I34" s="51">
        <v>11630.03</v>
      </c>
      <c r="J34" s="87">
        <v>-31215.022320000004</v>
      </c>
      <c r="K34" s="31">
        <v>-0.9614967270730258</v>
      </c>
      <c r="L34" s="44">
        <v>-52035.022320000004</v>
      </c>
      <c r="M34" s="97">
        <v>-0.81732473977176812</v>
      </c>
    </row>
    <row r="35" spans="1:13" s="1" customFormat="1" x14ac:dyDescent="0.2">
      <c r="A35" s="21" t="s">
        <v>7</v>
      </c>
      <c r="B35" s="21">
        <v>2872.2938300000001</v>
      </c>
      <c r="C35" s="11">
        <v>19558.775900000001</v>
      </c>
      <c r="D35" s="11">
        <v>6783.7250000000004</v>
      </c>
      <c r="E35" s="11">
        <v>4222.4154699999999</v>
      </c>
      <c r="F35" s="29">
        <v>3658.84</v>
      </c>
      <c r="G35" s="29">
        <v>3299.0893500000002</v>
      </c>
      <c r="H35" s="11">
        <v>3450.183</v>
      </c>
      <c r="I35" s="51">
        <v>21414.252820000002</v>
      </c>
      <c r="J35" s="87">
        <v>577.88916999999992</v>
      </c>
      <c r="K35" s="31">
        <v>0.201194308174244</v>
      </c>
      <c r="L35" s="44">
        <v>1855.476920000001</v>
      </c>
      <c r="M35" s="97">
        <v>9.4866720161152829E-2</v>
      </c>
    </row>
    <row r="36" spans="1:13" s="1" customFormat="1" x14ac:dyDescent="0.2">
      <c r="A36" s="21" t="s">
        <v>8</v>
      </c>
      <c r="B36" s="21">
        <v>11629.342630000001</v>
      </c>
      <c r="C36" s="11">
        <v>61319.674279999992</v>
      </c>
      <c r="D36" s="11">
        <v>9267.3879699999998</v>
      </c>
      <c r="E36" s="11">
        <v>17845.888910000001</v>
      </c>
      <c r="F36" s="29">
        <v>13908.15733</v>
      </c>
      <c r="G36" s="29">
        <v>12538.565720000001</v>
      </c>
      <c r="H36" s="11">
        <v>11777.77872</v>
      </c>
      <c r="I36" s="51">
        <v>65337.77865</v>
      </c>
      <c r="J36" s="87">
        <v>148.43608999999924</v>
      </c>
      <c r="K36" s="31">
        <v>1.2763927826589416E-2</v>
      </c>
      <c r="L36" s="44">
        <v>4018.1043700000082</v>
      </c>
      <c r="M36" s="97">
        <v>6.5527164277690009E-2</v>
      </c>
    </row>
    <row r="37" spans="1:13" s="1" customFormat="1" x14ac:dyDescent="0.2">
      <c r="A37" s="21" t="s">
        <v>9</v>
      </c>
      <c r="B37" s="21">
        <v>0</v>
      </c>
      <c r="C37" s="11">
        <v>0</v>
      </c>
      <c r="D37" s="11">
        <v>0</v>
      </c>
      <c r="E37" s="11">
        <v>0</v>
      </c>
      <c r="F37" s="29">
        <v>0</v>
      </c>
      <c r="G37" s="29">
        <v>0</v>
      </c>
      <c r="H37" s="11">
        <v>0</v>
      </c>
      <c r="I37" s="51">
        <v>0</v>
      </c>
      <c r="J37" s="87">
        <v>0</v>
      </c>
      <c r="K37" s="31">
        <v>0</v>
      </c>
      <c r="L37" s="44">
        <v>0</v>
      </c>
      <c r="M37" s="97">
        <v>0</v>
      </c>
    </row>
    <row r="38" spans="1:13" s="1" customFormat="1" x14ac:dyDescent="0.2">
      <c r="A38" s="21" t="s">
        <v>10</v>
      </c>
      <c r="B38" s="21">
        <v>20</v>
      </c>
      <c r="C38" s="11">
        <v>50</v>
      </c>
      <c r="D38" s="11">
        <v>0</v>
      </c>
      <c r="E38" s="11">
        <v>0</v>
      </c>
      <c r="F38" s="29">
        <v>0</v>
      </c>
      <c r="G38" s="29">
        <v>20</v>
      </c>
      <c r="H38" s="11">
        <v>15</v>
      </c>
      <c r="I38" s="51">
        <v>35</v>
      </c>
      <c r="J38" s="87">
        <v>-5</v>
      </c>
      <c r="K38" s="31">
        <v>-0.25</v>
      </c>
      <c r="L38" s="44">
        <v>-15</v>
      </c>
      <c r="M38" s="97">
        <v>-0.30000000000000004</v>
      </c>
    </row>
    <row r="39" spans="1:13" s="1" customFormat="1" x14ac:dyDescent="0.2">
      <c r="A39" s="21" t="s">
        <v>11</v>
      </c>
      <c r="B39" s="21">
        <v>17261.066569999999</v>
      </c>
      <c r="C39" s="11">
        <v>91579.353109999996</v>
      </c>
      <c r="D39" s="11">
        <v>15117.322320000001</v>
      </c>
      <c r="E39" s="11">
        <v>5158.4487199999994</v>
      </c>
      <c r="F39" s="29">
        <v>102170.91464</v>
      </c>
      <c r="G39" s="29">
        <v>23758.460660000001</v>
      </c>
      <c r="H39" s="11">
        <v>4705.3176599999997</v>
      </c>
      <c r="I39" s="51">
        <v>150910.46400000001</v>
      </c>
      <c r="J39" s="87">
        <v>-12555.748909999998</v>
      </c>
      <c r="K39" s="31">
        <v>-0.72740284379773412</v>
      </c>
      <c r="L39" s="44">
        <v>59331.110890000011</v>
      </c>
      <c r="M39" s="97">
        <v>0.64786558187121934</v>
      </c>
    </row>
    <row r="40" spans="1:13" s="1" customFormat="1" x14ac:dyDescent="0.2">
      <c r="A40" s="21" t="s">
        <v>12</v>
      </c>
      <c r="B40" s="21">
        <v>58961.424619999998</v>
      </c>
      <c r="C40" s="11">
        <v>266387.98433000001</v>
      </c>
      <c r="D40" s="11">
        <v>93927.40959000001</v>
      </c>
      <c r="E40" s="11">
        <v>123490.07839</v>
      </c>
      <c r="F40" s="29">
        <v>38069.513800000001</v>
      </c>
      <c r="G40" s="29">
        <v>51148.960890000002</v>
      </c>
      <c r="H40" s="11">
        <v>16967.523280000001</v>
      </c>
      <c r="I40" s="51">
        <v>323603.48595</v>
      </c>
      <c r="J40" s="87">
        <v>-41993.901339999997</v>
      </c>
      <c r="K40" s="31">
        <v>-0.71222670772706298</v>
      </c>
      <c r="L40" s="44">
        <v>57215.501619999995</v>
      </c>
      <c r="M40" s="97">
        <v>0.21478259150428403</v>
      </c>
    </row>
    <row r="41" spans="1:13" s="1" customFormat="1" x14ac:dyDescent="0.2">
      <c r="A41" s="21" t="s">
        <v>13</v>
      </c>
      <c r="B41" s="21">
        <v>24164.017829999997</v>
      </c>
      <c r="C41" s="11">
        <v>129674.75191000001</v>
      </c>
      <c r="D41" s="11">
        <v>28656.090600000003</v>
      </c>
      <c r="E41" s="11">
        <v>29912.683390000002</v>
      </c>
      <c r="F41" s="29">
        <v>30463.991329999997</v>
      </c>
      <c r="G41" s="29">
        <v>26609.327440000001</v>
      </c>
      <c r="H41" s="11">
        <v>32522.288659999998</v>
      </c>
      <c r="I41" s="51">
        <v>148164.38141999999</v>
      </c>
      <c r="J41" s="87">
        <v>8358.2708300000013</v>
      </c>
      <c r="K41" s="31">
        <v>0.34589739540843567</v>
      </c>
      <c r="L41" s="44">
        <v>18489.629509999984</v>
      </c>
      <c r="M41" s="97">
        <v>0.14258465304666701</v>
      </c>
    </row>
    <row r="42" spans="1:13" s="1" customFormat="1" x14ac:dyDescent="0.2">
      <c r="A42" s="21" t="s">
        <v>14</v>
      </c>
      <c r="B42" s="21">
        <v>1388.6012800000001</v>
      </c>
      <c r="C42" s="11">
        <v>14074.027760000001</v>
      </c>
      <c r="D42" s="11">
        <v>1271.0894699999999</v>
      </c>
      <c r="E42" s="11">
        <v>991.96246999999994</v>
      </c>
      <c r="F42" s="29">
        <v>2816.5993199999998</v>
      </c>
      <c r="G42" s="29">
        <v>714.71983999999998</v>
      </c>
      <c r="H42" s="11">
        <v>3848.3726200000001</v>
      </c>
      <c r="I42" s="51">
        <v>9642.7437199999986</v>
      </c>
      <c r="J42" s="87">
        <v>2459.7713400000002</v>
      </c>
      <c r="K42" s="31">
        <v>1.7714021839300047</v>
      </c>
      <c r="L42" s="44">
        <v>-4431.2840400000023</v>
      </c>
      <c r="M42" s="97">
        <v>-0.31485542842214786</v>
      </c>
    </row>
    <row r="43" spans="1:13" s="1" customFormat="1" x14ac:dyDescent="0.2">
      <c r="A43" s="21" t="s">
        <v>15</v>
      </c>
      <c r="B43" s="21">
        <v>52407.79636</v>
      </c>
      <c r="C43" s="11">
        <v>196910.47242000003</v>
      </c>
      <c r="D43" s="11">
        <v>30074.781449999999</v>
      </c>
      <c r="E43" s="11">
        <v>30264.142350000002</v>
      </c>
      <c r="F43" s="29">
        <v>45196.799129999999</v>
      </c>
      <c r="G43" s="29">
        <v>37424.959860000003</v>
      </c>
      <c r="H43" s="11">
        <v>42534.870490000001</v>
      </c>
      <c r="I43" s="51">
        <v>185495.55327999999</v>
      </c>
      <c r="J43" s="87">
        <v>-9872.9258699999991</v>
      </c>
      <c r="K43" s="31">
        <v>-0.18838658664792596</v>
      </c>
      <c r="L43" s="44">
        <v>-11414.919140000042</v>
      </c>
      <c r="M43" s="97">
        <v>-5.797009676383591E-2</v>
      </c>
    </row>
    <row r="44" spans="1:13" s="13" customFormat="1" x14ac:dyDescent="0.2">
      <c r="A44" s="18" t="s">
        <v>16</v>
      </c>
      <c r="B44" s="22">
        <v>203230.31076999998</v>
      </c>
      <c r="C44" s="56">
        <v>851761.81545999984</v>
      </c>
      <c r="D44" s="56">
        <v>185097.80639999997</v>
      </c>
      <c r="E44" s="56">
        <v>213552.20028999995</v>
      </c>
      <c r="F44" s="32">
        <v>245399.74128999998</v>
      </c>
      <c r="G44" s="32">
        <v>160181.80392000001</v>
      </c>
      <c r="H44" s="12">
        <v>127825.74072</v>
      </c>
      <c r="I44" s="76">
        <v>932057.29261999996</v>
      </c>
      <c r="J44" s="96">
        <v>-75404.57004999998</v>
      </c>
      <c r="K44" s="19">
        <v>-0.37103013701207654</v>
      </c>
      <c r="L44" s="106">
        <v>80295.477160000126</v>
      </c>
      <c r="M44" s="98">
        <v>9.4269871814617545E-2</v>
      </c>
    </row>
    <row r="45" spans="1:13" s="1" customFormat="1" x14ac:dyDescent="0.2">
      <c r="B45" s="5"/>
      <c r="C45" s="5"/>
      <c r="D45" s="5"/>
      <c r="E45" s="5"/>
      <c r="F45" s="4"/>
      <c r="G45" s="4"/>
      <c r="H45" s="4"/>
      <c r="I45" s="4"/>
      <c r="K45" s="6"/>
      <c r="L45" s="38"/>
      <c r="M45" s="37"/>
    </row>
    <row r="46" spans="1:13" s="1" customFormat="1" x14ac:dyDescent="0.2">
      <c r="A46" s="1" t="s">
        <v>17</v>
      </c>
      <c r="B46" s="5"/>
      <c r="C46" s="5"/>
      <c r="D46" s="5"/>
      <c r="E46" s="5"/>
      <c r="F46" s="4"/>
      <c r="G46" s="4"/>
      <c r="H46" s="4"/>
      <c r="I46" s="4"/>
      <c r="K46" s="6"/>
      <c r="L46" s="38"/>
      <c r="M46" s="37"/>
    </row>
    <row r="47" spans="1:13" s="1" customFormat="1" x14ac:dyDescent="0.2">
      <c r="A47" s="1" t="s">
        <v>18</v>
      </c>
      <c r="B47" s="5"/>
      <c r="C47" s="5"/>
      <c r="D47" s="5"/>
      <c r="E47" s="5"/>
      <c r="F47" s="4"/>
      <c r="G47" s="4"/>
      <c r="H47" s="4"/>
      <c r="I47" s="4"/>
      <c r="K47" s="7"/>
      <c r="L47" s="38"/>
      <c r="M47" s="37"/>
    </row>
    <row r="48" spans="1:13" s="1" customFormat="1" x14ac:dyDescent="0.2">
      <c r="A48" s="1" t="s">
        <v>19</v>
      </c>
      <c r="B48" s="5"/>
      <c r="C48" s="5"/>
      <c r="D48" s="5"/>
      <c r="E48" s="5"/>
      <c r="F48" s="4"/>
      <c r="G48" s="4"/>
      <c r="H48" s="4"/>
      <c r="I48" s="85"/>
      <c r="K48" s="7"/>
      <c r="L48" s="38"/>
      <c r="M48" s="37"/>
    </row>
    <row r="49" spans="1:13" x14ac:dyDescent="0.2">
      <c r="G49" s="95"/>
      <c r="H49" s="95"/>
    </row>
    <row r="51" spans="1:13" s="1" customFormat="1" x14ac:dyDescent="0.2">
      <c r="A51" s="111" t="s">
        <v>0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</row>
    <row r="52" spans="1:13" s="1" customFormat="1" x14ac:dyDescent="0.2">
      <c r="A52" s="111" t="s">
        <v>57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</row>
    <row r="53" spans="1:13" s="1" customFormat="1" x14ac:dyDescent="0.2">
      <c r="A53" s="111" t="s">
        <v>1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</row>
    <row r="54" spans="1:13" s="1" customFormat="1" x14ac:dyDescent="0.2">
      <c r="A54" s="99"/>
      <c r="B54" s="99"/>
      <c r="C54" s="99"/>
      <c r="D54" s="99"/>
      <c r="E54" s="99"/>
      <c r="F54" s="17"/>
      <c r="G54" s="17"/>
      <c r="H54" s="17"/>
      <c r="I54" s="17"/>
      <c r="J54" s="99"/>
      <c r="L54" s="38"/>
      <c r="M54" s="37"/>
    </row>
    <row r="55" spans="1:13" s="1" customFormat="1" ht="15" customHeight="1" x14ac:dyDescent="0.2">
      <c r="A55" s="112" t="s">
        <v>2</v>
      </c>
      <c r="B55" s="114" t="s">
        <v>22</v>
      </c>
      <c r="C55" s="114"/>
      <c r="D55" s="115" t="s">
        <v>32</v>
      </c>
      <c r="E55" s="116"/>
      <c r="F55" s="116"/>
      <c r="G55" s="116"/>
      <c r="H55" s="116"/>
      <c r="I55" s="117"/>
      <c r="J55" s="118" t="s">
        <v>68</v>
      </c>
      <c r="K55" s="118"/>
      <c r="L55" s="118" t="s">
        <v>67</v>
      </c>
      <c r="M55" s="118"/>
    </row>
    <row r="56" spans="1:13" s="1" customFormat="1" x14ac:dyDescent="0.2">
      <c r="A56" s="113"/>
      <c r="B56" s="16" t="s">
        <v>63</v>
      </c>
      <c r="C56" s="101" t="s">
        <v>65</v>
      </c>
      <c r="D56" s="100" t="s">
        <v>28</v>
      </c>
      <c r="E56" s="100" t="s">
        <v>35</v>
      </c>
      <c r="F56" s="101" t="s">
        <v>44</v>
      </c>
      <c r="G56" s="101" t="s">
        <v>45</v>
      </c>
      <c r="H56" s="101" t="s">
        <v>66</v>
      </c>
      <c r="I56" s="101" t="s">
        <v>60</v>
      </c>
      <c r="J56" s="50" t="s">
        <v>3</v>
      </c>
      <c r="K56" s="100" t="s">
        <v>4</v>
      </c>
      <c r="L56" s="50" t="s">
        <v>3</v>
      </c>
      <c r="M56" s="100" t="s">
        <v>4</v>
      </c>
    </row>
    <row r="57" spans="1:13" s="1" customFormat="1" x14ac:dyDescent="0.2">
      <c r="A57" s="21" t="s">
        <v>5</v>
      </c>
      <c r="B57" s="21">
        <v>17006.95048</v>
      </c>
      <c r="C57" s="21">
        <v>101033.95456</v>
      </c>
      <c r="D57" s="21">
        <v>8357.1739199999993</v>
      </c>
      <c r="E57" s="21">
        <v>6234.3528099999994</v>
      </c>
      <c r="F57" s="33">
        <v>2947.3657799999996</v>
      </c>
      <c r="G57" s="33">
        <v>23431.598389999999</v>
      </c>
      <c r="H57" s="33">
        <v>5915.7779800000008</v>
      </c>
      <c r="I57" s="33">
        <v>46886.268879999996</v>
      </c>
      <c r="J57" s="34">
        <v>-11091.172499999999</v>
      </c>
      <c r="K57" s="31">
        <v>-0.65215527692887121</v>
      </c>
      <c r="L57" s="44">
        <v>-54147.685680000002</v>
      </c>
      <c r="M57" s="97">
        <v>-0.53593552698012892</v>
      </c>
    </row>
    <row r="58" spans="1:13" s="1" customFormat="1" x14ac:dyDescent="0.2">
      <c r="A58" s="21" t="s">
        <v>6</v>
      </c>
      <c r="B58" s="21">
        <v>119901.08473</v>
      </c>
      <c r="C58" s="21">
        <v>312421.06624000001</v>
      </c>
      <c r="D58" s="21">
        <v>63616.09345</v>
      </c>
      <c r="E58" s="21">
        <v>41069.201150000008</v>
      </c>
      <c r="F58" s="33">
        <v>72771.765870000003</v>
      </c>
      <c r="G58" s="33">
        <v>36525.142370000001</v>
      </c>
      <c r="H58" s="33">
        <v>56615.130530000002</v>
      </c>
      <c r="I58" s="33">
        <v>270597.33337000007</v>
      </c>
      <c r="J58" s="34">
        <v>-63285.9542</v>
      </c>
      <c r="K58" s="31">
        <v>-0.5278180288569605</v>
      </c>
      <c r="L58" s="44">
        <v>-41823.732869999949</v>
      </c>
      <c r="M58" s="97">
        <v>-0.13386975908299092</v>
      </c>
    </row>
    <row r="59" spans="1:13" s="1" customFormat="1" x14ac:dyDescent="0.2">
      <c r="A59" s="21" t="s">
        <v>7</v>
      </c>
      <c r="B59" s="21">
        <v>9600.0000700000001</v>
      </c>
      <c r="C59" s="21">
        <v>60539.899060000003</v>
      </c>
      <c r="D59" s="21">
        <v>14024.66222</v>
      </c>
      <c r="E59" s="21">
        <v>13218.3781</v>
      </c>
      <c r="F59" s="33">
        <v>22461.000210000002</v>
      </c>
      <c r="G59" s="33">
        <v>11129.823710000001</v>
      </c>
      <c r="H59" s="33">
        <v>12690.28256</v>
      </c>
      <c r="I59" s="33">
        <v>73524.146799999988</v>
      </c>
      <c r="J59" s="34">
        <v>3090.2824899999996</v>
      </c>
      <c r="K59" s="31">
        <v>0.32190442369444683</v>
      </c>
      <c r="L59" s="44">
        <v>12984.247739999984</v>
      </c>
      <c r="M59" s="97">
        <v>0.2144742218207456</v>
      </c>
    </row>
    <row r="60" spans="1:13" s="1" customFormat="1" x14ac:dyDescent="0.2">
      <c r="A60" s="21" t="s">
        <v>8</v>
      </c>
      <c r="B60" s="21">
        <v>43253.198239999998</v>
      </c>
      <c r="C60" s="21">
        <v>165384.54525</v>
      </c>
      <c r="D60" s="21">
        <v>33347.28239</v>
      </c>
      <c r="E60" s="21">
        <v>30626.446700000004</v>
      </c>
      <c r="F60" s="33">
        <v>44274.737249999998</v>
      </c>
      <c r="G60" s="33">
        <v>30235.552920000002</v>
      </c>
      <c r="H60" s="33">
        <v>35203.929069999998</v>
      </c>
      <c r="I60" s="33">
        <v>173687.94833000004</v>
      </c>
      <c r="J60" s="34">
        <v>-8049.2691699999996</v>
      </c>
      <c r="K60" s="31">
        <v>-0.18609650840931669</v>
      </c>
      <c r="L60" s="44">
        <v>8303.4030800000473</v>
      </c>
      <c r="M60" s="97">
        <v>5.0206644565538916E-2</v>
      </c>
    </row>
    <row r="61" spans="1:13" s="1" customFormat="1" x14ac:dyDescent="0.2">
      <c r="A61" s="21" t="s">
        <v>9</v>
      </c>
      <c r="B61" s="21">
        <v>18724.163619999999</v>
      </c>
      <c r="C61" s="21">
        <v>63012.888350000001</v>
      </c>
      <c r="D61" s="21">
        <v>4157.0747499999998</v>
      </c>
      <c r="E61" s="21">
        <v>9442.6026200000015</v>
      </c>
      <c r="F61" s="33">
        <v>2393.9086499999999</v>
      </c>
      <c r="G61" s="33">
        <v>4035.24604</v>
      </c>
      <c r="H61" s="33">
        <v>2765.5080800000001</v>
      </c>
      <c r="I61" s="33">
        <v>22794.34014</v>
      </c>
      <c r="J61" s="34">
        <v>-15958.65554</v>
      </c>
      <c r="K61" s="31">
        <v>-0.85230271770077604</v>
      </c>
      <c r="L61" s="44">
        <v>-40218.548210000001</v>
      </c>
      <c r="M61" s="97">
        <v>-0.63825908100909956</v>
      </c>
    </row>
    <row r="62" spans="1:13" s="1" customFormat="1" x14ac:dyDescent="0.2">
      <c r="A62" s="21" t="s">
        <v>10</v>
      </c>
      <c r="B62" s="21">
        <v>506.17896000000002</v>
      </c>
      <c r="C62" s="21">
        <v>5562.7939000000006</v>
      </c>
      <c r="D62" s="21">
        <v>44.856010000000005</v>
      </c>
      <c r="E62" s="21">
        <v>1315.2120300000001</v>
      </c>
      <c r="F62" s="33">
        <v>268.35431</v>
      </c>
      <c r="G62" s="33">
        <v>1591.6666400000001</v>
      </c>
      <c r="H62" s="33">
        <v>115.91605</v>
      </c>
      <c r="I62" s="33">
        <v>3336.00504</v>
      </c>
      <c r="J62" s="34">
        <v>-390.26291000000003</v>
      </c>
      <c r="K62" s="31">
        <v>-0.77099788975819938</v>
      </c>
      <c r="L62" s="44">
        <v>-2226.7888600000006</v>
      </c>
      <c r="M62" s="97">
        <v>-0.40030044255279718</v>
      </c>
    </row>
    <row r="63" spans="1:13" s="1" customFormat="1" x14ac:dyDescent="0.2">
      <c r="A63" s="21" t="s">
        <v>11</v>
      </c>
      <c r="B63" s="21">
        <v>894300.75478999992</v>
      </c>
      <c r="C63" s="21">
        <v>4622713.2238600003</v>
      </c>
      <c r="D63" s="21">
        <v>917101.75803999999</v>
      </c>
      <c r="E63" s="21">
        <v>677083.68489999999</v>
      </c>
      <c r="F63" s="33">
        <v>871604.78531999991</v>
      </c>
      <c r="G63" s="33">
        <v>754339.50694000011</v>
      </c>
      <c r="H63" s="33">
        <v>869054.93568000011</v>
      </c>
      <c r="I63" s="33">
        <v>4089184.6708800001</v>
      </c>
      <c r="J63" s="34">
        <v>-25245.819109999808</v>
      </c>
      <c r="K63" s="31">
        <v>-2.8229674385020553E-2</v>
      </c>
      <c r="L63" s="44">
        <v>-533528.55298000015</v>
      </c>
      <c r="M63" s="97">
        <v>-0.11541459033759827</v>
      </c>
    </row>
    <row r="64" spans="1:13" s="1" customFormat="1" x14ac:dyDescent="0.2">
      <c r="A64" s="21" t="s">
        <v>12</v>
      </c>
      <c r="B64" s="21">
        <v>216396.18806000001</v>
      </c>
      <c r="C64" s="21">
        <v>1060701.17081</v>
      </c>
      <c r="D64" s="21">
        <v>112954.32594999998</v>
      </c>
      <c r="E64" s="21">
        <v>179765.72837</v>
      </c>
      <c r="F64" s="33">
        <v>199604.49440999998</v>
      </c>
      <c r="G64" s="33">
        <v>314162.15542999993</v>
      </c>
      <c r="H64" s="33">
        <v>154060.80674</v>
      </c>
      <c r="I64" s="33">
        <v>960547.51089999999</v>
      </c>
      <c r="J64" s="34">
        <v>-62335.381320000015</v>
      </c>
      <c r="K64" s="31">
        <v>-0.28806136503068314</v>
      </c>
      <c r="L64" s="44">
        <v>-100153.65991000005</v>
      </c>
      <c r="M64" s="97">
        <v>-9.4422126293608355E-2</v>
      </c>
    </row>
    <row r="65" spans="1:13" s="1" customFormat="1" x14ac:dyDescent="0.2">
      <c r="A65" s="21" t="s">
        <v>13</v>
      </c>
      <c r="B65" s="21">
        <v>223127.80646000005</v>
      </c>
      <c r="C65" s="21">
        <v>1088091.6549500001</v>
      </c>
      <c r="D65" s="21">
        <v>171690.32179000002</v>
      </c>
      <c r="E65" s="21">
        <v>173296.75826999999</v>
      </c>
      <c r="F65" s="33">
        <v>212785.94189000002</v>
      </c>
      <c r="G65" s="33">
        <v>136854.50323000003</v>
      </c>
      <c r="H65" s="33">
        <v>180485.61228</v>
      </c>
      <c r="I65" s="33">
        <v>875113.13746</v>
      </c>
      <c r="J65" s="34">
        <v>-42642.19418000005</v>
      </c>
      <c r="K65" s="31">
        <v>-0.19111107152682238</v>
      </c>
      <c r="L65" s="44">
        <v>-212978.51749000011</v>
      </c>
      <c r="M65" s="97">
        <v>-0.19573582475438334</v>
      </c>
    </row>
    <row r="66" spans="1:13" s="1" customFormat="1" x14ac:dyDescent="0.2">
      <c r="A66" s="21" t="s">
        <v>14</v>
      </c>
      <c r="B66" s="21">
        <v>212090.40823</v>
      </c>
      <c r="C66" s="21">
        <v>1222183.5226499999</v>
      </c>
      <c r="D66" s="21">
        <v>229309.06979999997</v>
      </c>
      <c r="E66" s="21">
        <v>167033.85298000003</v>
      </c>
      <c r="F66" s="33">
        <v>295881.64941000001</v>
      </c>
      <c r="G66" s="33">
        <v>238455.22847999999</v>
      </c>
      <c r="H66" s="33">
        <v>215146.52130000002</v>
      </c>
      <c r="I66" s="33">
        <v>1145826.3219699999</v>
      </c>
      <c r="J66" s="34">
        <v>3056.1130700000213</v>
      </c>
      <c r="K66" s="31">
        <v>1.4409482708363841E-2</v>
      </c>
      <c r="L66" s="44">
        <v>-76357.200680000009</v>
      </c>
      <c r="M66" s="97">
        <v>-6.2476051480745309E-2</v>
      </c>
    </row>
    <row r="67" spans="1:13" s="1" customFormat="1" x14ac:dyDescent="0.2">
      <c r="A67" s="21" t="s">
        <v>15</v>
      </c>
      <c r="B67" s="21">
        <v>231877.63649</v>
      </c>
      <c r="C67" s="21">
        <v>1059088.67166</v>
      </c>
      <c r="D67" s="21">
        <v>186861.80691000001</v>
      </c>
      <c r="E67" s="21">
        <v>191867.28548000002</v>
      </c>
      <c r="F67" s="33">
        <v>220014.74682</v>
      </c>
      <c r="G67" s="33">
        <v>195043.29386000001</v>
      </c>
      <c r="H67" s="33">
        <v>239564.08361999999</v>
      </c>
      <c r="I67" s="33">
        <v>1033351.2166899999</v>
      </c>
      <c r="J67" s="34">
        <v>7686.4471299999859</v>
      </c>
      <c r="K67" s="31">
        <v>3.3148721223624555E-2</v>
      </c>
      <c r="L67" s="44">
        <v>-25737.454970000079</v>
      </c>
      <c r="M67" s="97">
        <v>-2.4301510967594031E-2</v>
      </c>
    </row>
    <row r="68" spans="1:13" s="13" customFormat="1" x14ac:dyDescent="0.2">
      <c r="A68" s="18" t="s">
        <v>16</v>
      </c>
      <c r="B68" s="22">
        <v>1986784.3701300002</v>
      </c>
      <c r="C68" s="22">
        <v>9760733.3912899997</v>
      </c>
      <c r="D68" s="22">
        <v>1741464.4252299999</v>
      </c>
      <c r="E68" s="22">
        <v>1490953.5034100001</v>
      </c>
      <c r="F68" s="32">
        <v>1945008.7499199999</v>
      </c>
      <c r="G68" s="32">
        <v>1745803.71801</v>
      </c>
      <c r="H68" s="32">
        <v>1771618.5038900001</v>
      </c>
      <c r="I68" s="32">
        <v>8694848.9004599992</v>
      </c>
      <c r="J68" s="35">
        <v>-215165.86624000012</v>
      </c>
      <c r="K68" s="19">
        <v>-0.10829854989543797</v>
      </c>
      <c r="L68" s="106">
        <v>-1065884.4908300005</v>
      </c>
      <c r="M68" s="98">
        <v>-0.10920127085748943</v>
      </c>
    </row>
    <row r="69" spans="1:13" s="1" customFormat="1" x14ac:dyDescent="0.2">
      <c r="B69" s="5"/>
      <c r="C69" s="5"/>
      <c r="D69" s="5"/>
      <c r="E69" s="5"/>
      <c r="F69" s="4"/>
      <c r="G69" s="4"/>
      <c r="H69" s="4"/>
      <c r="I69" s="4"/>
      <c r="L69" s="107"/>
      <c r="M69" s="37"/>
    </row>
    <row r="70" spans="1:13" s="1" customFormat="1" x14ac:dyDescent="0.2">
      <c r="A70" s="1" t="s">
        <v>17</v>
      </c>
      <c r="B70" s="5"/>
      <c r="C70" s="5"/>
      <c r="D70" s="5"/>
      <c r="E70" s="5"/>
      <c r="F70" s="4"/>
      <c r="G70" s="4"/>
      <c r="H70" s="15"/>
      <c r="I70" s="15"/>
      <c r="J70" s="9"/>
      <c r="K70" s="9"/>
      <c r="L70" s="9"/>
      <c r="M70" s="9"/>
    </row>
    <row r="71" spans="1:13" s="1" customFormat="1" x14ac:dyDescent="0.2">
      <c r="A71" s="1" t="s">
        <v>18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s="1" customFormat="1" x14ac:dyDescent="0.2">
      <c r="A72" s="1" t="s">
        <v>19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s="1" customFormat="1" x14ac:dyDescent="0.2">
      <c r="B73" s="5"/>
      <c r="C73" s="5"/>
      <c r="D73" s="5"/>
      <c r="E73" s="5"/>
      <c r="F73" s="4"/>
      <c r="G73" s="4"/>
      <c r="H73" s="4"/>
      <c r="I73" s="4"/>
      <c r="L73" s="38"/>
      <c r="M73" s="37"/>
    </row>
    <row r="76" spans="1:13" s="1" customFormat="1" x14ac:dyDescent="0.2">
      <c r="A76" s="111" t="s">
        <v>0</v>
      </c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</row>
    <row r="77" spans="1:13" s="1" customFormat="1" x14ac:dyDescent="0.2">
      <c r="A77" s="111" t="s">
        <v>57</v>
      </c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</row>
    <row r="78" spans="1:13" s="1" customFormat="1" x14ac:dyDescent="0.2">
      <c r="A78" s="111" t="s">
        <v>1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</row>
    <row r="79" spans="1:13" s="1" customFormat="1" x14ac:dyDescent="0.2">
      <c r="A79" s="99"/>
      <c r="B79" s="99"/>
      <c r="C79" s="99"/>
      <c r="D79" s="99"/>
      <c r="E79" s="99"/>
      <c r="F79" s="17"/>
      <c r="G79" s="17"/>
      <c r="H79" s="17"/>
      <c r="I79" s="17"/>
      <c r="J79" s="99"/>
      <c r="L79" s="38"/>
      <c r="M79" s="37"/>
    </row>
    <row r="80" spans="1:13" s="1" customFormat="1" ht="15" customHeight="1" x14ac:dyDescent="0.2">
      <c r="A80" s="112" t="s">
        <v>2</v>
      </c>
      <c r="B80" s="114" t="s">
        <v>23</v>
      </c>
      <c r="C80" s="114"/>
      <c r="D80" s="115" t="s">
        <v>33</v>
      </c>
      <c r="E80" s="116"/>
      <c r="F80" s="116"/>
      <c r="G80" s="116"/>
      <c r="H80" s="116"/>
      <c r="I80" s="117"/>
      <c r="J80" s="118" t="s">
        <v>68</v>
      </c>
      <c r="K80" s="118"/>
      <c r="L80" s="118" t="s">
        <v>67</v>
      </c>
      <c r="M80" s="118"/>
    </row>
    <row r="81" spans="1:13" s="1" customFormat="1" x14ac:dyDescent="0.2">
      <c r="A81" s="113"/>
      <c r="B81" s="16" t="s">
        <v>63</v>
      </c>
      <c r="C81" s="101" t="s">
        <v>65</v>
      </c>
      <c r="D81" s="100" t="s">
        <v>28</v>
      </c>
      <c r="E81" s="100" t="s">
        <v>35</v>
      </c>
      <c r="F81" s="101" t="s">
        <v>44</v>
      </c>
      <c r="G81" s="101" t="s">
        <v>45</v>
      </c>
      <c r="H81" s="101" t="s">
        <v>66</v>
      </c>
      <c r="I81" s="101" t="s">
        <v>60</v>
      </c>
      <c r="J81" s="50" t="s">
        <v>3</v>
      </c>
      <c r="K81" s="100" t="s">
        <v>4</v>
      </c>
      <c r="L81" s="50" t="s">
        <v>3</v>
      </c>
      <c r="M81" s="100" t="s">
        <v>4</v>
      </c>
    </row>
    <row r="82" spans="1:13" s="1" customFormat="1" x14ac:dyDescent="0.2">
      <c r="A82" s="21" t="s">
        <v>5</v>
      </c>
      <c r="B82" s="21">
        <v>2.6456</v>
      </c>
      <c r="C82" s="21">
        <v>279.48099999999999</v>
      </c>
      <c r="D82" s="21">
        <v>0</v>
      </c>
      <c r="E82" s="21">
        <v>0</v>
      </c>
      <c r="F82" s="33">
        <v>0</v>
      </c>
      <c r="G82" s="33">
        <v>600</v>
      </c>
      <c r="H82" s="33">
        <v>0</v>
      </c>
      <c r="I82" s="33">
        <v>600</v>
      </c>
      <c r="J82" s="34">
        <v>-2.6456</v>
      </c>
      <c r="K82" s="31">
        <v>-1</v>
      </c>
      <c r="L82" s="44">
        <v>320.51900000000001</v>
      </c>
      <c r="M82" s="97">
        <v>1.1468364575767227</v>
      </c>
    </row>
    <row r="83" spans="1:13" s="1" customFormat="1" x14ac:dyDescent="0.2">
      <c r="A83" s="21" t="s">
        <v>6</v>
      </c>
      <c r="B83" s="21">
        <v>54141.227480000001</v>
      </c>
      <c r="C83" s="21">
        <v>137428.24492</v>
      </c>
      <c r="D83" s="21">
        <v>56140.371169999999</v>
      </c>
      <c r="E83" s="21">
        <v>30720.338350000002</v>
      </c>
      <c r="F83" s="33">
        <v>46416.475100000003</v>
      </c>
      <c r="G83" s="33">
        <v>20850.11853</v>
      </c>
      <c r="H83" s="33">
        <v>15272.78269</v>
      </c>
      <c r="I83" s="33">
        <v>169400.08584000001</v>
      </c>
      <c r="J83" s="34">
        <v>-38868.444790000001</v>
      </c>
      <c r="K83" s="31">
        <v>-0.71790845163896899</v>
      </c>
      <c r="L83" s="44">
        <v>31971.840920000017</v>
      </c>
      <c r="M83" s="97">
        <v>0.23264388582282725</v>
      </c>
    </row>
    <row r="84" spans="1:13" s="1" customFormat="1" x14ac:dyDescent="0.2">
      <c r="A84" s="21" t="s">
        <v>7</v>
      </c>
      <c r="B84" s="21">
        <v>6508.9783399999997</v>
      </c>
      <c r="C84" s="21">
        <v>45707.398480000003</v>
      </c>
      <c r="D84" s="21">
        <v>10961.269780000001</v>
      </c>
      <c r="E84" s="21">
        <v>9954.4576199999992</v>
      </c>
      <c r="F84" s="33">
        <v>17479.73446</v>
      </c>
      <c r="G84" s="33">
        <v>8728.1320300000007</v>
      </c>
      <c r="H84" s="33">
        <v>10763.332</v>
      </c>
      <c r="I84" s="33">
        <v>57886.925889999999</v>
      </c>
      <c r="J84" s="34">
        <v>4254.3536600000007</v>
      </c>
      <c r="K84" s="31">
        <v>0.65361312294672658</v>
      </c>
      <c r="L84" s="44">
        <v>12179.527409999995</v>
      </c>
      <c r="M84" s="97">
        <v>0.26646730759199388</v>
      </c>
    </row>
    <row r="85" spans="1:13" s="1" customFormat="1" x14ac:dyDescent="0.2">
      <c r="A85" s="21" t="s">
        <v>8</v>
      </c>
      <c r="B85" s="21">
        <v>32841.180520000002</v>
      </c>
      <c r="C85" s="21">
        <v>119152.37432999999</v>
      </c>
      <c r="D85" s="21">
        <v>25389.136999999999</v>
      </c>
      <c r="E85" s="21">
        <v>19004.76139</v>
      </c>
      <c r="F85" s="33">
        <v>33637.367060000004</v>
      </c>
      <c r="G85" s="33">
        <v>17322.672569999999</v>
      </c>
      <c r="H85" s="33">
        <v>19188.417519999999</v>
      </c>
      <c r="I85" s="33">
        <v>114542.35554</v>
      </c>
      <c r="J85" s="34">
        <v>-13652.763000000003</v>
      </c>
      <c r="K85" s="31">
        <v>-0.41572083536051896</v>
      </c>
      <c r="L85" s="44">
        <v>-4610.0187899999873</v>
      </c>
      <c r="M85" s="97">
        <v>-3.8690112689087064E-2</v>
      </c>
    </row>
    <row r="86" spans="1:13" s="1" customFormat="1" x14ac:dyDescent="0.2">
      <c r="A86" s="21" t="s">
        <v>9</v>
      </c>
      <c r="B86" s="21">
        <v>11656.414640000001</v>
      </c>
      <c r="C86" s="21">
        <v>34376.412830000001</v>
      </c>
      <c r="D86" s="21">
        <v>3127.0747500000002</v>
      </c>
      <c r="E86" s="21">
        <v>2950.06351</v>
      </c>
      <c r="F86" s="33">
        <v>1584.1216399999998</v>
      </c>
      <c r="G86" s="33">
        <v>3106.01604</v>
      </c>
      <c r="H86" s="33">
        <v>1514.38483</v>
      </c>
      <c r="I86" s="33">
        <v>12281.660769999999</v>
      </c>
      <c r="J86" s="34">
        <v>-10142.02981</v>
      </c>
      <c r="K86" s="31">
        <v>-0.87008142067945515</v>
      </c>
      <c r="L86" s="44">
        <v>-22094.752060000003</v>
      </c>
      <c r="M86" s="97">
        <v>-0.64273000703313943</v>
      </c>
    </row>
    <row r="87" spans="1:13" s="1" customFormat="1" x14ac:dyDescent="0.2">
      <c r="A87" s="21" t="s">
        <v>10</v>
      </c>
      <c r="B87" s="21">
        <v>432.66896000000003</v>
      </c>
      <c r="C87" s="21">
        <v>3098.0069299999996</v>
      </c>
      <c r="D87" s="21">
        <v>44.856010000000005</v>
      </c>
      <c r="E87" s="21">
        <v>1125.2120300000001</v>
      </c>
      <c r="F87" s="33">
        <v>202.14516</v>
      </c>
      <c r="G87" s="33">
        <v>241.66664</v>
      </c>
      <c r="H87" s="33">
        <v>60.056050000000006</v>
      </c>
      <c r="I87" s="33">
        <v>1673.93589</v>
      </c>
      <c r="J87" s="34">
        <v>-372.61291</v>
      </c>
      <c r="K87" s="31">
        <v>-0.86119630583159923</v>
      </c>
      <c r="L87" s="44">
        <v>-1424.0710399999996</v>
      </c>
      <c r="M87" s="97">
        <v>-0.45967329065981133</v>
      </c>
    </row>
    <row r="88" spans="1:13" s="1" customFormat="1" x14ac:dyDescent="0.2">
      <c r="A88" s="21" t="s">
        <v>11</v>
      </c>
      <c r="B88" s="21">
        <v>459516.51065999997</v>
      </c>
      <c r="C88" s="21">
        <v>2275542.1875000005</v>
      </c>
      <c r="D88" s="21">
        <v>505014.72444000002</v>
      </c>
      <c r="E88" s="21">
        <v>362614.70120000001</v>
      </c>
      <c r="F88" s="33">
        <v>446386.37812000001</v>
      </c>
      <c r="G88" s="33">
        <v>399274.00717</v>
      </c>
      <c r="H88" s="33">
        <v>424585.80798000004</v>
      </c>
      <c r="I88" s="33">
        <v>2137875.6189100002</v>
      </c>
      <c r="J88" s="34">
        <v>-34930.702679999929</v>
      </c>
      <c r="K88" s="31">
        <v>-7.6016208057092971E-2</v>
      </c>
      <c r="L88" s="44">
        <v>-137666.56859000027</v>
      </c>
      <c r="M88" s="97">
        <v>-6.049835918060753E-2</v>
      </c>
    </row>
    <row r="89" spans="1:13" s="1" customFormat="1" x14ac:dyDescent="0.2">
      <c r="A89" s="21" t="s">
        <v>12</v>
      </c>
      <c r="B89" s="21">
        <v>49533.629229999999</v>
      </c>
      <c r="C89" s="21">
        <v>241360.25078999999</v>
      </c>
      <c r="D89" s="21">
        <v>34345.787100000001</v>
      </c>
      <c r="E89" s="21">
        <v>55596.488150000005</v>
      </c>
      <c r="F89" s="33">
        <v>43431.147880000004</v>
      </c>
      <c r="G89" s="33">
        <v>43364.133630000004</v>
      </c>
      <c r="H89" s="33">
        <v>33348.25172</v>
      </c>
      <c r="I89" s="33">
        <v>210085.80848000001</v>
      </c>
      <c r="J89" s="34">
        <v>-16185.377509999998</v>
      </c>
      <c r="K89" s="31">
        <v>-0.32675533292435066</v>
      </c>
      <c r="L89" s="44">
        <v>-31274.442309999984</v>
      </c>
      <c r="M89" s="97">
        <v>-0.1295757781475414</v>
      </c>
    </row>
    <row r="90" spans="1:13" s="1" customFormat="1" x14ac:dyDescent="0.2">
      <c r="A90" s="21" t="s">
        <v>13</v>
      </c>
      <c r="B90" s="21">
        <v>144498.55947000004</v>
      </c>
      <c r="C90" s="21">
        <v>703919.96398</v>
      </c>
      <c r="D90" s="21">
        <v>116521.89287000001</v>
      </c>
      <c r="E90" s="21">
        <v>112357.57982999999</v>
      </c>
      <c r="F90" s="33">
        <v>138411.87973000002</v>
      </c>
      <c r="G90" s="33">
        <v>88401.726730000009</v>
      </c>
      <c r="H90" s="33">
        <v>113701.06113000002</v>
      </c>
      <c r="I90" s="33">
        <v>569394.14029000001</v>
      </c>
      <c r="J90" s="34">
        <v>-30797.49834000002</v>
      </c>
      <c r="K90" s="31">
        <v>-0.21313360114426627</v>
      </c>
      <c r="L90" s="44">
        <v>-134525.82368999999</v>
      </c>
      <c r="M90" s="97">
        <v>-0.19110954451324835</v>
      </c>
    </row>
    <row r="91" spans="1:13" s="1" customFormat="1" x14ac:dyDescent="0.2">
      <c r="A91" s="21" t="s">
        <v>14</v>
      </c>
      <c r="B91" s="21">
        <v>182552.65033999999</v>
      </c>
      <c r="C91" s="21">
        <v>913476.67076000012</v>
      </c>
      <c r="D91" s="21">
        <v>174390.35222999999</v>
      </c>
      <c r="E91" s="21">
        <v>112620.97268000001</v>
      </c>
      <c r="F91" s="33">
        <v>182127.99227000002</v>
      </c>
      <c r="G91" s="33">
        <v>189021.48184999998</v>
      </c>
      <c r="H91" s="33">
        <v>176373.43818</v>
      </c>
      <c r="I91" s="33">
        <v>834534.23720999993</v>
      </c>
      <c r="J91" s="34">
        <v>-6179.2121599999955</v>
      </c>
      <c r="K91" s="31">
        <v>-3.3848931519160907E-2</v>
      </c>
      <c r="L91" s="44">
        <v>-78942.433550000191</v>
      </c>
      <c r="M91" s="97">
        <v>-8.6419758792877777E-2</v>
      </c>
    </row>
    <row r="92" spans="1:13" s="1" customFormat="1" x14ac:dyDescent="0.2">
      <c r="A92" s="21" t="s">
        <v>15</v>
      </c>
      <c r="B92" s="21">
        <v>127924.27965000001</v>
      </c>
      <c r="C92" s="21">
        <v>580540.33307000005</v>
      </c>
      <c r="D92" s="21">
        <v>104344.20777000001</v>
      </c>
      <c r="E92" s="21">
        <v>106840.55511</v>
      </c>
      <c r="F92" s="33">
        <v>126018.48514</v>
      </c>
      <c r="G92" s="33">
        <v>115644.70123999999</v>
      </c>
      <c r="H92" s="33">
        <v>144372.48438000001</v>
      </c>
      <c r="I92" s="33">
        <v>597220.43364000006</v>
      </c>
      <c r="J92" s="34">
        <v>16448.204729999998</v>
      </c>
      <c r="K92" s="31">
        <v>0.12857766152760197</v>
      </c>
      <c r="L92" s="44">
        <v>16680.10057000001</v>
      </c>
      <c r="M92" s="97">
        <v>2.8732027078622879E-2</v>
      </c>
    </row>
    <row r="93" spans="1:13" s="13" customFormat="1" x14ac:dyDescent="0.2">
      <c r="A93" s="18" t="s">
        <v>16</v>
      </c>
      <c r="B93" s="22">
        <v>1069608.74489</v>
      </c>
      <c r="C93" s="22">
        <v>5054881.3245900003</v>
      </c>
      <c r="D93" s="22">
        <v>1030279.6731200001</v>
      </c>
      <c r="E93" s="22">
        <v>813785.12987000006</v>
      </c>
      <c r="F93" s="32">
        <v>1035695.72656</v>
      </c>
      <c r="G93" s="32">
        <v>886554.65643000009</v>
      </c>
      <c r="H93" s="32">
        <v>939180.01648000011</v>
      </c>
      <c r="I93" s="32">
        <v>4705495.2024600003</v>
      </c>
      <c r="J93" s="35">
        <v>-130428.72840999987</v>
      </c>
      <c r="K93" s="19">
        <v>-0.12194059653412181</v>
      </c>
      <c r="L93" s="106">
        <v>-349386.12213000003</v>
      </c>
      <c r="M93" s="98">
        <v>-6.9118560791996186E-2</v>
      </c>
    </row>
    <row r="94" spans="1:13" s="1" customFormat="1" x14ac:dyDescent="0.2">
      <c r="B94" s="5"/>
      <c r="C94" s="5"/>
      <c r="D94" s="5"/>
      <c r="E94" s="5"/>
      <c r="F94" s="4"/>
      <c r="G94" s="4"/>
      <c r="H94" s="4"/>
      <c r="I94" s="4"/>
      <c r="J94" s="8"/>
      <c r="L94" s="107"/>
      <c r="M94" s="37"/>
    </row>
    <row r="95" spans="1:13" s="1" customFormat="1" x14ac:dyDescent="0.2">
      <c r="A95" s="1" t="s">
        <v>17</v>
      </c>
      <c r="B95" s="5"/>
      <c r="C95" s="5"/>
      <c r="D95" s="5"/>
      <c r="E95" s="5"/>
      <c r="F95" s="4"/>
      <c r="G95" s="4"/>
      <c r="H95" s="4"/>
      <c r="I95" s="4"/>
      <c r="L95" s="38"/>
      <c r="M95" s="37"/>
    </row>
    <row r="96" spans="1:13" s="1" customFormat="1" x14ac:dyDescent="0.2">
      <c r="A96" s="1" t="s">
        <v>18</v>
      </c>
      <c r="B96" s="5"/>
      <c r="C96" s="5"/>
      <c r="D96" s="5"/>
      <c r="E96" s="5"/>
      <c r="F96" s="4"/>
      <c r="G96" s="4"/>
      <c r="H96" s="4"/>
      <c r="I96" s="4"/>
      <c r="L96" s="38"/>
      <c r="M96" s="37"/>
    </row>
    <row r="97" spans="1:14" s="1" customFormat="1" x14ac:dyDescent="0.2">
      <c r="A97" s="1" t="s">
        <v>19</v>
      </c>
      <c r="B97" s="5"/>
      <c r="C97" s="5"/>
      <c r="D97" s="5"/>
      <c r="E97" s="5"/>
      <c r="F97" s="4"/>
      <c r="G97" s="4"/>
      <c r="H97" s="4"/>
      <c r="I97" s="4"/>
      <c r="L97" s="38"/>
      <c r="M97" s="90"/>
    </row>
    <row r="100" spans="1:14" s="1" customFormat="1" x14ac:dyDescent="0.2">
      <c r="A100" s="111" t="s">
        <v>0</v>
      </c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</row>
    <row r="101" spans="1:14" s="1" customFormat="1" x14ac:dyDescent="0.2">
      <c r="A101" s="111" t="s">
        <v>57</v>
      </c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</row>
    <row r="102" spans="1:14" s="1" customFormat="1" x14ac:dyDescent="0.2">
      <c r="A102" s="111" t="s">
        <v>1</v>
      </c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</row>
    <row r="103" spans="1:14" s="1" customFormat="1" x14ac:dyDescent="0.2">
      <c r="A103" s="99"/>
      <c r="B103" s="99"/>
      <c r="C103" s="99"/>
      <c r="D103" s="99"/>
      <c r="E103" s="99"/>
      <c r="F103" s="17"/>
      <c r="G103" s="17"/>
      <c r="H103" s="17"/>
      <c r="I103" s="17"/>
      <c r="J103" s="99"/>
      <c r="L103" s="38"/>
      <c r="M103" s="37"/>
    </row>
    <row r="104" spans="1:14" s="1" customFormat="1" ht="15" customHeight="1" x14ac:dyDescent="0.2">
      <c r="A104" s="112" t="s">
        <v>2</v>
      </c>
      <c r="B104" s="114" t="s">
        <v>24</v>
      </c>
      <c r="C104" s="114"/>
      <c r="D104" s="115" t="s">
        <v>34</v>
      </c>
      <c r="E104" s="116"/>
      <c r="F104" s="116"/>
      <c r="G104" s="116"/>
      <c r="H104" s="116"/>
      <c r="I104" s="117"/>
      <c r="J104" s="118" t="s">
        <v>68</v>
      </c>
      <c r="K104" s="118"/>
      <c r="L104" s="118" t="s">
        <v>67</v>
      </c>
      <c r="M104" s="118"/>
    </row>
    <row r="105" spans="1:14" s="1" customFormat="1" x14ac:dyDescent="0.2">
      <c r="A105" s="113"/>
      <c r="B105" s="16" t="s">
        <v>63</v>
      </c>
      <c r="C105" s="101" t="s">
        <v>65</v>
      </c>
      <c r="D105" s="100" t="s">
        <v>28</v>
      </c>
      <c r="E105" s="100" t="s">
        <v>35</v>
      </c>
      <c r="F105" s="101" t="s">
        <v>44</v>
      </c>
      <c r="G105" s="101" t="s">
        <v>45</v>
      </c>
      <c r="H105" s="101" t="s">
        <v>66</v>
      </c>
      <c r="I105" s="101" t="s">
        <v>60</v>
      </c>
      <c r="J105" s="50" t="s">
        <v>3</v>
      </c>
      <c r="K105" s="100" t="s">
        <v>4</v>
      </c>
      <c r="L105" s="50" t="s">
        <v>3</v>
      </c>
      <c r="M105" s="100" t="s">
        <v>4</v>
      </c>
    </row>
    <row r="106" spans="1:14" s="1" customFormat="1" x14ac:dyDescent="0.2">
      <c r="A106" s="21" t="s">
        <v>5</v>
      </c>
      <c r="B106" s="11">
        <v>17004.30488</v>
      </c>
      <c r="C106" s="21">
        <v>100754.47356</v>
      </c>
      <c r="D106" s="21">
        <v>8357.1739199999993</v>
      </c>
      <c r="E106" s="21">
        <v>6234.3528099999994</v>
      </c>
      <c r="F106" s="36">
        <v>2947.3657799999996</v>
      </c>
      <c r="G106" s="36">
        <v>22831.598389999999</v>
      </c>
      <c r="H106" s="36">
        <v>5915.7779800000008</v>
      </c>
      <c r="I106" s="36">
        <v>46286.268879999996</v>
      </c>
      <c r="J106" s="30">
        <v>-11088.526899999999</v>
      </c>
      <c r="K106" s="25">
        <v>-0.65210115780986855</v>
      </c>
      <c r="L106" s="44">
        <v>-54468.204680000003</v>
      </c>
      <c r="M106" s="97">
        <v>-0.54060333755367995</v>
      </c>
    </row>
    <row r="107" spans="1:14" s="1" customFormat="1" x14ac:dyDescent="0.2">
      <c r="A107" s="21" t="s">
        <v>6</v>
      </c>
      <c r="B107" s="11">
        <v>65759.857250000001</v>
      </c>
      <c r="C107" s="21">
        <v>174992.82131999999</v>
      </c>
      <c r="D107" s="21">
        <v>7475.72228</v>
      </c>
      <c r="E107" s="21">
        <v>10348.862800000001</v>
      </c>
      <c r="F107" s="36">
        <v>26355.29077</v>
      </c>
      <c r="G107" s="36">
        <v>15675.02384</v>
      </c>
      <c r="H107" s="36">
        <v>41342.347840000002</v>
      </c>
      <c r="I107" s="36">
        <v>101197.24752999999</v>
      </c>
      <c r="J107" s="30">
        <v>-24417.509409999999</v>
      </c>
      <c r="K107" s="25">
        <v>-0.37131329706467697</v>
      </c>
      <c r="L107" s="44">
        <v>-73795.573789999995</v>
      </c>
      <c r="M107" s="97">
        <v>-0.4217062919115635</v>
      </c>
    </row>
    <row r="108" spans="1:14" s="1" customFormat="1" x14ac:dyDescent="0.2">
      <c r="A108" s="21" t="s">
        <v>7</v>
      </c>
      <c r="B108" s="11">
        <v>3091.0217299999999</v>
      </c>
      <c r="C108" s="21">
        <v>14832.50058</v>
      </c>
      <c r="D108" s="21">
        <v>3063.3924400000001</v>
      </c>
      <c r="E108" s="21">
        <v>3263.9204799999998</v>
      </c>
      <c r="F108" s="36">
        <v>4981.2657499999996</v>
      </c>
      <c r="G108" s="36">
        <v>2401.6916800000004</v>
      </c>
      <c r="H108" s="36">
        <v>1926.95056</v>
      </c>
      <c r="I108" s="36">
        <v>15637.220909999998</v>
      </c>
      <c r="J108" s="30">
        <v>-1164.0711699999999</v>
      </c>
      <c r="K108" s="25">
        <v>-0.37659753689276065</v>
      </c>
      <c r="L108" s="44">
        <v>804.72032999999828</v>
      </c>
      <c r="M108" s="97">
        <v>5.4253854612018371E-2</v>
      </c>
      <c r="N108" s="45"/>
    </row>
    <row r="109" spans="1:14" s="1" customFormat="1" x14ac:dyDescent="0.2">
      <c r="A109" s="21" t="s">
        <v>8</v>
      </c>
      <c r="B109" s="11">
        <v>10412.01772</v>
      </c>
      <c r="C109" s="21">
        <v>46232.170920000004</v>
      </c>
      <c r="D109" s="21">
        <v>7958.1453899999997</v>
      </c>
      <c r="E109" s="21">
        <v>11621.685310000001</v>
      </c>
      <c r="F109" s="36">
        <v>10637.37019</v>
      </c>
      <c r="G109" s="36">
        <v>12912.880349999999</v>
      </c>
      <c r="H109" s="36">
        <v>16015.511550000001</v>
      </c>
      <c r="I109" s="36">
        <v>59145.592790000002</v>
      </c>
      <c r="J109" s="30">
        <v>5603.4938300000013</v>
      </c>
      <c r="K109" s="25">
        <v>0.53817559484522293</v>
      </c>
      <c r="L109" s="44">
        <v>12913.421869999998</v>
      </c>
      <c r="M109" s="97">
        <v>0.27931679635692075</v>
      </c>
    </row>
    <row r="110" spans="1:14" s="1" customFormat="1" x14ac:dyDescent="0.2">
      <c r="A110" s="21" t="s">
        <v>9</v>
      </c>
      <c r="B110" s="11">
        <v>7067.7489800000003</v>
      </c>
      <c r="C110" s="21">
        <v>28636.475520000004</v>
      </c>
      <c r="D110" s="21">
        <v>1030</v>
      </c>
      <c r="E110" s="21">
        <v>6492.5391100000006</v>
      </c>
      <c r="F110" s="36">
        <v>809.78701000000001</v>
      </c>
      <c r="G110" s="36">
        <v>929.23</v>
      </c>
      <c r="H110" s="36">
        <v>1251.1232500000001</v>
      </c>
      <c r="I110" s="36">
        <v>10512.679370000002</v>
      </c>
      <c r="J110" s="30">
        <v>-5816.6257299999997</v>
      </c>
      <c r="K110" s="25">
        <v>-0.82298136881482731</v>
      </c>
      <c r="L110" s="44">
        <v>-18123.796150000002</v>
      </c>
      <c r="M110" s="97">
        <v>-0.63289199599099266</v>
      </c>
    </row>
    <row r="111" spans="1:14" s="1" customFormat="1" x14ac:dyDescent="0.2">
      <c r="A111" s="21" t="s">
        <v>10</v>
      </c>
      <c r="B111" s="11">
        <v>73.510000000000005</v>
      </c>
      <c r="C111" s="21">
        <v>2464.7869700000001</v>
      </c>
      <c r="D111" s="21">
        <v>0</v>
      </c>
      <c r="E111" s="21">
        <v>190</v>
      </c>
      <c r="F111" s="36">
        <v>66.209149999999994</v>
      </c>
      <c r="G111" s="36">
        <v>1350</v>
      </c>
      <c r="H111" s="36">
        <v>55.86</v>
      </c>
      <c r="I111" s="36">
        <v>1662.06915</v>
      </c>
      <c r="J111" s="30">
        <v>-17.650000000000006</v>
      </c>
      <c r="K111" s="25">
        <v>-0.24010338729424574</v>
      </c>
      <c r="L111" s="44">
        <v>-802.71782000000007</v>
      </c>
      <c r="M111" s="97">
        <v>-0.32567431983787221</v>
      </c>
    </row>
    <row r="112" spans="1:14" s="1" customFormat="1" x14ac:dyDescent="0.2">
      <c r="A112" s="21" t="s">
        <v>11</v>
      </c>
      <c r="B112" s="11">
        <v>434784.24413000001</v>
      </c>
      <c r="C112" s="21">
        <v>2347171.0363600003</v>
      </c>
      <c r="D112" s="21">
        <v>412087.03359999997</v>
      </c>
      <c r="E112" s="21">
        <v>314468.98369999998</v>
      </c>
      <c r="F112" s="36">
        <v>425218.40720000002</v>
      </c>
      <c r="G112" s="36">
        <v>355065.49977000005</v>
      </c>
      <c r="H112" s="36">
        <v>444469.12770000001</v>
      </c>
      <c r="I112" s="36">
        <v>1951309.0519700001</v>
      </c>
      <c r="J112" s="30">
        <v>9684.8835700000054</v>
      </c>
      <c r="K112" s="25">
        <v>2.227514842305145E-2</v>
      </c>
      <c r="L112" s="44">
        <v>-395861.98439000011</v>
      </c>
      <c r="M112" s="97">
        <v>-0.16865493747907867</v>
      </c>
    </row>
    <row r="113" spans="1:13" s="1" customFormat="1" x14ac:dyDescent="0.2">
      <c r="A113" s="21" t="s">
        <v>12</v>
      </c>
      <c r="B113" s="11">
        <v>166862.55883000002</v>
      </c>
      <c r="C113" s="21">
        <v>819340.92001999996</v>
      </c>
      <c r="D113" s="21">
        <v>78608.538849999997</v>
      </c>
      <c r="E113" s="21">
        <v>124169.24021999999</v>
      </c>
      <c r="F113" s="36">
        <v>156173.34653000001</v>
      </c>
      <c r="G113" s="36">
        <v>270798.02179999993</v>
      </c>
      <c r="H113" s="36">
        <v>120712.55502</v>
      </c>
      <c r="I113" s="36">
        <v>750461.70241999987</v>
      </c>
      <c r="J113" s="30">
        <v>-46150.003810000024</v>
      </c>
      <c r="K113" s="25">
        <v>-0.27657494966871365</v>
      </c>
      <c r="L113" s="44">
        <v>-68879.217600000091</v>
      </c>
      <c r="M113" s="97">
        <v>-8.4066614905940251E-2</v>
      </c>
    </row>
    <row r="114" spans="1:13" s="1" customFormat="1" x14ac:dyDescent="0.2">
      <c r="A114" s="21" t="s">
        <v>13</v>
      </c>
      <c r="B114" s="11">
        <v>78629.24699</v>
      </c>
      <c r="C114" s="21">
        <v>384171.69097</v>
      </c>
      <c r="D114" s="21">
        <v>55168.428919999998</v>
      </c>
      <c r="E114" s="21">
        <v>60939.178440000003</v>
      </c>
      <c r="F114" s="36">
        <v>74374.062160000001</v>
      </c>
      <c r="G114" s="36">
        <v>48452.7765</v>
      </c>
      <c r="H114" s="36">
        <v>66784.551149999999</v>
      </c>
      <c r="I114" s="36">
        <v>305718.99716999999</v>
      </c>
      <c r="J114" s="30">
        <v>-11844.69584</v>
      </c>
      <c r="K114" s="25">
        <v>-0.15063982288303479</v>
      </c>
      <c r="L114" s="44">
        <v>-78452.693800000008</v>
      </c>
      <c r="M114" s="97">
        <v>-0.20421258422741617</v>
      </c>
    </row>
    <row r="115" spans="1:13" s="1" customFormat="1" x14ac:dyDescent="0.2">
      <c r="A115" s="21" t="s">
        <v>14</v>
      </c>
      <c r="B115" s="11">
        <v>29537.757890000001</v>
      </c>
      <c r="C115" s="21">
        <v>308706.85188999999</v>
      </c>
      <c r="D115" s="21">
        <v>54918.717570000001</v>
      </c>
      <c r="E115" s="21">
        <v>54412.880299999997</v>
      </c>
      <c r="F115" s="36">
        <v>113753.65714</v>
      </c>
      <c r="G115" s="36">
        <v>49433.746630000001</v>
      </c>
      <c r="H115" s="36">
        <v>38773.083119999996</v>
      </c>
      <c r="I115" s="36">
        <v>311292.08476</v>
      </c>
      <c r="J115" s="30">
        <v>9235.3252299999949</v>
      </c>
      <c r="K115" s="25">
        <v>0.31266168760651292</v>
      </c>
      <c r="L115" s="44">
        <v>2585.2328700000071</v>
      </c>
      <c r="M115" s="97">
        <v>8.3743942001039962E-3</v>
      </c>
    </row>
    <row r="116" spans="1:13" s="1" customFormat="1" x14ac:dyDescent="0.2">
      <c r="A116" s="21" t="s">
        <v>15</v>
      </c>
      <c r="B116" s="11">
        <v>103953.35684000001</v>
      </c>
      <c r="C116" s="21">
        <v>478548.33858999994</v>
      </c>
      <c r="D116" s="21">
        <v>82517.599140000006</v>
      </c>
      <c r="E116" s="21">
        <v>85026.730370000005</v>
      </c>
      <c r="F116" s="36">
        <v>93996.261679999996</v>
      </c>
      <c r="G116" s="36">
        <v>79398.59262000001</v>
      </c>
      <c r="H116" s="36">
        <v>95191.599239999996</v>
      </c>
      <c r="I116" s="36">
        <v>436130.78305000003</v>
      </c>
      <c r="J116" s="30">
        <v>-8761.7576000000117</v>
      </c>
      <c r="K116" s="25">
        <v>-8.4285470583558841E-2</v>
      </c>
      <c r="L116" s="44">
        <v>-42417.555539999914</v>
      </c>
      <c r="M116" s="97">
        <v>-8.8637974723680957E-2</v>
      </c>
    </row>
    <row r="117" spans="1:13" s="13" customFormat="1" x14ac:dyDescent="0.2">
      <c r="A117" s="18" t="s">
        <v>16</v>
      </c>
      <c r="B117" s="12">
        <v>917175.62524000008</v>
      </c>
      <c r="C117" s="22">
        <v>4705852.0666999994</v>
      </c>
      <c r="D117" s="22">
        <v>711184.75211</v>
      </c>
      <c r="E117" s="22">
        <v>677168.37353999994</v>
      </c>
      <c r="F117" s="16">
        <v>909313.02335999988</v>
      </c>
      <c r="G117" s="16">
        <v>859249.06157999998</v>
      </c>
      <c r="H117" s="16">
        <v>832438.48740999994</v>
      </c>
      <c r="I117" s="16">
        <v>3989353.6979999999</v>
      </c>
      <c r="J117" s="18">
        <v>-84737.137830000138</v>
      </c>
      <c r="K117" s="28">
        <v>-9.2389216959212983E-2</v>
      </c>
      <c r="L117" s="106">
        <v>-716498.36869999953</v>
      </c>
      <c r="M117" s="98">
        <v>-0.1522568832475959</v>
      </c>
    </row>
    <row r="118" spans="1:13" s="1" customFormat="1" x14ac:dyDescent="0.2">
      <c r="B118" s="5"/>
      <c r="C118" s="5"/>
      <c r="D118" s="5"/>
      <c r="E118" s="5"/>
      <c r="F118" s="4"/>
      <c r="G118" s="4"/>
      <c r="H118" s="4"/>
      <c r="I118" s="4"/>
      <c r="L118" s="107"/>
      <c r="M118" s="37"/>
    </row>
    <row r="119" spans="1:13" s="1" customFormat="1" x14ac:dyDescent="0.2">
      <c r="A119" s="1" t="s">
        <v>17</v>
      </c>
      <c r="B119" s="5"/>
      <c r="C119" s="5"/>
      <c r="D119" s="5"/>
      <c r="E119" s="5"/>
      <c r="F119" s="4"/>
      <c r="G119" s="4"/>
      <c r="H119" s="4"/>
      <c r="I119" s="4"/>
      <c r="L119" s="38"/>
      <c r="M119" s="37"/>
    </row>
    <row r="120" spans="1:13" s="1" customFormat="1" x14ac:dyDescent="0.2">
      <c r="A120" s="1" t="s">
        <v>18</v>
      </c>
      <c r="B120" s="5"/>
      <c r="C120" s="5"/>
      <c r="D120" s="5"/>
      <c r="E120" s="5"/>
      <c r="F120" s="4"/>
      <c r="G120" s="15"/>
      <c r="H120" s="15"/>
      <c r="I120" s="4"/>
      <c r="J120" s="9"/>
      <c r="L120" s="38"/>
      <c r="M120" s="37"/>
    </row>
    <row r="121" spans="1:13" s="1" customFormat="1" x14ac:dyDescent="0.2">
      <c r="A121" s="1" t="s">
        <v>19</v>
      </c>
      <c r="B121" s="5"/>
      <c r="C121" s="5"/>
      <c r="D121" s="5"/>
      <c r="E121" s="5"/>
      <c r="F121" s="4"/>
      <c r="G121" s="4"/>
      <c r="H121" s="4"/>
      <c r="I121" s="4"/>
      <c r="L121" s="38"/>
      <c r="M121" s="37"/>
    </row>
  </sheetData>
  <mergeCells count="40">
    <mergeCell ref="A2:M2"/>
    <mergeCell ref="A3:M3"/>
    <mergeCell ref="A4:M4"/>
    <mergeCell ref="A6:A7"/>
    <mergeCell ref="B6:C6"/>
    <mergeCell ref="J6:K6"/>
    <mergeCell ref="L6:M6"/>
    <mergeCell ref="D6:I6"/>
    <mergeCell ref="A27:M27"/>
    <mergeCell ref="A28:M28"/>
    <mergeCell ref="A29:M29"/>
    <mergeCell ref="A31:A32"/>
    <mergeCell ref="B31:C31"/>
    <mergeCell ref="D31:I31"/>
    <mergeCell ref="J31:K31"/>
    <mergeCell ref="L31:M31"/>
    <mergeCell ref="A51:M51"/>
    <mergeCell ref="A52:M52"/>
    <mergeCell ref="A53:M53"/>
    <mergeCell ref="A55:A56"/>
    <mergeCell ref="B55:C55"/>
    <mergeCell ref="D55:I55"/>
    <mergeCell ref="J55:K55"/>
    <mergeCell ref="L55:M55"/>
    <mergeCell ref="A76:M76"/>
    <mergeCell ref="A77:M77"/>
    <mergeCell ref="A78:M78"/>
    <mergeCell ref="A80:A81"/>
    <mergeCell ref="B80:C80"/>
    <mergeCell ref="D80:I80"/>
    <mergeCell ref="J80:K80"/>
    <mergeCell ref="L80:M80"/>
    <mergeCell ref="A100:M100"/>
    <mergeCell ref="A101:M101"/>
    <mergeCell ref="A102:M102"/>
    <mergeCell ref="A104:A105"/>
    <mergeCell ref="B104:C104"/>
    <mergeCell ref="D104:I104"/>
    <mergeCell ref="J104:K104"/>
    <mergeCell ref="L104:M104"/>
  </mergeCells>
  <pageMargins left="0.7" right="0.7" top="0.75" bottom="0.75" header="0.3" footer="0.3"/>
  <pageSetup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1"/>
  <sheetViews>
    <sheetView tabSelected="1" topLeftCell="A12" zoomScaleNormal="100" workbookViewId="0">
      <selection activeCell="B23" sqref="B23:N23"/>
    </sheetView>
  </sheetViews>
  <sheetFormatPr baseColWidth="10" defaultRowHeight="11.25" x14ac:dyDescent="0.2"/>
  <cols>
    <col min="1" max="1" width="23.85546875" style="10" customWidth="1"/>
    <col min="2" max="2" width="13.5703125" style="10" customWidth="1"/>
    <col min="3" max="5" width="12.5703125" style="10" customWidth="1"/>
    <col min="6" max="6" width="12.7109375" style="14" customWidth="1"/>
    <col min="7" max="9" width="11.7109375" style="14" customWidth="1"/>
    <col min="10" max="10" width="12" style="14" customWidth="1"/>
    <col min="11" max="11" width="12.42578125" style="10" customWidth="1"/>
    <col min="12" max="12" width="12.5703125" style="10" customWidth="1"/>
    <col min="13" max="13" width="13" style="39" customWidth="1"/>
    <col min="14" max="14" width="11.42578125" style="40"/>
    <col min="15" max="16384" width="11.42578125" style="10"/>
  </cols>
  <sheetData>
    <row r="2" spans="1:16" s="1" customFormat="1" x14ac:dyDescent="0.2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6" s="1" customFormat="1" x14ac:dyDescent="0.2">
      <c r="A3" s="111" t="s">
        <v>69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16" s="1" customFormat="1" x14ac:dyDescent="0.2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6" s="1" customFormat="1" x14ac:dyDescent="0.2">
      <c r="A5" s="108"/>
      <c r="B5" s="108"/>
      <c r="C5" s="108"/>
      <c r="D5" s="108"/>
      <c r="E5" s="108"/>
      <c r="F5" s="17"/>
      <c r="G5" s="17"/>
      <c r="H5" s="17"/>
      <c r="I5" s="17"/>
      <c r="J5" s="17"/>
      <c r="K5" s="108"/>
      <c r="L5" s="108"/>
      <c r="M5" s="38"/>
      <c r="N5" s="37"/>
    </row>
    <row r="6" spans="1:16" s="1" customFormat="1" ht="15" customHeight="1" x14ac:dyDescent="0.2">
      <c r="A6" s="121" t="s">
        <v>2</v>
      </c>
      <c r="B6" s="118" t="s">
        <v>20</v>
      </c>
      <c r="C6" s="118"/>
      <c r="D6" s="115" t="s">
        <v>30</v>
      </c>
      <c r="E6" s="116"/>
      <c r="F6" s="116"/>
      <c r="G6" s="116"/>
      <c r="H6" s="116"/>
      <c r="I6" s="116"/>
      <c r="J6" s="117"/>
      <c r="K6" s="118" t="s">
        <v>74</v>
      </c>
      <c r="L6" s="118"/>
      <c r="M6" s="118" t="s">
        <v>75</v>
      </c>
      <c r="N6" s="118"/>
    </row>
    <row r="7" spans="1:16" s="1" customFormat="1" x14ac:dyDescent="0.2">
      <c r="A7" s="122"/>
      <c r="B7" s="16" t="s">
        <v>70</v>
      </c>
      <c r="C7" s="110" t="s">
        <v>71</v>
      </c>
      <c r="D7" s="110" t="s">
        <v>28</v>
      </c>
      <c r="E7" s="110" t="s">
        <v>35</v>
      </c>
      <c r="F7" s="110" t="s">
        <v>44</v>
      </c>
      <c r="G7" s="110" t="s">
        <v>45</v>
      </c>
      <c r="H7" s="110" t="s">
        <v>66</v>
      </c>
      <c r="I7" s="110" t="s">
        <v>72</v>
      </c>
      <c r="J7" s="110" t="s">
        <v>73</v>
      </c>
      <c r="K7" s="73" t="s">
        <v>3</v>
      </c>
      <c r="L7" s="110" t="s">
        <v>4</v>
      </c>
      <c r="M7" s="73" t="s">
        <v>3</v>
      </c>
      <c r="N7" s="110" t="s">
        <v>4</v>
      </c>
    </row>
    <row r="8" spans="1:16" s="1" customFormat="1" x14ac:dyDescent="0.2">
      <c r="A8" s="33" t="s">
        <v>5</v>
      </c>
      <c r="B8" s="70">
        <v>31815.808410000001</v>
      </c>
      <c r="C8" s="11">
        <v>141391.48639999999</v>
      </c>
      <c r="D8" s="11">
        <v>8357.1739199999993</v>
      </c>
      <c r="E8" s="11">
        <v>6700.9333999999999</v>
      </c>
      <c r="F8" s="11">
        <v>3062.28152</v>
      </c>
      <c r="G8" s="11">
        <v>27919.308550000002</v>
      </c>
      <c r="H8" s="11">
        <v>16670.17427</v>
      </c>
      <c r="I8" s="11">
        <v>15784.7186</v>
      </c>
      <c r="J8" s="11">
        <v>78494.590259999997</v>
      </c>
      <c r="K8" s="29">
        <f>+I8-B8</f>
        <v>-16031.089810000001</v>
      </c>
      <c r="L8" s="31">
        <f>+I8/B8-1</f>
        <v>-0.503871836396943</v>
      </c>
      <c r="M8" s="103">
        <v>-62896.896139999997</v>
      </c>
      <c r="N8" s="124">
        <v>-0.44484217360911771</v>
      </c>
      <c r="O8" s="9"/>
      <c r="P8" s="9"/>
    </row>
    <row r="9" spans="1:16" s="1" customFormat="1" x14ac:dyDescent="0.2">
      <c r="A9" s="33" t="s">
        <v>6</v>
      </c>
      <c r="B9" s="70">
        <v>58860.986290000001</v>
      </c>
      <c r="C9" s="11">
        <v>434947.10485</v>
      </c>
      <c r="D9" s="11">
        <v>63616.09345</v>
      </c>
      <c r="E9" s="11">
        <v>42269.201150000008</v>
      </c>
      <c r="F9" s="11">
        <v>81771.775869999998</v>
      </c>
      <c r="G9" s="11">
        <v>36705.152370000003</v>
      </c>
      <c r="H9" s="11">
        <v>57865.140530000004</v>
      </c>
      <c r="I9" s="11">
        <v>86738.933980000002</v>
      </c>
      <c r="J9" s="11">
        <v>368966.29735000001</v>
      </c>
      <c r="K9" s="29">
        <f t="shared" ref="K9:K19" si="0">+I9-B9</f>
        <v>27877.947690000001</v>
      </c>
      <c r="L9" s="31">
        <f t="shared" ref="L9:L19" si="1">+I9/B9-1</f>
        <v>0.47362352293332588</v>
      </c>
      <c r="M9" s="103">
        <v>-65980.807499999995</v>
      </c>
      <c r="N9" s="124">
        <v>-0.151698463478116</v>
      </c>
      <c r="O9" s="9"/>
      <c r="P9" s="9"/>
    </row>
    <row r="10" spans="1:16" s="1" customFormat="1" x14ac:dyDescent="0.2">
      <c r="A10" s="33" t="s">
        <v>7</v>
      </c>
      <c r="B10" s="70">
        <v>14864.837879999999</v>
      </c>
      <c r="C10" s="11">
        <v>94963.51284000001</v>
      </c>
      <c r="D10" s="11">
        <v>20808.387220000001</v>
      </c>
      <c r="E10" s="11">
        <v>17440.793570000002</v>
      </c>
      <c r="F10" s="11">
        <v>26119.840210000002</v>
      </c>
      <c r="G10" s="11">
        <v>14428.913060000001</v>
      </c>
      <c r="H10" s="11">
        <v>16140.465560000001</v>
      </c>
      <c r="I10" s="11">
        <v>14237.977550000001</v>
      </c>
      <c r="J10" s="11">
        <v>109176.37716999999</v>
      </c>
      <c r="K10" s="29">
        <f t="shared" si="0"/>
        <v>-626.8603299999977</v>
      </c>
      <c r="L10" s="31">
        <f t="shared" si="1"/>
        <v>-4.2170680572534924E-2</v>
      </c>
      <c r="M10" s="103">
        <v>14212.864329999982</v>
      </c>
      <c r="N10" s="124">
        <v>0.14966658145793987</v>
      </c>
      <c r="O10" s="9"/>
      <c r="P10" s="9"/>
    </row>
    <row r="11" spans="1:16" s="1" customFormat="1" x14ac:dyDescent="0.2">
      <c r="A11" s="33" t="s">
        <v>8</v>
      </c>
      <c r="B11" s="70">
        <v>49698.129300000001</v>
      </c>
      <c r="C11" s="11">
        <v>276402.34883000003</v>
      </c>
      <c r="D11" s="11">
        <v>42614.670359999996</v>
      </c>
      <c r="E11" s="11">
        <v>48472.335610000002</v>
      </c>
      <c r="F11" s="11">
        <v>58182.89458</v>
      </c>
      <c r="G11" s="11">
        <v>42774.118640000001</v>
      </c>
      <c r="H11" s="11">
        <v>46981.70779</v>
      </c>
      <c r="I11" s="11">
        <v>46071.28974</v>
      </c>
      <c r="J11" s="11">
        <v>285097.01671999996</v>
      </c>
      <c r="K11" s="29">
        <f t="shared" si="0"/>
        <v>-3626.8395600000003</v>
      </c>
      <c r="L11" s="31">
        <f t="shared" si="1"/>
        <v>-7.2977385891263347E-2</v>
      </c>
      <c r="M11" s="103">
        <v>8694.6678899999242</v>
      </c>
      <c r="N11" s="124">
        <v>3.1456562966284851E-2</v>
      </c>
      <c r="O11" s="9"/>
      <c r="P11" s="9"/>
    </row>
    <row r="12" spans="1:16" s="1" customFormat="1" x14ac:dyDescent="0.2">
      <c r="A12" s="33" t="s">
        <v>9</v>
      </c>
      <c r="B12" s="70">
        <v>4354.6577900000002</v>
      </c>
      <c r="C12" s="11">
        <v>67367.546140000006</v>
      </c>
      <c r="D12" s="11">
        <v>4157.0747499999998</v>
      </c>
      <c r="E12" s="11">
        <v>9442.6026200000015</v>
      </c>
      <c r="F12" s="11">
        <v>2393.9086499999999</v>
      </c>
      <c r="G12" s="11">
        <v>4035.24604</v>
      </c>
      <c r="H12" s="11">
        <v>2765.5080800000001</v>
      </c>
      <c r="I12" s="11">
        <v>4224.1985000000004</v>
      </c>
      <c r="J12" s="11">
        <v>27018.538639999999</v>
      </c>
      <c r="K12" s="29">
        <f t="shared" si="0"/>
        <v>-130.45928999999978</v>
      </c>
      <c r="L12" s="31">
        <f t="shared" si="1"/>
        <v>-2.9958563058522181E-2</v>
      </c>
      <c r="M12" s="103">
        <v>-40349.007500000007</v>
      </c>
      <c r="N12" s="124">
        <v>-0.59893835848122823</v>
      </c>
      <c r="O12" s="9"/>
      <c r="P12" s="9"/>
    </row>
    <row r="13" spans="1:16" s="1" customFormat="1" x14ac:dyDescent="0.2">
      <c r="A13" s="33" t="s">
        <v>10</v>
      </c>
      <c r="B13" s="70">
        <v>7629.0680500000008</v>
      </c>
      <c r="C13" s="11">
        <v>13241.861950000002</v>
      </c>
      <c r="D13" s="11">
        <v>44.856010000000005</v>
      </c>
      <c r="E13" s="11">
        <v>1315.2120300000001</v>
      </c>
      <c r="F13" s="11">
        <v>268.35431</v>
      </c>
      <c r="G13" s="11">
        <v>1611.6666400000001</v>
      </c>
      <c r="H13" s="11">
        <v>130.91605000000001</v>
      </c>
      <c r="I13" s="11">
        <v>5530.0759500000004</v>
      </c>
      <c r="J13" s="11">
        <v>8901.0809900000004</v>
      </c>
      <c r="K13" s="29">
        <f t="shared" si="0"/>
        <v>-2098.9921000000004</v>
      </c>
      <c r="L13" s="31">
        <f t="shared" si="1"/>
        <v>-0.27513086608265347</v>
      </c>
      <c r="M13" s="103">
        <v>-4340.7809600000019</v>
      </c>
      <c r="N13" s="124">
        <v>-0.32780744704863818</v>
      </c>
      <c r="O13" s="9"/>
      <c r="P13" s="9"/>
    </row>
    <row r="14" spans="1:16" s="1" customFormat="1" x14ac:dyDescent="0.2">
      <c r="A14" s="33" t="s">
        <v>11</v>
      </c>
      <c r="B14" s="70">
        <v>1097806.9582700001</v>
      </c>
      <c r="C14" s="11">
        <v>5812099.5352400001</v>
      </c>
      <c r="D14" s="11">
        <v>932219.08036000002</v>
      </c>
      <c r="E14" s="11">
        <v>682242.13361999998</v>
      </c>
      <c r="F14" s="11">
        <v>973775.69995999988</v>
      </c>
      <c r="G14" s="11">
        <v>778097.96759999997</v>
      </c>
      <c r="H14" s="11">
        <v>873760.25334000005</v>
      </c>
      <c r="I14" s="11">
        <v>967688.48864000011</v>
      </c>
      <c r="J14" s="11">
        <v>5207783.6235199999</v>
      </c>
      <c r="K14" s="29">
        <f t="shared" si="0"/>
        <v>-130118.46962999995</v>
      </c>
      <c r="L14" s="31">
        <f t="shared" si="1"/>
        <v>-0.11852581972612886</v>
      </c>
      <c r="M14" s="103">
        <v>-604315.91172000021</v>
      </c>
      <c r="N14" s="124">
        <v>-0.10397549251452143</v>
      </c>
      <c r="O14" s="9"/>
      <c r="P14" s="9"/>
    </row>
    <row r="15" spans="1:16" s="1" customFormat="1" x14ac:dyDescent="0.2">
      <c r="A15" s="33" t="s">
        <v>12</v>
      </c>
      <c r="B15" s="70">
        <v>409474.39019000001</v>
      </c>
      <c r="C15" s="11">
        <v>1736563.5453299999</v>
      </c>
      <c r="D15" s="11">
        <v>206881.73553999999</v>
      </c>
      <c r="E15" s="11">
        <v>303255.80676000001</v>
      </c>
      <c r="F15" s="11">
        <v>237674.00820999997</v>
      </c>
      <c r="G15" s="11">
        <v>365311.11631999991</v>
      </c>
      <c r="H15" s="11">
        <v>171028.33002000002</v>
      </c>
      <c r="I15" s="11">
        <v>330816.84305999993</v>
      </c>
      <c r="J15" s="11">
        <v>1614967.8399099999</v>
      </c>
      <c r="K15" s="29">
        <f t="shared" si="0"/>
        <v>-78657.547130000079</v>
      </c>
      <c r="L15" s="31">
        <f t="shared" si="1"/>
        <v>-0.19209393557800336</v>
      </c>
      <c r="M15" s="103">
        <v>-121595.70542000001</v>
      </c>
      <c r="N15" s="124">
        <v>-7.0020878733172531E-2</v>
      </c>
      <c r="O15" s="9"/>
      <c r="P15" s="9"/>
    </row>
    <row r="16" spans="1:16" s="1" customFormat="1" x14ac:dyDescent="0.2">
      <c r="A16" s="33" t="s">
        <v>13</v>
      </c>
      <c r="B16" s="70">
        <v>243560.36672999998</v>
      </c>
      <c r="C16" s="11">
        <v>1461326.7735900001</v>
      </c>
      <c r="D16" s="11">
        <v>200346.41239000001</v>
      </c>
      <c r="E16" s="11">
        <v>203209.44165999995</v>
      </c>
      <c r="F16" s="11">
        <v>243249.93322000004</v>
      </c>
      <c r="G16" s="11">
        <v>163463.83067000002</v>
      </c>
      <c r="H16" s="11">
        <v>213007.90093999999</v>
      </c>
      <c r="I16" s="11">
        <v>253212.43472000002</v>
      </c>
      <c r="J16" s="11">
        <v>1276489.9536000001</v>
      </c>
      <c r="K16" s="29">
        <f t="shared" si="0"/>
        <v>9652.0679900000396</v>
      </c>
      <c r="L16" s="31">
        <f t="shared" si="1"/>
        <v>3.9629058370978187E-2</v>
      </c>
      <c r="M16" s="103">
        <v>-184836.81998999999</v>
      </c>
      <c r="N16" s="124">
        <v>-0.12648561795382463</v>
      </c>
      <c r="O16" s="9"/>
      <c r="P16" s="9"/>
    </row>
    <row r="17" spans="1:16" s="1" customFormat="1" x14ac:dyDescent="0.2">
      <c r="A17" s="33" t="s">
        <v>14</v>
      </c>
      <c r="B17" s="70">
        <v>260673.98556</v>
      </c>
      <c r="C17" s="11">
        <v>1496931.5359700001</v>
      </c>
      <c r="D17" s="11">
        <v>230580.15926999997</v>
      </c>
      <c r="E17" s="11">
        <v>168025.81545000002</v>
      </c>
      <c r="F17" s="11">
        <v>298698.24872999999</v>
      </c>
      <c r="G17" s="11">
        <v>239169.94832</v>
      </c>
      <c r="H17" s="11">
        <v>218994.89392</v>
      </c>
      <c r="I17" s="11">
        <v>431886.69101000001</v>
      </c>
      <c r="J17" s="11">
        <v>1587355.7566999998</v>
      </c>
      <c r="K17" s="29">
        <f t="shared" si="0"/>
        <v>171212.70545000001</v>
      </c>
      <c r="L17" s="31">
        <f t="shared" si="1"/>
        <v>0.65680779415785451</v>
      </c>
      <c r="M17" s="103">
        <v>90424.22072999971</v>
      </c>
      <c r="N17" s="124">
        <v>6.0406383697037658E-2</v>
      </c>
      <c r="O17" s="9"/>
      <c r="P17" s="9"/>
    </row>
    <row r="18" spans="1:16" s="1" customFormat="1" x14ac:dyDescent="0.2">
      <c r="A18" s="33" t="s">
        <v>15</v>
      </c>
      <c r="B18" s="70">
        <v>298182.77797000005</v>
      </c>
      <c r="C18" s="11">
        <v>1554181.9220500002</v>
      </c>
      <c r="D18" s="11">
        <v>216936.58836000002</v>
      </c>
      <c r="E18" s="11">
        <v>222131.42783</v>
      </c>
      <c r="F18" s="11">
        <v>265211.54595</v>
      </c>
      <c r="G18" s="11">
        <v>232468.25372000004</v>
      </c>
      <c r="H18" s="11">
        <v>282098.95410999999</v>
      </c>
      <c r="I18" s="11">
        <v>260053.97506999999</v>
      </c>
      <c r="J18" s="11">
        <v>1478900.74504</v>
      </c>
      <c r="K18" s="29">
        <f t="shared" si="0"/>
        <v>-38128.802900000068</v>
      </c>
      <c r="L18" s="31">
        <f t="shared" si="1"/>
        <v>-0.1278705737453294</v>
      </c>
      <c r="M18" s="103">
        <v>-75281.177010000218</v>
      </c>
      <c r="N18" s="124">
        <v>-4.8437815381807248E-2</v>
      </c>
      <c r="O18" s="9"/>
      <c r="P18" s="9"/>
    </row>
    <row r="19" spans="1:16" s="13" customFormat="1" x14ac:dyDescent="0.2">
      <c r="A19" s="16" t="s">
        <v>16</v>
      </c>
      <c r="B19" s="71">
        <v>2476921.9664400006</v>
      </c>
      <c r="C19" s="56">
        <v>13089417.173190001</v>
      </c>
      <c r="D19" s="56">
        <v>1926562.2316300001</v>
      </c>
      <c r="E19" s="56">
        <v>1704505.7037</v>
      </c>
      <c r="F19" s="12">
        <v>2190408.4912100001</v>
      </c>
      <c r="G19" s="12">
        <v>1905985.52193</v>
      </c>
      <c r="H19" s="12">
        <v>1899444.2446100002</v>
      </c>
      <c r="I19" s="12">
        <v>2416245.6268200004</v>
      </c>
      <c r="J19" s="56">
        <v>12043151.8199</v>
      </c>
      <c r="K19" s="75">
        <f t="shared" si="0"/>
        <v>-60676.339620000217</v>
      </c>
      <c r="L19" s="19">
        <f t="shared" si="1"/>
        <v>-2.4496669835428198E-2</v>
      </c>
      <c r="M19" s="104">
        <v>-1046265.3532900009</v>
      </c>
      <c r="N19" s="125">
        <v>-7.9932157363964418E-2</v>
      </c>
      <c r="O19" s="89"/>
      <c r="P19" s="89"/>
    </row>
    <row r="20" spans="1:16" s="1" customFormat="1" x14ac:dyDescent="0.2">
      <c r="B20" s="3"/>
      <c r="C20" s="3"/>
      <c r="D20" s="3"/>
      <c r="E20" s="3"/>
      <c r="F20" s="4"/>
      <c r="G20" s="4"/>
      <c r="H20" s="4"/>
      <c r="I20" s="4"/>
      <c r="J20" s="4"/>
      <c r="K20" s="102"/>
      <c r="L20" s="102"/>
      <c r="M20" s="105"/>
      <c r="N20" s="102"/>
      <c r="O20" s="102"/>
      <c r="P20" s="9"/>
    </row>
    <row r="21" spans="1:16" s="1" customFormat="1" x14ac:dyDescent="0.2">
      <c r="A21" s="1" t="s">
        <v>17</v>
      </c>
      <c r="B21" s="5"/>
      <c r="C21" s="5"/>
      <c r="D21" s="5"/>
      <c r="E21" s="5"/>
      <c r="F21" s="4"/>
      <c r="G21" s="4"/>
      <c r="H21" s="15"/>
      <c r="I21" s="15"/>
      <c r="J21" s="15"/>
      <c r="K21" s="9"/>
      <c r="M21" s="105"/>
      <c r="N21" s="102"/>
      <c r="O21" s="9"/>
      <c r="P21" s="9"/>
    </row>
    <row r="22" spans="1:16" s="1" customFormat="1" x14ac:dyDescent="0.2">
      <c r="A22" s="1" t="s">
        <v>18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23"/>
      <c r="M22" s="105"/>
      <c r="N22" s="102"/>
      <c r="O22" s="9"/>
      <c r="P22" s="9"/>
    </row>
    <row r="23" spans="1:16" s="1" customFormat="1" x14ac:dyDescent="0.2">
      <c r="A23" s="1" t="s">
        <v>19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9"/>
      <c r="P23" s="9"/>
    </row>
    <row r="24" spans="1:16" s="1" customFormat="1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6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6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</row>
    <row r="27" spans="1:16" s="1" customFormat="1" x14ac:dyDescent="0.2">
      <c r="A27" s="111" t="s">
        <v>0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</row>
    <row r="28" spans="1:16" s="1" customFormat="1" x14ac:dyDescent="0.2">
      <c r="A28" s="111" t="s">
        <v>69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</row>
    <row r="29" spans="1:16" s="1" customFormat="1" x14ac:dyDescent="0.2">
      <c r="A29" s="111" t="s">
        <v>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</row>
    <row r="30" spans="1:16" s="1" customFormat="1" x14ac:dyDescent="0.2">
      <c r="A30" s="108"/>
      <c r="B30" s="108"/>
      <c r="C30" s="108"/>
      <c r="D30" s="108"/>
      <c r="E30" s="108"/>
      <c r="F30" s="17"/>
      <c r="G30" s="17"/>
      <c r="H30" s="17"/>
      <c r="I30" s="17"/>
      <c r="J30" s="17"/>
      <c r="K30" s="108"/>
      <c r="M30" s="38"/>
      <c r="N30" s="37"/>
    </row>
    <row r="31" spans="1:16" s="1" customFormat="1" ht="15" customHeight="1" x14ac:dyDescent="0.2">
      <c r="A31" s="112" t="s">
        <v>2</v>
      </c>
      <c r="B31" s="119" t="s">
        <v>21</v>
      </c>
      <c r="C31" s="120"/>
      <c r="D31" s="115" t="s">
        <v>31</v>
      </c>
      <c r="E31" s="116"/>
      <c r="F31" s="116"/>
      <c r="G31" s="116"/>
      <c r="H31" s="116"/>
      <c r="I31" s="116"/>
      <c r="J31" s="117"/>
      <c r="K31" s="118" t="s">
        <v>74</v>
      </c>
      <c r="L31" s="118"/>
      <c r="M31" s="118" t="s">
        <v>75</v>
      </c>
      <c r="N31" s="118"/>
    </row>
    <row r="32" spans="1:16" s="1" customFormat="1" x14ac:dyDescent="0.2">
      <c r="A32" s="113"/>
      <c r="B32" s="16" t="s">
        <v>70</v>
      </c>
      <c r="C32" s="110" t="s">
        <v>71</v>
      </c>
      <c r="D32" s="109" t="s">
        <v>28</v>
      </c>
      <c r="E32" s="109" t="s">
        <v>35</v>
      </c>
      <c r="F32" s="110" t="s">
        <v>44</v>
      </c>
      <c r="G32" s="110" t="s">
        <v>45</v>
      </c>
      <c r="H32" s="110" t="s">
        <v>66</v>
      </c>
      <c r="I32" s="110" t="s">
        <v>72</v>
      </c>
      <c r="J32" s="110" t="s">
        <v>73</v>
      </c>
      <c r="K32" s="50" t="s">
        <v>3</v>
      </c>
      <c r="L32" s="109" t="s">
        <v>4</v>
      </c>
      <c r="M32" s="50" t="s">
        <v>3</v>
      </c>
      <c r="N32" s="109" t="s">
        <v>4</v>
      </c>
    </row>
    <row r="33" spans="1:14" s="1" customFormat="1" x14ac:dyDescent="0.2">
      <c r="A33" s="21" t="s">
        <v>5</v>
      </c>
      <c r="B33" s="21">
        <v>15786.86793</v>
      </c>
      <c r="C33" s="11">
        <v>24328.591359999999</v>
      </c>
      <c r="D33" s="11">
        <v>0</v>
      </c>
      <c r="E33" s="11">
        <v>466.58059000000003</v>
      </c>
      <c r="F33" s="51">
        <v>114.91574</v>
      </c>
      <c r="G33" s="51">
        <v>4487.7101600000005</v>
      </c>
      <c r="H33" s="11">
        <v>10754.396289999999</v>
      </c>
      <c r="I33" s="11">
        <v>595.98549000000003</v>
      </c>
      <c r="J33" s="51">
        <v>16419.58827</v>
      </c>
      <c r="K33" s="86">
        <v>-15190.882440000001</v>
      </c>
      <c r="L33" s="31">
        <v>-0.96224802204955162</v>
      </c>
      <c r="M33" s="44">
        <v>-7909.0030899999983</v>
      </c>
      <c r="N33" s="97">
        <v>-0.3250908765315379</v>
      </c>
    </row>
    <row r="34" spans="1:14" s="1" customFormat="1" x14ac:dyDescent="0.2">
      <c r="A34" s="21" t="s">
        <v>6</v>
      </c>
      <c r="B34" s="21">
        <v>12627.5</v>
      </c>
      <c r="C34" s="11">
        <v>76292.552320000003</v>
      </c>
      <c r="D34" s="11">
        <v>0</v>
      </c>
      <c r="E34" s="11">
        <v>1200</v>
      </c>
      <c r="F34" s="51">
        <v>9000.01</v>
      </c>
      <c r="G34" s="51">
        <v>180.01</v>
      </c>
      <c r="H34" s="11">
        <v>1250.01</v>
      </c>
      <c r="I34" s="11">
        <v>3680.0419300000003</v>
      </c>
      <c r="J34" s="51">
        <v>15310.071930000002</v>
      </c>
      <c r="K34" s="86">
        <v>-8947.4580700000006</v>
      </c>
      <c r="L34" s="31">
        <v>-0.70856923935854277</v>
      </c>
      <c r="M34" s="44">
        <v>-60982.480389999997</v>
      </c>
      <c r="N34" s="97">
        <v>-0.79932416121322392</v>
      </c>
    </row>
    <row r="35" spans="1:14" s="1" customFormat="1" x14ac:dyDescent="0.2">
      <c r="A35" s="21" t="s">
        <v>7</v>
      </c>
      <c r="B35" s="21">
        <v>3508.4482799999996</v>
      </c>
      <c r="C35" s="11">
        <v>23067.224180000001</v>
      </c>
      <c r="D35" s="11">
        <v>6783.7250000000004</v>
      </c>
      <c r="E35" s="11">
        <v>4222.4154699999999</v>
      </c>
      <c r="F35" s="29">
        <v>3658.84</v>
      </c>
      <c r="G35" s="29">
        <v>3299.0893500000002</v>
      </c>
      <c r="H35" s="11">
        <v>3450.183</v>
      </c>
      <c r="I35" s="11">
        <v>3754.4048399999997</v>
      </c>
      <c r="J35" s="51">
        <v>25168.657660000001</v>
      </c>
      <c r="K35" s="86">
        <v>245.95656000000008</v>
      </c>
      <c r="L35" s="31">
        <v>7.0104086014914913E-2</v>
      </c>
      <c r="M35" s="44">
        <v>2101.4334799999997</v>
      </c>
      <c r="N35" s="97">
        <v>9.1100405649241933E-2</v>
      </c>
    </row>
    <row r="36" spans="1:14" s="1" customFormat="1" x14ac:dyDescent="0.2">
      <c r="A36" s="21" t="s">
        <v>8</v>
      </c>
      <c r="B36" s="21">
        <v>18332.799440000003</v>
      </c>
      <c r="C36" s="11">
        <v>79652.473719999995</v>
      </c>
      <c r="D36" s="11">
        <v>9267.3879699999998</v>
      </c>
      <c r="E36" s="11">
        <v>17845.888910000001</v>
      </c>
      <c r="F36" s="29">
        <v>13908.15733</v>
      </c>
      <c r="G36" s="29">
        <v>12538.565720000001</v>
      </c>
      <c r="H36" s="11">
        <v>11777.77872</v>
      </c>
      <c r="I36" s="11">
        <v>15520.528289999998</v>
      </c>
      <c r="J36" s="51">
        <v>80858.306939999995</v>
      </c>
      <c r="K36" s="86">
        <v>-2812.2711500000041</v>
      </c>
      <c r="L36" s="31">
        <v>-0.15340107544426418</v>
      </c>
      <c r="M36" s="44">
        <v>1205.8332200000004</v>
      </c>
      <c r="N36" s="97">
        <v>1.5138678859351273E-2</v>
      </c>
    </row>
    <row r="37" spans="1:14" s="1" customFormat="1" x14ac:dyDescent="0.2">
      <c r="A37" s="21" t="s">
        <v>9</v>
      </c>
      <c r="B37" s="21">
        <v>0</v>
      </c>
      <c r="C37" s="11">
        <v>0</v>
      </c>
      <c r="D37" s="11">
        <v>0</v>
      </c>
      <c r="E37" s="11">
        <v>0</v>
      </c>
      <c r="F37" s="29">
        <v>0</v>
      </c>
      <c r="G37" s="29">
        <v>0</v>
      </c>
      <c r="H37" s="11">
        <v>0</v>
      </c>
      <c r="I37" s="11">
        <v>0</v>
      </c>
      <c r="J37" s="51">
        <v>0</v>
      </c>
      <c r="K37" s="86">
        <v>0</v>
      </c>
      <c r="L37" s="31" t="e">
        <v>#DIV/0!</v>
      </c>
      <c r="M37" s="44">
        <v>0</v>
      </c>
      <c r="N37" s="97">
        <v>0</v>
      </c>
    </row>
    <row r="38" spans="1:14" s="1" customFormat="1" x14ac:dyDescent="0.2">
      <c r="A38" s="21" t="s">
        <v>10</v>
      </c>
      <c r="B38" s="21">
        <v>0</v>
      </c>
      <c r="C38" s="11">
        <v>50</v>
      </c>
      <c r="D38" s="11">
        <v>0</v>
      </c>
      <c r="E38" s="11">
        <v>0</v>
      </c>
      <c r="F38" s="29">
        <v>0</v>
      </c>
      <c r="G38" s="29">
        <v>20</v>
      </c>
      <c r="H38" s="11">
        <v>15</v>
      </c>
      <c r="I38" s="11">
        <v>0</v>
      </c>
      <c r="J38" s="51">
        <v>35</v>
      </c>
      <c r="K38" s="86">
        <v>0</v>
      </c>
      <c r="L38" s="31" t="e">
        <v>#DIV/0!</v>
      </c>
      <c r="M38" s="44">
        <v>-15</v>
      </c>
      <c r="N38" s="97">
        <v>-0.30000000000000004</v>
      </c>
    </row>
    <row r="39" spans="1:14" s="1" customFormat="1" x14ac:dyDescent="0.2">
      <c r="A39" s="21" t="s">
        <v>11</v>
      </c>
      <c r="B39" s="21">
        <v>34161.110999999997</v>
      </c>
      <c r="C39" s="11">
        <v>125740.46411</v>
      </c>
      <c r="D39" s="11">
        <v>15117.322320000001</v>
      </c>
      <c r="E39" s="11">
        <v>5158.4487199999994</v>
      </c>
      <c r="F39" s="29">
        <v>102170.91464</v>
      </c>
      <c r="G39" s="29">
        <v>23758.460660000001</v>
      </c>
      <c r="H39" s="11">
        <v>4705.3176599999997</v>
      </c>
      <c r="I39" s="11">
        <v>5618.7534999999998</v>
      </c>
      <c r="J39" s="51">
        <v>156529.2175</v>
      </c>
      <c r="K39" s="86">
        <v>-28542.357499999998</v>
      </c>
      <c r="L39" s="31">
        <v>-0.83552193311277256</v>
      </c>
      <c r="M39" s="44">
        <v>30788.753389999998</v>
      </c>
      <c r="N39" s="97">
        <v>0.24485954945311361</v>
      </c>
    </row>
    <row r="40" spans="1:14" s="1" customFormat="1" x14ac:dyDescent="0.2">
      <c r="A40" s="21" t="s">
        <v>12</v>
      </c>
      <c r="B40" s="21">
        <v>124186.8037</v>
      </c>
      <c r="C40" s="11">
        <v>390574.78803</v>
      </c>
      <c r="D40" s="11">
        <v>93927.40959000001</v>
      </c>
      <c r="E40" s="11">
        <v>123490.07839</v>
      </c>
      <c r="F40" s="29">
        <v>38069.513800000001</v>
      </c>
      <c r="G40" s="29">
        <v>51148.960890000002</v>
      </c>
      <c r="H40" s="11">
        <v>16967.523280000001</v>
      </c>
      <c r="I40" s="11">
        <v>59903.595520000003</v>
      </c>
      <c r="J40" s="51">
        <v>383507.08146999998</v>
      </c>
      <c r="K40" s="86">
        <v>-64283.208180000001</v>
      </c>
      <c r="L40" s="31">
        <v>-0.517633164432591</v>
      </c>
      <c r="M40" s="44">
        <v>-7067.7065600000205</v>
      </c>
      <c r="N40" s="97">
        <v>-1.8095654856905785E-2</v>
      </c>
    </row>
    <row r="41" spans="1:14" s="1" customFormat="1" x14ac:dyDescent="0.2">
      <c r="A41" s="21" t="s">
        <v>13</v>
      </c>
      <c r="B41" s="21">
        <v>25472.53688</v>
      </c>
      <c r="C41" s="11">
        <v>155147.28879000002</v>
      </c>
      <c r="D41" s="11">
        <v>28656.090600000003</v>
      </c>
      <c r="E41" s="11">
        <v>29912.683390000002</v>
      </c>
      <c r="F41" s="29">
        <v>30463.991329999997</v>
      </c>
      <c r="G41" s="29">
        <v>26609.327440000001</v>
      </c>
      <c r="H41" s="11">
        <v>32522.288659999998</v>
      </c>
      <c r="I41" s="11">
        <v>35812.80586</v>
      </c>
      <c r="J41" s="51">
        <v>183977.18727999998</v>
      </c>
      <c r="K41" s="86">
        <v>10340.268980000001</v>
      </c>
      <c r="L41" s="31">
        <v>0.40593793341874629</v>
      </c>
      <c r="M41" s="44">
        <v>28829.898489999963</v>
      </c>
      <c r="N41" s="97">
        <v>0.18582276696451161</v>
      </c>
    </row>
    <row r="42" spans="1:14" s="1" customFormat="1" x14ac:dyDescent="0.2">
      <c r="A42" s="21" t="s">
        <v>14</v>
      </c>
      <c r="B42" s="21">
        <v>8099.9880499999999</v>
      </c>
      <c r="C42" s="11">
        <v>22174.015810000001</v>
      </c>
      <c r="D42" s="11">
        <v>1271.0894699999999</v>
      </c>
      <c r="E42" s="11">
        <v>991.96246999999994</v>
      </c>
      <c r="F42" s="29">
        <v>2816.5993199999998</v>
      </c>
      <c r="G42" s="29">
        <v>714.71983999999998</v>
      </c>
      <c r="H42" s="11">
        <v>3848.3726200000001</v>
      </c>
      <c r="I42" s="11">
        <v>8692.4951300000012</v>
      </c>
      <c r="J42" s="51">
        <v>18335.238850000002</v>
      </c>
      <c r="K42" s="86">
        <v>592.50708000000122</v>
      </c>
      <c r="L42" s="31">
        <v>7.3149130139766205E-2</v>
      </c>
      <c r="M42" s="44">
        <v>-3838.7769599999992</v>
      </c>
      <c r="N42" s="97">
        <v>-0.17312051154346131</v>
      </c>
    </row>
    <row r="43" spans="1:14" s="1" customFormat="1" x14ac:dyDescent="0.2">
      <c r="A43" s="21" t="s">
        <v>15</v>
      </c>
      <c r="B43" s="21">
        <v>62121.933720000001</v>
      </c>
      <c r="C43" s="11">
        <v>259032.40614000004</v>
      </c>
      <c r="D43" s="11">
        <v>30074.781449999999</v>
      </c>
      <c r="E43" s="11">
        <v>30264.142350000002</v>
      </c>
      <c r="F43" s="29">
        <v>45196.799129999999</v>
      </c>
      <c r="G43" s="29">
        <v>37424.959860000003</v>
      </c>
      <c r="H43" s="11">
        <v>42534.870490000001</v>
      </c>
      <c r="I43" s="11">
        <v>40123.99987</v>
      </c>
      <c r="J43" s="51">
        <v>225619.55314999999</v>
      </c>
      <c r="K43" s="86">
        <v>-21997.933850000001</v>
      </c>
      <c r="L43" s="31">
        <v>-0.35410896816494009</v>
      </c>
      <c r="M43" s="44">
        <v>-33412.852990000043</v>
      </c>
      <c r="N43" s="97">
        <v>-0.12899101501586363</v>
      </c>
    </row>
    <row r="44" spans="1:14" s="13" customFormat="1" x14ac:dyDescent="0.2">
      <c r="A44" s="18" t="s">
        <v>16</v>
      </c>
      <c r="B44" s="22">
        <v>304297.989</v>
      </c>
      <c r="C44" s="56">
        <v>1156059.8044599998</v>
      </c>
      <c r="D44" s="56">
        <v>185097.80639999997</v>
      </c>
      <c r="E44" s="56">
        <v>213552.20028999995</v>
      </c>
      <c r="F44" s="32">
        <v>245399.74128999998</v>
      </c>
      <c r="G44" s="32">
        <v>160181.80392000001</v>
      </c>
      <c r="H44" s="12">
        <v>127825.74072</v>
      </c>
      <c r="I44" s="12">
        <v>173702.61042999997</v>
      </c>
      <c r="J44" s="76">
        <v>1105759.9030499998</v>
      </c>
      <c r="K44" s="88">
        <v>-130595.37857000003</v>
      </c>
      <c r="L44" s="19">
        <v>-0.42916937768524011</v>
      </c>
      <c r="M44" s="106">
        <v>-50299.901409999933</v>
      </c>
      <c r="N44" s="98">
        <v>-4.3509774508158072E-2</v>
      </c>
    </row>
    <row r="45" spans="1:14" s="1" customFormat="1" x14ac:dyDescent="0.2">
      <c r="B45" s="5"/>
      <c r="C45" s="5"/>
      <c r="D45" s="5"/>
      <c r="E45" s="5"/>
      <c r="F45" s="4"/>
      <c r="G45" s="4"/>
      <c r="H45" s="4"/>
      <c r="I45" s="105"/>
      <c r="J45" s="105"/>
      <c r="K45" s="102"/>
      <c r="L45" s="6"/>
      <c r="M45" s="38"/>
      <c r="N45" s="37"/>
    </row>
    <row r="46" spans="1:14" s="1" customFormat="1" x14ac:dyDescent="0.2">
      <c r="A46" s="1" t="s">
        <v>17</v>
      </c>
      <c r="B46" s="5"/>
      <c r="C46" s="5"/>
      <c r="D46" s="5"/>
      <c r="E46" s="5"/>
      <c r="F46" s="4"/>
      <c r="G46" s="4"/>
      <c r="H46" s="4"/>
      <c r="J46" s="4"/>
      <c r="L46" s="6"/>
      <c r="M46" s="38"/>
      <c r="N46" s="37"/>
    </row>
    <row r="47" spans="1:14" s="1" customFormat="1" x14ac:dyDescent="0.2">
      <c r="A47" s="1" t="s">
        <v>18</v>
      </c>
      <c r="B47" s="5"/>
      <c r="C47" s="5"/>
      <c r="D47" s="5"/>
      <c r="E47" s="5"/>
      <c r="F47" s="4"/>
      <c r="G47" s="4"/>
      <c r="H47" s="4"/>
      <c r="I47" s="4"/>
      <c r="J47" s="4"/>
      <c r="L47" s="7"/>
      <c r="M47" s="38"/>
      <c r="N47" s="37"/>
    </row>
    <row r="48" spans="1:14" s="1" customFormat="1" x14ac:dyDescent="0.2">
      <c r="A48" s="1" t="s">
        <v>19</v>
      </c>
      <c r="B48" s="5"/>
      <c r="C48" s="5"/>
      <c r="D48" s="5"/>
      <c r="E48" s="5"/>
      <c r="F48" s="4"/>
      <c r="G48" s="4"/>
      <c r="H48" s="4"/>
      <c r="I48" s="4"/>
      <c r="J48" s="85"/>
      <c r="L48" s="7"/>
      <c r="M48" s="38"/>
      <c r="N48" s="37"/>
    </row>
    <row r="49" spans="1:14" x14ac:dyDescent="0.2">
      <c r="G49" s="95"/>
      <c r="H49" s="95"/>
      <c r="I49" s="95"/>
    </row>
    <row r="51" spans="1:14" s="1" customFormat="1" x14ac:dyDescent="0.2">
      <c r="A51" s="111" t="s">
        <v>0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</row>
    <row r="52" spans="1:14" s="1" customFormat="1" x14ac:dyDescent="0.2">
      <c r="A52" s="111" t="s">
        <v>69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</row>
    <row r="53" spans="1:14" s="1" customFormat="1" x14ac:dyDescent="0.2">
      <c r="A53" s="111" t="s">
        <v>1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</row>
    <row r="54" spans="1:14" s="1" customFormat="1" x14ac:dyDescent="0.2">
      <c r="A54" s="108"/>
      <c r="B54" s="108"/>
      <c r="C54" s="108"/>
      <c r="D54" s="108"/>
      <c r="E54" s="108"/>
      <c r="F54" s="17"/>
      <c r="G54" s="17"/>
      <c r="H54" s="17"/>
      <c r="I54" s="17"/>
      <c r="J54" s="17"/>
      <c r="K54" s="108"/>
      <c r="M54" s="38"/>
      <c r="N54" s="37"/>
    </row>
    <row r="55" spans="1:14" s="1" customFormat="1" ht="15" customHeight="1" x14ac:dyDescent="0.2">
      <c r="A55" s="112" t="s">
        <v>2</v>
      </c>
      <c r="B55" s="114" t="s">
        <v>22</v>
      </c>
      <c r="C55" s="114"/>
      <c r="D55" s="115" t="s">
        <v>32</v>
      </c>
      <c r="E55" s="116"/>
      <c r="F55" s="116"/>
      <c r="G55" s="116"/>
      <c r="H55" s="116"/>
      <c r="I55" s="116"/>
      <c r="J55" s="117"/>
      <c r="K55" s="118" t="s">
        <v>74</v>
      </c>
      <c r="L55" s="118"/>
      <c r="M55" s="118" t="s">
        <v>75</v>
      </c>
      <c r="N55" s="118"/>
    </row>
    <row r="56" spans="1:14" s="1" customFormat="1" x14ac:dyDescent="0.2">
      <c r="A56" s="113"/>
      <c r="B56" s="16" t="s">
        <v>70</v>
      </c>
      <c r="C56" s="110" t="s">
        <v>71</v>
      </c>
      <c r="D56" s="109" t="s">
        <v>28</v>
      </c>
      <c r="E56" s="109" t="s">
        <v>35</v>
      </c>
      <c r="F56" s="110" t="s">
        <v>44</v>
      </c>
      <c r="G56" s="110" t="s">
        <v>45</v>
      </c>
      <c r="H56" s="110" t="s">
        <v>66</v>
      </c>
      <c r="I56" s="110" t="s">
        <v>72</v>
      </c>
      <c r="J56" s="110" t="s">
        <v>73</v>
      </c>
      <c r="K56" s="50" t="s">
        <v>3</v>
      </c>
      <c r="L56" s="109" t="s">
        <v>4</v>
      </c>
      <c r="M56" s="50" t="s">
        <v>3</v>
      </c>
      <c r="N56" s="109" t="s">
        <v>4</v>
      </c>
    </row>
    <row r="57" spans="1:14" s="1" customFormat="1" x14ac:dyDescent="0.2">
      <c r="A57" s="21" t="s">
        <v>5</v>
      </c>
      <c r="B57" s="21">
        <v>16028.940480000001</v>
      </c>
      <c r="C57" s="21">
        <v>117062.89504</v>
      </c>
      <c r="D57" s="21">
        <v>8357.1739199999993</v>
      </c>
      <c r="E57" s="21">
        <v>6234.3528099999994</v>
      </c>
      <c r="F57" s="33">
        <v>2947.3657799999996</v>
      </c>
      <c r="G57" s="33">
        <v>23431.598389999999</v>
      </c>
      <c r="H57" s="33">
        <v>5915.7779800000008</v>
      </c>
      <c r="I57" s="33">
        <v>15188.733109999999</v>
      </c>
      <c r="J57" s="33">
        <v>62075.001989999997</v>
      </c>
      <c r="K57" s="34">
        <v>-840.2073700000019</v>
      </c>
      <c r="L57" s="31">
        <v>-5.2418147727753106E-2</v>
      </c>
      <c r="M57" s="44">
        <v>-54987.893050000006</v>
      </c>
      <c r="N57" s="97">
        <v>-0.4697294820123048</v>
      </c>
    </row>
    <row r="58" spans="1:14" s="1" customFormat="1" x14ac:dyDescent="0.2">
      <c r="A58" s="21" t="s">
        <v>6</v>
      </c>
      <c r="B58" s="21">
        <v>46233.486290000001</v>
      </c>
      <c r="C58" s="21">
        <v>358654.55252999999</v>
      </c>
      <c r="D58" s="21">
        <v>63616.09345</v>
      </c>
      <c r="E58" s="21">
        <v>41069.201150000008</v>
      </c>
      <c r="F58" s="33">
        <v>72771.765870000003</v>
      </c>
      <c r="G58" s="33">
        <v>36525.142370000001</v>
      </c>
      <c r="H58" s="33">
        <v>56615.130530000002</v>
      </c>
      <c r="I58" s="33">
        <v>83058.892049999995</v>
      </c>
      <c r="J58" s="33">
        <v>353656.22542000003</v>
      </c>
      <c r="K58" s="34">
        <v>36825.405759999994</v>
      </c>
      <c r="L58" s="31">
        <v>0.79650938562176066</v>
      </c>
      <c r="M58" s="44">
        <v>-4998.3271099999547</v>
      </c>
      <c r="N58" s="97">
        <v>-1.3936326960695355E-2</v>
      </c>
    </row>
    <row r="59" spans="1:14" s="1" customFormat="1" x14ac:dyDescent="0.2">
      <c r="A59" s="21" t="s">
        <v>7</v>
      </c>
      <c r="B59" s="21">
        <v>11356.3896</v>
      </c>
      <c r="C59" s="21">
        <v>71896.288660000006</v>
      </c>
      <c r="D59" s="21">
        <v>14024.66222</v>
      </c>
      <c r="E59" s="21">
        <v>13218.3781</v>
      </c>
      <c r="F59" s="33">
        <v>22461.000210000002</v>
      </c>
      <c r="G59" s="33">
        <v>11129.823710000001</v>
      </c>
      <c r="H59" s="33">
        <v>12690.28256</v>
      </c>
      <c r="I59" s="33">
        <v>10483.57271</v>
      </c>
      <c r="J59" s="33">
        <v>84007.719509999995</v>
      </c>
      <c r="K59" s="34">
        <v>-872.81689000000006</v>
      </c>
      <c r="L59" s="31">
        <v>-7.6856899132801804E-2</v>
      </c>
      <c r="M59" s="44">
        <v>12111.43084999999</v>
      </c>
      <c r="N59" s="97">
        <v>0.16845696872164506</v>
      </c>
    </row>
    <row r="60" spans="1:14" s="1" customFormat="1" x14ac:dyDescent="0.2">
      <c r="A60" s="21" t="s">
        <v>8</v>
      </c>
      <c r="B60" s="21">
        <v>31365.329859999998</v>
      </c>
      <c r="C60" s="21">
        <v>196749.87510999999</v>
      </c>
      <c r="D60" s="21">
        <v>33347.28239</v>
      </c>
      <c r="E60" s="21">
        <v>30626.446700000004</v>
      </c>
      <c r="F60" s="33">
        <v>44274.737249999998</v>
      </c>
      <c r="G60" s="33">
        <v>30235.552920000002</v>
      </c>
      <c r="H60" s="33">
        <v>35203.929069999998</v>
      </c>
      <c r="I60" s="33">
        <v>30550.761450000002</v>
      </c>
      <c r="J60" s="33">
        <v>204238.70978000003</v>
      </c>
      <c r="K60" s="34">
        <v>-814.56840999999622</v>
      </c>
      <c r="L60" s="31">
        <v>-2.5970344123139921E-2</v>
      </c>
      <c r="M60" s="44">
        <v>7488.8346700000402</v>
      </c>
      <c r="N60" s="97">
        <v>3.8062716257446949E-2</v>
      </c>
    </row>
    <row r="61" spans="1:14" s="1" customFormat="1" x14ac:dyDescent="0.2">
      <c r="A61" s="21" t="s">
        <v>9</v>
      </c>
      <c r="B61" s="21">
        <v>4354.6577900000002</v>
      </c>
      <c r="C61" s="21">
        <v>67367.546140000006</v>
      </c>
      <c r="D61" s="21">
        <v>4157.0747499999998</v>
      </c>
      <c r="E61" s="21">
        <v>9442.6026200000015</v>
      </c>
      <c r="F61" s="33">
        <v>2393.9086499999999</v>
      </c>
      <c r="G61" s="33">
        <v>4035.24604</v>
      </c>
      <c r="H61" s="33">
        <v>2765.5080800000001</v>
      </c>
      <c r="I61" s="33">
        <v>4224.1985000000004</v>
      </c>
      <c r="J61" s="33">
        <v>27018.538639999999</v>
      </c>
      <c r="K61" s="34">
        <v>-130.45928999999978</v>
      </c>
      <c r="L61" s="31">
        <v>-2.9958563058522181E-2</v>
      </c>
      <c r="M61" s="44">
        <v>-40349.007500000007</v>
      </c>
      <c r="N61" s="97">
        <v>-0.59893835848122823</v>
      </c>
    </row>
    <row r="62" spans="1:14" s="1" customFormat="1" x14ac:dyDescent="0.2">
      <c r="A62" s="21" t="s">
        <v>10</v>
      </c>
      <c r="B62" s="21">
        <v>7629.0680500000008</v>
      </c>
      <c r="C62" s="21">
        <v>13191.861950000002</v>
      </c>
      <c r="D62" s="21">
        <v>44.856010000000005</v>
      </c>
      <c r="E62" s="21">
        <v>1315.2120300000001</v>
      </c>
      <c r="F62" s="33">
        <v>268.35431</v>
      </c>
      <c r="G62" s="33">
        <v>1591.6666400000001</v>
      </c>
      <c r="H62" s="33">
        <v>115.91605</v>
      </c>
      <c r="I62" s="33">
        <v>5530.0759500000004</v>
      </c>
      <c r="J62" s="33">
        <v>8866.0809900000004</v>
      </c>
      <c r="K62" s="34">
        <v>-2098.9921000000004</v>
      </c>
      <c r="L62" s="31">
        <v>-0.27513086608265347</v>
      </c>
      <c r="M62" s="44">
        <v>-4325.7809600000019</v>
      </c>
      <c r="N62" s="97">
        <v>-0.32791284326622305</v>
      </c>
    </row>
    <row r="63" spans="1:14" s="1" customFormat="1" x14ac:dyDescent="0.2">
      <c r="A63" s="21" t="s">
        <v>11</v>
      </c>
      <c r="B63" s="21">
        <v>1063645.84727</v>
      </c>
      <c r="C63" s="21">
        <v>5686359.0711300001</v>
      </c>
      <c r="D63" s="21">
        <v>917101.75803999999</v>
      </c>
      <c r="E63" s="21">
        <v>677083.68489999999</v>
      </c>
      <c r="F63" s="33">
        <v>871604.78531999991</v>
      </c>
      <c r="G63" s="33">
        <v>754339.50694000011</v>
      </c>
      <c r="H63" s="33">
        <v>869054.93568000011</v>
      </c>
      <c r="I63" s="33">
        <v>962069.73514000012</v>
      </c>
      <c r="J63" s="33">
        <v>5051254.4060200006</v>
      </c>
      <c r="K63" s="34">
        <v>-101576.11212999991</v>
      </c>
      <c r="L63" s="31">
        <v>-9.5498057356882105E-2</v>
      </c>
      <c r="M63" s="44">
        <v>-635104.66510999948</v>
      </c>
      <c r="N63" s="97">
        <v>-0.11168915947191327</v>
      </c>
    </row>
    <row r="64" spans="1:14" s="1" customFormat="1" x14ac:dyDescent="0.2">
      <c r="A64" s="21" t="s">
        <v>12</v>
      </c>
      <c r="B64" s="21">
        <v>285287.58649000002</v>
      </c>
      <c r="C64" s="21">
        <v>1345988.7573000002</v>
      </c>
      <c r="D64" s="21">
        <v>112954.32594999998</v>
      </c>
      <c r="E64" s="21">
        <v>179765.72837</v>
      </c>
      <c r="F64" s="33">
        <v>199604.49440999998</v>
      </c>
      <c r="G64" s="33">
        <v>314162.15542999993</v>
      </c>
      <c r="H64" s="33">
        <v>154060.80674</v>
      </c>
      <c r="I64" s="33">
        <v>270913.24753999995</v>
      </c>
      <c r="J64" s="33">
        <v>1231460.75844</v>
      </c>
      <c r="K64" s="34">
        <v>-14374.338950000063</v>
      </c>
      <c r="L64" s="31">
        <v>-5.0385434315081579E-2</v>
      </c>
      <c r="M64" s="44">
        <v>-114527.99886000017</v>
      </c>
      <c r="N64" s="97">
        <v>-8.5088377030532403E-2</v>
      </c>
    </row>
    <row r="65" spans="1:14" s="1" customFormat="1" x14ac:dyDescent="0.2">
      <c r="A65" s="21" t="s">
        <v>13</v>
      </c>
      <c r="B65" s="21">
        <v>218087.82984999998</v>
      </c>
      <c r="C65" s="21">
        <v>1306179.4848000002</v>
      </c>
      <c r="D65" s="21">
        <v>171690.32179000002</v>
      </c>
      <c r="E65" s="21">
        <v>173296.75826999999</v>
      </c>
      <c r="F65" s="33">
        <v>212785.94189000002</v>
      </c>
      <c r="G65" s="33">
        <v>136854.50323000003</v>
      </c>
      <c r="H65" s="33">
        <v>180485.61228</v>
      </c>
      <c r="I65" s="33">
        <v>217399.62886000003</v>
      </c>
      <c r="J65" s="33">
        <v>1092512.7663199999</v>
      </c>
      <c r="K65" s="34">
        <v>-688.20098999995389</v>
      </c>
      <c r="L65" s="31">
        <v>-3.1556139124008231E-3</v>
      </c>
      <c r="M65" s="44">
        <v>-213666.71848000027</v>
      </c>
      <c r="N65" s="97">
        <v>-0.16358143805383418</v>
      </c>
    </row>
    <row r="66" spans="1:14" s="1" customFormat="1" x14ac:dyDescent="0.2">
      <c r="A66" s="21" t="s">
        <v>14</v>
      </c>
      <c r="B66" s="21">
        <v>252573.99750999999</v>
      </c>
      <c r="C66" s="21">
        <v>1474757.5201599998</v>
      </c>
      <c r="D66" s="21">
        <v>229309.06979999997</v>
      </c>
      <c r="E66" s="21">
        <v>167033.85298000003</v>
      </c>
      <c r="F66" s="33">
        <v>295881.64941000001</v>
      </c>
      <c r="G66" s="33">
        <v>238455.22847999999</v>
      </c>
      <c r="H66" s="33">
        <v>215146.52130000002</v>
      </c>
      <c r="I66" s="33">
        <v>423194.19588000001</v>
      </c>
      <c r="J66" s="33">
        <v>1569020.5178499999</v>
      </c>
      <c r="K66" s="34">
        <v>170620.19837000003</v>
      </c>
      <c r="L66" s="31">
        <v>0.67552558874650104</v>
      </c>
      <c r="M66" s="44">
        <v>94262.997690000106</v>
      </c>
      <c r="N66" s="97">
        <v>6.3917624695192909E-2</v>
      </c>
    </row>
    <row r="67" spans="1:14" s="1" customFormat="1" x14ac:dyDescent="0.2">
      <c r="A67" s="21" t="s">
        <v>15</v>
      </c>
      <c r="B67" s="21">
        <v>236060.84424999999</v>
      </c>
      <c r="C67" s="21">
        <v>1295149.5159100001</v>
      </c>
      <c r="D67" s="21">
        <v>186861.80691000001</v>
      </c>
      <c r="E67" s="21">
        <v>191867.28548000002</v>
      </c>
      <c r="F67" s="33">
        <v>220014.74682</v>
      </c>
      <c r="G67" s="33">
        <v>195043.29386000001</v>
      </c>
      <c r="H67" s="33">
        <v>239564.08361999999</v>
      </c>
      <c r="I67" s="33">
        <v>219929.97519999999</v>
      </c>
      <c r="J67" s="33">
        <v>1253281.1918899999</v>
      </c>
      <c r="K67" s="34">
        <v>-16130.869050000008</v>
      </c>
      <c r="L67" s="31">
        <v>-6.8333522661287338E-2</v>
      </c>
      <c r="M67" s="44">
        <v>-41868.324020000175</v>
      </c>
      <c r="N67" s="97">
        <v>-3.2327019780864941E-2</v>
      </c>
    </row>
    <row r="68" spans="1:14" s="13" customFormat="1" x14ac:dyDescent="0.2">
      <c r="A68" s="18" t="s">
        <v>16</v>
      </c>
      <c r="B68" s="22">
        <v>2172623.9774399996</v>
      </c>
      <c r="C68" s="22">
        <v>11933357.368729999</v>
      </c>
      <c r="D68" s="22">
        <v>1741464.4252299999</v>
      </c>
      <c r="E68" s="22">
        <v>1490953.5034100001</v>
      </c>
      <c r="F68" s="32">
        <v>1945008.7499199999</v>
      </c>
      <c r="G68" s="32">
        <v>1745803.71801</v>
      </c>
      <c r="H68" s="32">
        <v>1771618.5038900001</v>
      </c>
      <c r="I68" s="32">
        <v>2242543.01639</v>
      </c>
      <c r="J68" s="32">
        <v>10937391.916849999</v>
      </c>
      <c r="K68" s="35">
        <v>69919.038950000424</v>
      </c>
      <c r="L68" s="19">
        <v>3.2181840795288519E-2</v>
      </c>
      <c r="M68" s="106">
        <v>-995965.45188000053</v>
      </c>
      <c r="N68" s="98">
        <v>-8.3460623955653457E-2</v>
      </c>
    </row>
    <row r="69" spans="1:14" s="1" customFormat="1" x14ac:dyDescent="0.2">
      <c r="B69" s="5"/>
      <c r="C69" s="5"/>
      <c r="D69" s="5"/>
      <c r="E69" s="5"/>
      <c r="F69" s="4"/>
      <c r="G69" s="4"/>
      <c r="H69" s="4"/>
      <c r="I69" s="15"/>
      <c r="J69" s="4"/>
      <c r="M69" s="107"/>
      <c r="N69" s="37"/>
    </row>
    <row r="70" spans="1:14" s="1" customFormat="1" x14ac:dyDescent="0.2">
      <c r="A70" s="1" t="s">
        <v>17</v>
      </c>
      <c r="B70" s="5"/>
      <c r="C70" s="5"/>
      <c r="D70" s="5"/>
      <c r="E70" s="5"/>
      <c r="F70" s="4"/>
      <c r="G70" s="4"/>
      <c r="H70" s="15"/>
      <c r="I70" s="15"/>
      <c r="J70" s="15"/>
      <c r="K70" s="9"/>
      <c r="L70" s="9"/>
      <c r="M70" s="9"/>
      <c r="N70" s="9"/>
    </row>
    <row r="71" spans="1:14" s="1" customFormat="1" x14ac:dyDescent="0.2">
      <c r="A71" s="1" t="s">
        <v>18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s="1" customFormat="1" x14ac:dyDescent="0.2">
      <c r="A72" s="1" t="s">
        <v>19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4" s="1" customFormat="1" x14ac:dyDescent="0.2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1:14" x14ac:dyDescent="0.2"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</row>
    <row r="76" spans="1:14" s="1" customFormat="1" x14ac:dyDescent="0.2">
      <c r="A76" s="111" t="s">
        <v>0</v>
      </c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</row>
    <row r="77" spans="1:14" s="1" customFormat="1" x14ac:dyDescent="0.2">
      <c r="A77" s="111" t="s">
        <v>69</v>
      </c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</row>
    <row r="78" spans="1:14" s="1" customFormat="1" x14ac:dyDescent="0.2">
      <c r="A78" s="111" t="s">
        <v>1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</row>
    <row r="79" spans="1:14" s="1" customFormat="1" x14ac:dyDescent="0.2">
      <c r="A79" s="108"/>
      <c r="B79" s="108"/>
      <c r="C79" s="108"/>
      <c r="D79" s="108"/>
      <c r="E79" s="108"/>
      <c r="F79" s="17"/>
      <c r="G79" s="17"/>
      <c r="H79" s="17"/>
      <c r="I79" s="17"/>
      <c r="J79" s="17"/>
      <c r="K79" s="108"/>
      <c r="M79" s="38"/>
      <c r="N79" s="37"/>
    </row>
    <row r="80" spans="1:14" s="1" customFormat="1" ht="15" customHeight="1" x14ac:dyDescent="0.2">
      <c r="A80" s="112" t="s">
        <v>2</v>
      </c>
      <c r="B80" s="114" t="s">
        <v>23</v>
      </c>
      <c r="C80" s="114"/>
      <c r="D80" s="115" t="s">
        <v>33</v>
      </c>
      <c r="E80" s="116"/>
      <c r="F80" s="116"/>
      <c r="G80" s="116"/>
      <c r="H80" s="116"/>
      <c r="I80" s="116"/>
      <c r="J80" s="117"/>
      <c r="K80" s="118" t="s">
        <v>74</v>
      </c>
      <c r="L80" s="118"/>
      <c r="M80" s="118" t="s">
        <v>75</v>
      </c>
      <c r="N80" s="118"/>
    </row>
    <row r="81" spans="1:14" s="1" customFormat="1" x14ac:dyDescent="0.2">
      <c r="A81" s="113"/>
      <c r="B81" s="16" t="s">
        <v>70</v>
      </c>
      <c r="C81" s="110" t="s">
        <v>71</v>
      </c>
      <c r="D81" s="109" t="s">
        <v>28</v>
      </c>
      <c r="E81" s="109" t="s">
        <v>35</v>
      </c>
      <c r="F81" s="110" t="s">
        <v>44</v>
      </c>
      <c r="G81" s="110" t="s">
        <v>45</v>
      </c>
      <c r="H81" s="110" t="s">
        <v>66</v>
      </c>
      <c r="I81" s="110" t="s">
        <v>72</v>
      </c>
      <c r="J81" s="110" t="s">
        <v>73</v>
      </c>
      <c r="K81" s="50" t="s">
        <v>3</v>
      </c>
      <c r="L81" s="109" t="s">
        <v>4</v>
      </c>
      <c r="M81" s="50" t="s">
        <v>3</v>
      </c>
      <c r="N81" s="109" t="s">
        <v>4</v>
      </c>
    </row>
    <row r="82" spans="1:14" s="1" customFormat="1" x14ac:dyDescent="0.2">
      <c r="A82" s="21" t="s">
        <v>5</v>
      </c>
      <c r="B82" s="21">
        <v>0.51234000000000002</v>
      </c>
      <c r="C82" s="21">
        <v>279.99333999999999</v>
      </c>
      <c r="D82" s="21">
        <v>0</v>
      </c>
      <c r="E82" s="21">
        <v>0</v>
      </c>
      <c r="F82" s="33">
        <v>0</v>
      </c>
      <c r="G82" s="33">
        <v>600</v>
      </c>
      <c r="H82" s="33">
        <v>0</v>
      </c>
      <c r="I82" s="33">
        <v>132</v>
      </c>
      <c r="J82" s="33">
        <v>732</v>
      </c>
      <c r="K82" s="34">
        <v>131.48766000000001</v>
      </c>
      <c r="L82" s="31">
        <v>256.6414100011711</v>
      </c>
      <c r="M82" s="44">
        <v>452.00666000000001</v>
      </c>
      <c r="N82" s="97">
        <v>1.6143478984178694</v>
      </c>
    </row>
    <row r="83" spans="1:14" s="1" customFormat="1" x14ac:dyDescent="0.2">
      <c r="A83" s="21" t="s">
        <v>6</v>
      </c>
      <c r="B83" s="21">
        <v>14034.536380000001</v>
      </c>
      <c r="C83" s="21">
        <v>151462.7813</v>
      </c>
      <c r="D83" s="21">
        <v>56140.371169999999</v>
      </c>
      <c r="E83" s="21">
        <v>30720.338350000002</v>
      </c>
      <c r="F83" s="33">
        <v>46416.475100000003</v>
      </c>
      <c r="G83" s="33">
        <v>20850.11853</v>
      </c>
      <c r="H83" s="33">
        <v>15272.78269</v>
      </c>
      <c r="I83" s="33">
        <v>31032.439299999998</v>
      </c>
      <c r="J83" s="33">
        <v>200432.52514000001</v>
      </c>
      <c r="K83" s="34">
        <v>16997.902919999997</v>
      </c>
      <c r="L83" s="31">
        <v>1.211148160492352</v>
      </c>
      <c r="M83" s="44">
        <v>48969.74384000001</v>
      </c>
      <c r="N83" s="97">
        <v>0.32331206003015622</v>
      </c>
    </row>
    <row r="84" spans="1:14" s="1" customFormat="1" x14ac:dyDescent="0.2">
      <c r="A84" s="21" t="s">
        <v>7</v>
      </c>
      <c r="B84" s="21">
        <v>8313.2019099999998</v>
      </c>
      <c r="C84" s="21">
        <v>54020.600390000007</v>
      </c>
      <c r="D84" s="21">
        <v>10961.269780000001</v>
      </c>
      <c r="E84" s="21">
        <v>9954.4576199999992</v>
      </c>
      <c r="F84" s="33">
        <v>17479.73446</v>
      </c>
      <c r="G84" s="33">
        <v>8728.1320300000007</v>
      </c>
      <c r="H84" s="33">
        <v>10763.332</v>
      </c>
      <c r="I84" s="33">
        <v>8991.4250700000011</v>
      </c>
      <c r="J84" s="33">
        <v>66878.350959999996</v>
      </c>
      <c r="K84" s="34">
        <v>678.22316000000137</v>
      </c>
      <c r="L84" s="31">
        <v>8.1583867123949272E-2</v>
      </c>
      <c r="M84" s="44">
        <v>12857.750569999989</v>
      </c>
      <c r="N84" s="97">
        <v>0.23801569173933412</v>
      </c>
    </row>
    <row r="85" spans="1:14" s="1" customFormat="1" x14ac:dyDescent="0.2">
      <c r="A85" s="21" t="s">
        <v>8</v>
      </c>
      <c r="B85" s="21">
        <v>21214.952940000003</v>
      </c>
      <c r="C85" s="21">
        <v>140367.32727000001</v>
      </c>
      <c r="D85" s="21">
        <v>25389.136999999999</v>
      </c>
      <c r="E85" s="21">
        <v>19004.76139</v>
      </c>
      <c r="F85" s="33">
        <v>33637.367060000004</v>
      </c>
      <c r="G85" s="33">
        <v>17322.672569999999</v>
      </c>
      <c r="H85" s="33">
        <v>19188.417519999999</v>
      </c>
      <c r="I85" s="33">
        <v>19427.915370000002</v>
      </c>
      <c r="J85" s="33">
        <v>133970.27091000002</v>
      </c>
      <c r="K85" s="34">
        <v>-1787.0375700000004</v>
      </c>
      <c r="L85" s="31">
        <v>-8.4234811882641925E-2</v>
      </c>
      <c r="M85" s="44">
        <v>-6397.0563599999878</v>
      </c>
      <c r="N85" s="97">
        <v>-4.5573685019271615E-2</v>
      </c>
    </row>
    <row r="86" spans="1:14" s="1" customFormat="1" x14ac:dyDescent="0.2">
      <c r="A86" s="21" t="s">
        <v>9</v>
      </c>
      <c r="B86" s="21">
        <v>2283.2826800000003</v>
      </c>
      <c r="C86" s="21">
        <v>36659.695510000005</v>
      </c>
      <c r="D86" s="21">
        <v>3127.0747500000002</v>
      </c>
      <c r="E86" s="21">
        <v>2950.06351</v>
      </c>
      <c r="F86" s="33">
        <v>1584.1216399999998</v>
      </c>
      <c r="G86" s="33">
        <v>3106.01604</v>
      </c>
      <c r="H86" s="33">
        <v>1514.38483</v>
      </c>
      <c r="I86" s="33">
        <v>4024.1985</v>
      </c>
      <c r="J86" s="33">
        <v>16305.859269999999</v>
      </c>
      <c r="K86" s="34">
        <v>1740.9158199999997</v>
      </c>
      <c r="L86" s="31">
        <v>0.76246179907956013</v>
      </c>
      <c r="M86" s="44">
        <v>-20353.836240000004</v>
      </c>
      <c r="N86" s="97">
        <v>-0.55521018264998689</v>
      </c>
    </row>
    <row r="87" spans="1:14" s="1" customFormat="1" x14ac:dyDescent="0.2">
      <c r="A87" s="21" t="s">
        <v>10</v>
      </c>
      <c r="B87" s="21">
        <v>2063.5885699999999</v>
      </c>
      <c r="C87" s="21">
        <v>5161.5954999999994</v>
      </c>
      <c r="D87" s="21">
        <v>44.856010000000005</v>
      </c>
      <c r="E87" s="21">
        <v>1125.2120300000001</v>
      </c>
      <c r="F87" s="33">
        <v>202.14516</v>
      </c>
      <c r="G87" s="33">
        <v>241.66664</v>
      </c>
      <c r="H87" s="33">
        <v>60.056050000000006</v>
      </c>
      <c r="I87" s="33">
        <v>30.075950000000002</v>
      </c>
      <c r="J87" s="33">
        <v>1704.0118399999999</v>
      </c>
      <c r="K87" s="34">
        <v>-2033.51262</v>
      </c>
      <c r="L87" s="31">
        <v>-0.98542541355518365</v>
      </c>
      <c r="M87" s="44">
        <v>-3457.5836599999993</v>
      </c>
      <c r="N87" s="97">
        <v>-0.66986722613191985</v>
      </c>
    </row>
    <row r="88" spans="1:14" s="1" customFormat="1" x14ac:dyDescent="0.2">
      <c r="A88" s="21" t="s">
        <v>11</v>
      </c>
      <c r="B88" s="21">
        <v>447136.03130000003</v>
      </c>
      <c r="C88" s="21">
        <v>2722678.2188000004</v>
      </c>
      <c r="D88" s="21">
        <v>505014.72444000002</v>
      </c>
      <c r="E88" s="21">
        <v>362614.70120000001</v>
      </c>
      <c r="F88" s="33">
        <v>446386.37812000001</v>
      </c>
      <c r="G88" s="33">
        <v>399274.00717</v>
      </c>
      <c r="H88" s="33">
        <v>424585.80798000004</v>
      </c>
      <c r="I88" s="33">
        <v>497727.62479000003</v>
      </c>
      <c r="J88" s="33">
        <v>2635603.2437000005</v>
      </c>
      <c r="K88" s="34">
        <v>50591.593489999999</v>
      </c>
      <c r="L88" s="31">
        <v>0.11314586601958765</v>
      </c>
      <c r="M88" s="44">
        <v>-87074.975099999923</v>
      </c>
      <c r="N88" s="97">
        <v>-3.1981368381599484E-2</v>
      </c>
    </row>
    <row r="89" spans="1:14" s="1" customFormat="1" x14ac:dyDescent="0.2">
      <c r="A89" s="21" t="s">
        <v>12</v>
      </c>
      <c r="B89" s="21">
        <v>91292.075190000003</v>
      </c>
      <c r="C89" s="21">
        <v>332652.32597999997</v>
      </c>
      <c r="D89" s="21">
        <v>34345.787100000001</v>
      </c>
      <c r="E89" s="21">
        <v>55596.488150000005</v>
      </c>
      <c r="F89" s="33">
        <v>43431.147880000004</v>
      </c>
      <c r="G89" s="33">
        <v>43364.133630000004</v>
      </c>
      <c r="H89" s="33">
        <v>33348.25172</v>
      </c>
      <c r="I89" s="33">
        <v>127825.73809</v>
      </c>
      <c r="J89" s="33">
        <v>337911.54657000001</v>
      </c>
      <c r="K89" s="34">
        <v>36533.662899999996</v>
      </c>
      <c r="L89" s="31">
        <v>0.40018438428488956</v>
      </c>
      <c r="M89" s="44">
        <v>5259.2205900000408</v>
      </c>
      <c r="N89" s="97">
        <v>1.5809961870870026E-2</v>
      </c>
    </row>
    <row r="90" spans="1:14" s="1" customFormat="1" x14ac:dyDescent="0.2">
      <c r="A90" s="21" t="s">
        <v>13</v>
      </c>
      <c r="B90" s="21">
        <v>137633.98493000001</v>
      </c>
      <c r="C90" s="21">
        <v>841553.94891000004</v>
      </c>
      <c r="D90" s="21">
        <v>116521.89287000001</v>
      </c>
      <c r="E90" s="21">
        <v>112357.57982999999</v>
      </c>
      <c r="F90" s="33">
        <v>138411.87973000002</v>
      </c>
      <c r="G90" s="33">
        <v>88401.726730000009</v>
      </c>
      <c r="H90" s="33">
        <v>113701.06113000002</v>
      </c>
      <c r="I90" s="33">
        <v>134489.48975000001</v>
      </c>
      <c r="J90" s="33">
        <v>703883.63003999996</v>
      </c>
      <c r="K90" s="34">
        <v>-3144.4951799999981</v>
      </c>
      <c r="L90" s="31">
        <v>-2.2846793120167797E-2</v>
      </c>
      <c r="M90" s="44">
        <v>-137670.31887000008</v>
      </c>
      <c r="N90" s="97">
        <v>-0.16359060408226211</v>
      </c>
    </row>
    <row r="91" spans="1:14" s="1" customFormat="1" x14ac:dyDescent="0.2">
      <c r="A91" s="21" t="s">
        <v>14</v>
      </c>
      <c r="B91" s="21">
        <v>176497.68818999999</v>
      </c>
      <c r="C91" s="21">
        <v>1089974.35895</v>
      </c>
      <c r="D91" s="21">
        <v>174390.35222999999</v>
      </c>
      <c r="E91" s="21">
        <v>112620.97268000001</v>
      </c>
      <c r="F91" s="33">
        <v>182127.99227000002</v>
      </c>
      <c r="G91" s="33">
        <v>189021.48184999998</v>
      </c>
      <c r="H91" s="33">
        <v>176373.43818</v>
      </c>
      <c r="I91" s="33">
        <v>172441.10397</v>
      </c>
      <c r="J91" s="33">
        <v>1006975.34118</v>
      </c>
      <c r="K91" s="34">
        <v>-4056.5842199999897</v>
      </c>
      <c r="L91" s="31">
        <v>-2.2983781043256934E-2</v>
      </c>
      <c r="M91" s="44">
        <v>-82999.017770000035</v>
      </c>
      <c r="N91" s="97">
        <v>-7.614767915270515E-2</v>
      </c>
    </row>
    <row r="92" spans="1:14" s="1" customFormat="1" x14ac:dyDescent="0.2">
      <c r="A92" s="21" t="s">
        <v>15</v>
      </c>
      <c r="B92" s="21">
        <v>133982.69268000001</v>
      </c>
      <c r="C92" s="21">
        <v>714523.02575000003</v>
      </c>
      <c r="D92" s="21">
        <v>104344.20777000001</v>
      </c>
      <c r="E92" s="21">
        <v>106840.55511</v>
      </c>
      <c r="F92" s="33">
        <v>126018.48514</v>
      </c>
      <c r="G92" s="33">
        <v>115644.70123999999</v>
      </c>
      <c r="H92" s="33">
        <v>144372.48438000001</v>
      </c>
      <c r="I92" s="33">
        <v>127854.20810999999</v>
      </c>
      <c r="J92" s="33">
        <v>725074.64175000007</v>
      </c>
      <c r="K92" s="34">
        <v>-6128.4845700000151</v>
      </c>
      <c r="L92" s="31">
        <v>-4.5740867327074053E-2</v>
      </c>
      <c r="M92" s="44">
        <v>10551.616000000038</v>
      </c>
      <c r="N92" s="97">
        <v>1.4767356151923261E-2</v>
      </c>
    </row>
    <row r="93" spans="1:14" s="13" customFormat="1" x14ac:dyDescent="0.2">
      <c r="A93" s="18" t="s">
        <v>16</v>
      </c>
      <c r="B93" s="22">
        <v>1034452.5471100002</v>
      </c>
      <c r="C93" s="22">
        <v>6089333.8717</v>
      </c>
      <c r="D93" s="22">
        <v>1030279.6731200001</v>
      </c>
      <c r="E93" s="22">
        <v>813785.12987000006</v>
      </c>
      <c r="F93" s="32">
        <v>1035695.72656</v>
      </c>
      <c r="G93" s="32">
        <v>886554.65643000009</v>
      </c>
      <c r="H93" s="32">
        <v>939180.01648000011</v>
      </c>
      <c r="I93" s="32">
        <v>1123976.2189000002</v>
      </c>
      <c r="J93" s="32">
        <v>5829471.421360001</v>
      </c>
      <c r="K93" s="35">
        <v>89523.671790000051</v>
      </c>
      <c r="L93" s="19">
        <v>8.6542076811649382E-2</v>
      </c>
      <c r="M93" s="106">
        <v>-259862.45033999905</v>
      </c>
      <c r="N93" s="98">
        <v>-4.267502091611397E-2</v>
      </c>
    </row>
    <row r="94" spans="1:14" s="1" customFormat="1" x14ac:dyDescent="0.2">
      <c r="B94" s="5"/>
      <c r="C94" s="5"/>
      <c r="D94" s="5"/>
      <c r="E94" s="5"/>
      <c r="F94" s="4"/>
      <c r="G94" s="4"/>
      <c r="H94" s="4"/>
      <c r="I94" s="4"/>
      <c r="J94" s="4"/>
      <c r="K94" s="8"/>
      <c r="M94" s="107"/>
      <c r="N94" s="37"/>
    </row>
    <row r="95" spans="1:14" s="1" customFormat="1" x14ac:dyDescent="0.2">
      <c r="A95" s="1" t="s">
        <v>17</v>
      </c>
      <c r="B95" s="5"/>
      <c r="C95" s="5"/>
      <c r="D95" s="5"/>
      <c r="E95" s="5"/>
      <c r="F95" s="4"/>
      <c r="G95" s="4"/>
      <c r="H95" s="4"/>
      <c r="I95" s="4"/>
      <c r="J95" s="4"/>
      <c r="M95" s="38"/>
      <c r="N95" s="37"/>
    </row>
    <row r="96" spans="1:14" s="1" customFormat="1" x14ac:dyDescent="0.2">
      <c r="A96" s="1" t="s">
        <v>18</v>
      </c>
      <c r="B96" s="5"/>
      <c r="C96" s="5"/>
      <c r="D96" s="5"/>
      <c r="E96" s="5"/>
      <c r="F96" s="4"/>
      <c r="G96" s="4"/>
      <c r="H96" s="4"/>
      <c r="I96" s="4"/>
      <c r="J96" s="4"/>
      <c r="M96" s="38"/>
      <c r="N96" s="37"/>
    </row>
    <row r="97" spans="1:15" s="1" customFormat="1" x14ac:dyDescent="0.2">
      <c r="A97" s="1" t="s">
        <v>19</v>
      </c>
      <c r="B97" s="5"/>
      <c r="C97" s="5"/>
      <c r="D97" s="5"/>
      <c r="E97" s="5"/>
      <c r="F97" s="4"/>
      <c r="G97" s="4"/>
      <c r="H97" s="4"/>
      <c r="I97" s="4"/>
      <c r="J97" s="4"/>
      <c r="M97" s="38"/>
      <c r="N97" s="90"/>
    </row>
    <row r="100" spans="1:15" s="1" customFormat="1" x14ac:dyDescent="0.2">
      <c r="A100" s="111" t="s">
        <v>0</v>
      </c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</row>
    <row r="101" spans="1:15" s="1" customFormat="1" x14ac:dyDescent="0.2">
      <c r="A101" s="111" t="s">
        <v>69</v>
      </c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</row>
    <row r="102" spans="1:15" s="1" customFormat="1" x14ac:dyDescent="0.2">
      <c r="A102" s="111" t="s">
        <v>1</v>
      </c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</row>
    <row r="103" spans="1:15" s="1" customFormat="1" x14ac:dyDescent="0.2">
      <c r="A103" s="108"/>
      <c r="B103" s="108"/>
      <c r="C103" s="108"/>
      <c r="D103" s="108"/>
      <c r="E103" s="108"/>
      <c r="F103" s="17"/>
      <c r="G103" s="17"/>
      <c r="H103" s="17"/>
      <c r="I103" s="17"/>
      <c r="J103" s="17"/>
      <c r="K103" s="108"/>
      <c r="M103" s="38"/>
      <c r="N103" s="37"/>
    </row>
    <row r="104" spans="1:15" s="1" customFormat="1" ht="15" customHeight="1" x14ac:dyDescent="0.2">
      <c r="A104" s="112" t="s">
        <v>2</v>
      </c>
      <c r="B104" s="114" t="s">
        <v>24</v>
      </c>
      <c r="C104" s="114"/>
      <c r="D104" s="115" t="s">
        <v>34</v>
      </c>
      <c r="E104" s="116"/>
      <c r="F104" s="116"/>
      <c r="G104" s="116"/>
      <c r="H104" s="116"/>
      <c r="I104" s="116"/>
      <c r="J104" s="117"/>
      <c r="K104" s="118" t="s">
        <v>74</v>
      </c>
      <c r="L104" s="118"/>
      <c r="M104" s="118" t="s">
        <v>75</v>
      </c>
      <c r="N104" s="118"/>
    </row>
    <row r="105" spans="1:15" s="1" customFormat="1" x14ac:dyDescent="0.2">
      <c r="A105" s="113"/>
      <c r="B105" s="16" t="s">
        <v>70</v>
      </c>
      <c r="C105" s="110" t="s">
        <v>71</v>
      </c>
      <c r="D105" s="109" t="s">
        <v>28</v>
      </c>
      <c r="E105" s="109" t="s">
        <v>35</v>
      </c>
      <c r="F105" s="110" t="s">
        <v>44</v>
      </c>
      <c r="G105" s="110" t="s">
        <v>45</v>
      </c>
      <c r="H105" s="110" t="s">
        <v>66</v>
      </c>
      <c r="I105" s="110" t="s">
        <v>72</v>
      </c>
      <c r="J105" s="110" t="s">
        <v>73</v>
      </c>
      <c r="K105" s="50" t="s">
        <v>3</v>
      </c>
      <c r="L105" s="109" t="s">
        <v>4</v>
      </c>
      <c r="M105" s="50" t="s">
        <v>3</v>
      </c>
      <c r="N105" s="109" t="s">
        <v>4</v>
      </c>
    </row>
    <row r="106" spans="1:15" s="1" customFormat="1" x14ac:dyDescent="0.2">
      <c r="A106" s="21" t="s">
        <v>5</v>
      </c>
      <c r="B106" s="11">
        <v>16028.42814</v>
      </c>
      <c r="C106" s="21">
        <v>116782.9017</v>
      </c>
      <c r="D106" s="21">
        <v>8357.1739199999993</v>
      </c>
      <c r="E106" s="21">
        <v>6234.3528099999994</v>
      </c>
      <c r="F106" s="36">
        <v>2947.3657799999996</v>
      </c>
      <c r="G106" s="36">
        <v>22831.598389999999</v>
      </c>
      <c r="H106" s="36">
        <v>5915.7779800000008</v>
      </c>
      <c r="I106" s="36">
        <v>15056.733109999999</v>
      </c>
      <c r="J106" s="36">
        <v>61343.001989999997</v>
      </c>
      <c r="K106" s="30">
        <v>-971.69503000000077</v>
      </c>
      <c r="L106" s="25">
        <v>-6.0623226526815288E-2</v>
      </c>
      <c r="M106" s="44">
        <v>-55439.899710000005</v>
      </c>
      <c r="N106" s="97">
        <v>-0.47472617055207156</v>
      </c>
    </row>
    <row r="107" spans="1:15" s="1" customFormat="1" x14ac:dyDescent="0.2">
      <c r="A107" s="21" t="s">
        <v>6</v>
      </c>
      <c r="B107" s="11">
        <v>32198.949909999999</v>
      </c>
      <c r="C107" s="21">
        <v>207191.77122999998</v>
      </c>
      <c r="D107" s="21">
        <v>7475.72228</v>
      </c>
      <c r="E107" s="21">
        <v>10348.862800000001</v>
      </c>
      <c r="F107" s="36">
        <v>26355.29077</v>
      </c>
      <c r="G107" s="36">
        <v>15675.02384</v>
      </c>
      <c r="H107" s="36">
        <v>41342.347840000002</v>
      </c>
      <c r="I107" s="36">
        <v>52026.452749999997</v>
      </c>
      <c r="J107" s="36">
        <v>153223.70027999999</v>
      </c>
      <c r="K107" s="30">
        <v>19827.502839999997</v>
      </c>
      <c r="L107" s="25">
        <v>0.61578103930160122</v>
      </c>
      <c r="M107" s="44">
        <v>-53968.070949999994</v>
      </c>
      <c r="N107" s="97">
        <v>-0.26047400738753745</v>
      </c>
    </row>
    <row r="108" spans="1:15" s="1" customFormat="1" x14ac:dyDescent="0.2">
      <c r="A108" s="21" t="s">
        <v>7</v>
      </c>
      <c r="B108" s="11">
        <v>3043.1876899999997</v>
      </c>
      <c r="C108" s="21">
        <v>17875.688269999999</v>
      </c>
      <c r="D108" s="21">
        <v>3063.3924400000001</v>
      </c>
      <c r="E108" s="21">
        <v>3263.9204799999998</v>
      </c>
      <c r="F108" s="36">
        <v>4981.2657499999996</v>
      </c>
      <c r="G108" s="36">
        <v>2401.6916800000004</v>
      </c>
      <c r="H108" s="36">
        <v>1926.95056</v>
      </c>
      <c r="I108" s="36">
        <v>1492.1476399999999</v>
      </c>
      <c r="J108" s="36">
        <v>17129.368549999999</v>
      </c>
      <c r="K108" s="30">
        <v>-1551.0400499999998</v>
      </c>
      <c r="L108" s="25">
        <v>-0.50967610545243758</v>
      </c>
      <c r="M108" s="44">
        <v>-746.31971999999951</v>
      </c>
      <c r="N108" s="97">
        <v>-4.1750544579171045E-2</v>
      </c>
      <c r="O108" s="45"/>
    </row>
    <row r="109" spans="1:15" s="1" customFormat="1" x14ac:dyDescent="0.2">
      <c r="A109" s="21" t="s">
        <v>8</v>
      </c>
      <c r="B109" s="11">
        <v>10150.376920000001</v>
      </c>
      <c r="C109" s="21">
        <v>56382.547840000007</v>
      </c>
      <c r="D109" s="21">
        <v>7958.1453899999997</v>
      </c>
      <c r="E109" s="21">
        <v>11621.685310000001</v>
      </c>
      <c r="F109" s="36">
        <v>10637.37019</v>
      </c>
      <c r="G109" s="36">
        <v>12912.880349999999</v>
      </c>
      <c r="H109" s="36">
        <v>16015.511550000001</v>
      </c>
      <c r="I109" s="36">
        <v>11122.846079999999</v>
      </c>
      <c r="J109" s="36">
        <v>70268.438869999998</v>
      </c>
      <c r="K109" s="30">
        <v>972.46915999999874</v>
      </c>
      <c r="L109" s="25">
        <v>9.5806211696816357E-2</v>
      </c>
      <c r="M109" s="44">
        <v>13885.891029999992</v>
      </c>
      <c r="N109" s="97">
        <v>0.24627994941634745</v>
      </c>
    </row>
    <row r="110" spans="1:15" s="1" customFormat="1" x14ac:dyDescent="0.2">
      <c r="A110" s="21" t="s">
        <v>9</v>
      </c>
      <c r="B110" s="11">
        <v>2071.3751099999999</v>
      </c>
      <c r="C110" s="21">
        <v>30707.850630000004</v>
      </c>
      <c r="D110" s="21">
        <v>1030</v>
      </c>
      <c r="E110" s="21">
        <v>6492.5391100000006</v>
      </c>
      <c r="F110" s="36">
        <v>809.78701000000001</v>
      </c>
      <c r="G110" s="36">
        <v>929.23</v>
      </c>
      <c r="H110" s="36">
        <v>1251.1232500000001</v>
      </c>
      <c r="I110" s="36">
        <v>200</v>
      </c>
      <c r="J110" s="36">
        <v>10712.679370000002</v>
      </c>
      <c r="K110" s="30">
        <v>-1871.3751099999999</v>
      </c>
      <c r="L110" s="25">
        <v>-0.90344578389763508</v>
      </c>
      <c r="M110" s="44">
        <v>-19995.171260000003</v>
      </c>
      <c r="N110" s="97">
        <v>-0.65114199951414831</v>
      </c>
    </row>
    <row r="111" spans="1:15" s="1" customFormat="1" x14ac:dyDescent="0.2">
      <c r="A111" s="21" t="s">
        <v>10</v>
      </c>
      <c r="B111" s="11">
        <v>5565.4794800000009</v>
      </c>
      <c r="C111" s="21">
        <v>8030.266450000001</v>
      </c>
      <c r="D111" s="21">
        <v>0</v>
      </c>
      <c r="E111" s="21">
        <v>190</v>
      </c>
      <c r="F111" s="36">
        <v>66.209149999999994</v>
      </c>
      <c r="G111" s="36">
        <v>1350</v>
      </c>
      <c r="H111" s="36">
        <v>55.86</v>
      </c>
      <c r="I111" s="36">
        <v>5500</v>
      </c>
      <c r="J111" s="36">
        <v>7162.0691500000003</v>
      </c>
      <c r="K111" s="30">
        <v>-65.479480000000876</v>
      </c>
      <c r="L111" s="25">
        <v>-1.1765289987198169E-2</v>
      </c>
      <c r="M111" s="44">
        <v>-868.19730000000072</v>
      </c>
      <c r="N111" s="97">
        <v>-0.10811562796898233</v>
      </c>
    </row>
    <row r="112" spans="1:15" s="1" customFormat="1" x14ac:dyDescent="0.2">
      <c r="A112" s="21" t="s">
        <v>11</v>
      </c>
      <c r="B112" s="11">
        <v>616509.81597</v>
      </c>
      <c r="C112" s="21">
        <v>2963680.8523300001</v>
      </c>
      <c r="D112" s="21">
        <v>412087.03359999997</v>
      </c>
      <c r="E112" s="21">
        <v>314468.98369999998</v>
      </c>
      <c r="F112" s="36">
        <v>425218.40720000002</v>
      </c>
      <c r="G112" s="36">
        <v>355065.49977000005</v>
      </c>
      <c r="H112" s="36">
        <v>444469.12770000001</v>
      </c>
      <c r="I112" s="36">
        <v>464342.11035000003</v>
      </c>
      <c r="J112" s="36">
        <v>2415651.1623200001</v>
      </c>
      <c r="K112" s="30">
        <v>-152167.70561999996</v>
      </c>
      <c r="L112" s="25">
        <v>-0.24682122113592531</v>
      </c>
      <c r="M112" s="44">
        <v>-548029.69001000002</v>
      </c>
      <c r="N112" s="97">
        <v>-0.18491521770272512</v>
      </c>
    </row>
    <row r="113" spans="1:14" s="1" customFormat="1" x14ac:dyDescent="0.2">
      <c r="A113" s="21" t="s">
        <v>12</v>
      </c>
      <c r="B113" s="11">
        <v>193995.51130000001</v>
      </c>
      <c r="C113" s="21">
        <v>1013336.43132</v>
      </c>
      <c r="D113" s="21">
        <v>78608.538849999997</v>
      </c>
      <c r="E113" s="21">
        <v>124169.24021999999</v>
      </c>
      <c r="F113" s="36">
        <v>156173.34653000001</v>
      </c>
      <c r="G113" s="36">
        <v>270798.02179999993</v>
      </c>
      <c r="H113" s="36">
        <v>120712.55502</v>
      </c>
      <c r="I113" s="36">
        <v>143087.50944999998</v>
      </c>
      <c r="J113" s="36">
        <v>893549.21186999988</v>
      </c>
      <c r="K113" s="30">
        <v>-50908.00185000003</v>
      </c>
      <c r="L113" s="25">
        <v>-0.2624184524108627</v>
      </c>
      <c r="M113" s="44">
        <v>-119787.21945000009</v>
      </c>
      <c r="N113" s="97">
        <v>-0.11821071042907438</v>
      </c>
    </row>
    <row r="114" spans="1:14" s="1" customFormat="1" x14ac:dyDescent="0.2">
      <c r="A114" s="21" t="s">
        <v>13</v>
      </c>
      <c r="B114" s="11">
        <v>80453.844919999989</v>
      </c>
      <c r="C114" s="21">
        <v>464625.53589</v>
      </c>
      <c r="D114" s="21">
        <v>55168.428919999998</v>
      </c>
      <c r="E114" s="21">
        <v>60939.178440000003</v>
      </c>
      <c r="F114" s="36">
        <v>74374.062160000001</v>
      </c>
      <c r="G114" s="36">
        <v>48452.7765</v>
      </c>
      <c r="H114" s="36">
        <v>66784.551149999999</v>
      </c>
      <c r="I114" s="36">
        <v>82910.139110000004</v>
      </c>
      <c r="J114" s="36">
        <v>388629.13627999998</v>
      </c>
      <c r="K114" s="30">
        <v>2456.2941900000151</v>
      </c>
      <c r="L114" s="25">
        <v>3.0530476106424231E-2</v>
      </c>
      <c r="M114" s="44">
        <v>-75996.399610000022</v>
      </c>
      <c r="N114" s="97">
        <v>-0.1635648360661609</v>
      </c>
    </row>
    <row r="115" spans="1:14" s="1" customFormat="1" x14ac:dyDescent="0.2">
      <c r="A115" s="21" t="s">
        <v>14</v>
      </c>
      <c r="B115" s="11">
        <v>76076.309319999986</v>
      </c>
      <c r="C115" s="21">
        <v>384783.16120999999</v>
      </c>
      <c r="D115" s="21">
        <v>54918.717570000001</v>
      </c>
      <c r="E115" s="21">
        <v>54412.880299999997</v>
      </c>
      <c r="F115" s="36">
        <v>113753.65714</v>
      </c>
      <c r="G115" s="36">
        <v>49433.746630000001</v>
      </c>
      <c r="H115" s="36">
        <v>38773.083119999996</v>
      </c>
      <c r="I115" s="36">
        <v>250753.09190999999</v>
      </c>
      <c r="J115" s="36">
        <v>562045.17666999996</v>
      </c>
      <c r="K115" s="30">
        <v>174676.78259000002</v>
      </c>
      <c r="L115" s="25">
        <v>2.2960732999711722</v>
      </c>
      <c r="M115" s="44">
        <v>177262.01545999997</v>
      </c>
      <c r="N115" s="97">
        <v>0.46068028263652927</v>
      </c>
    </row>
    <row r="116" spans="1:14" s="1" customFormat="1" x14ac:dyDescent="0.2">
      <c r="A116" s="21" t="s">
        <v>15</v>
      </c>
      <c r="B116" s="11">
        <v>102078.15156999999</v>
      </c>
      <c r="C116" s="21">
        <v>580626.49015999993</v>
      </c>
      <c r="D116" s="21">
        <v>82517.599140000006</v>
      </c>
      <c r="E116" s="21">
        <v>85026.730370000005</v>
      </c>
      <c r="F116" s="36">
        <v>93996.261679999996</v>
      </c>
      <c r="G116" s="36">
        <v>79398.59262000001</v>
      </c>
      <c r="H116" s="36">
        <v>95191.599239999996</v>
      </c>
      <c r="I116" s="36">
        <v>92075.767090000008</v>
      </c>
      <c r="J116" s="36">
        <v>528206.55014000006</v>
      </c>
      <c r="K116" s="30">
        <v>-10002.384479999979</v>
      </c>
      <c r="L116" s="25">
        <v>-9.7987515703993222E-2</v>
      </c>
      <c r="M116" s="44">
        <v>-52419.940019999864</v>
      </c>
      <c r="N116" s="97">
        <v>-9.0281688673134464E-2</v>
      </c>
    </row>
    <row r="117" spans="1:14" s="13" customFormat="1" x14ac:dyDescent="0.2">
      <c r="A117" s="18" t="s">
        <v>16</v>
      </c>
      <c r="B117" s="12">
        <v>1138171.4303299999</v>
      </c>
      <c r="C117" s="22">
        <v>5844023.4970299993</v>
      </c>
      <c r="D117" s="22">
        <v>711184.75211</v>
      </c>
      <c r="E117" s="22">
        <v>677168.37353999994</v>
      </c>
      <c r="F117" s="16">
        <v>909313.02335999988</v>
      </c>
      <c r="G117" s="16">
        <v>859249.06157999998</v>
      </c>
      <c r="H117" s="16">
        <v>832438.48740999994</v>
      </c>
      <c r="I117" s="16">
        <v>1118566.79749</v>
      </c>
      <c r="J117" s="16">
        <v>5107920.4954899997</v>
      </c>
      <c r="K117" s="18">
        <v>-19604.63283999986</v>
      </c>
      <c r="L117" s="28">
        <v>-1.7224674875484847E-2</v>
      </c>
      <c r="M117" s="106">
        <v>-736103.00153999962</v>
      </c>
      <c r="N117" s="98">
        <v>-0.12595825494440527</v>
      </c>
    </row>
    <row r="118" spans="1:14" s="1" customFormat="1" x14ac:dyDescent="0.2">
      <c r="B118" s="5"/>
      <c r="C118" s="5"/>
      <c r="D118" s="5"/>
      <c r="E118" s="5"/>
      <c r="F118" s="4"/>
      <c r="G118" s="4"/>
      <c r="H118" s="4"/>
      <c r="I118" s="4"/>
      <c r="J118" s="4"/>
      <c r="M118" s="107"/>
      <c r="N118" s="37"/>
    </row>
    <row r="119" spans="1:14" s="1" customFormat="1" x14ac:dyDescent="0.2">
      <c r="A119" s="1" t="s">
        <v>17</v>
      </c>
      <c r="B119" s="5"/>
      <c r="C119" s="5"/>
      <c r="D119" s="5"/>
      <c r="E119" s="5"/>
      <c r="F119" s="4"/>
      <c r="G119" s="4"/>
      <c r="H119" s="4"/>
      <c r="I119" s="4"/>
      <c r="J119" s="4"/>
      <c r="M119" s="38"/>
      <c r="N119" s="37"/>
    </row>
    <row r="120" spans="1:14" s="1" customFormat="1" x14ac:dyDescent="0.2">
      <c r="A120" s="1" t="s">
        <v>18</v>
      </c>
      <c r="B120" s="5"/>
      <c r="C120" s="5"/>
      <c r="D120" s="5"/>
      <c r="E120" s="5"/>
      <c r="F120" s="4"/>
      <c r="G120" s="15"/>
      <c r="H120" s="15"/>
      <c r="I120" s="15"/>
      <c r="J120" s="4"/>
      <c r="K120" s="9"/>
      <c r="M120" s="38"/>
      <c r="N120" s="37"/>
    </row>
    <row r="121" spans="1:14" s="1" customFormat="1" x14ac:dyDescent="0.2">
      <c r="A121" s="1" t="s">
        <v>19</v>
      </c>
      <c r="B121" s="5"/>
      <c r="C121" s="5"/>
      <c r="D121" s="5"/>
      <c r="E121" s="5"/>
      <c r="F121" s="4"/>
      <c r="G121" s="4"/>
      <c r="H121" s="4"/>
      <c r="I121" s="4"/>
      <c r="J121" s="4"/>
      <c r="M121" s="38"/>
      <c r="N121" s="37"/>
    </row>
  </sheetData>
  <mergeCells count="40">
    <mergeCell ref="A100:N100"/>
    <mergeCell ref="A101:N101"/>
    <mergeCell ref="A102:N102"/>
    <mergeCell ref="A104:A105"/>
    <mergeCell ref="B104:C104"/>
    <mergeCell ref="D104:J104"/>
    <mergeCell ref="K104:L104"/>
    <mergeCell ref="M104:N104"/>
    <mergeCell ref="A76:N76"/>
    <mergeCell ref="A77:N77"/>
    <mergeCell ref="A78:N78"/>
    <mergeCell ref="A80:A81"/>
    <mergeCell ref="B80:C80"/>
    <mergeCell ref="D80:J80"/>
    <mergeCell ref="K80:L80"/>
    <mergeCell ref="M80:N80"/>
    <mergeCell ref="A51:N51"/>
    <mergeCell ref="A52:N52"/>
    <mergeCell ref="A53:N53"/>
    <mergeCell ref="A55:A56"/>
    <mergeCell ref="B55:C55"/>
    <mergeCell ref="D55:J55"/>
    <mergeCell ref="K55:L55"/>
    <mergeCell ref="M55:N55"/>
    <mergeCell ref="A27:N27"/>
    <mergeCell ref="A28:N28"/>
    <mergeCell ref="A29:N29"/>
    <mergeCell ref="A31:A32"/>
    <mergeCell ref="B31:C31"/>
    <mergeCell ref="D31:J31"/>
    <mergeCell ref="K31:L31"/>
    <mergeCell ref="M31:N31"/>
    <mergeCell ref="A2:N2"/>
    <mergeCell ref="A3:N3"/>
    <mergeCell ref="A4:N4"/>
    <mergeCell ref="A6:A7"/>
    <mergeCell ref="B6:C6"/>
    <mergeCell ref="D6:J6"/>
    <mergeCell ref="K6:L6"/>
    <mergeCell ref="M6:N6"/>
  </mergeCells>
  <pageMargins left="0.7" right="0.7" top="0.75" bottom="0.75" header="0.3" footer="0.3"/>
  <pageSetup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1"/>
  <sheetViews>
    <sheetView topLeftCell="A115" zoomScale="115" zoomScaleNormal="115" workbookViewId="0">
      <selection activeCell="F9" sqref="F9"/>
    </sheetView>
  </sheetViews>
  <sheetFormatPr baseColWidth="10" defaultRowHeight="11.25" x14ac:dyDescent="0.2"/>
  <cols>
    <col min="1" max="1" width="23.85546875" style="10" customWidth="1"/>
    <col min="2" max="2" width="13.5703125" style="10" customWidth="1"/>
    <col min="3" max="5" width="12.5703125" style="10" customWidth="1"/>
    <col min="6" max="6" width="12.7109375" style="14" customWidth="1"/>
    <col min="7" max="8" width="11.7109375" style="14" customWidth="1"/>
    <col min="9" max="9" width="12" style="14" customWidth="1"/>
    <col min="10" max="10" width="12.42578125" style="10" customWidth="1"/>
    <col min="11" max="11" width="12.5703125" style="10" customWidth="1"/>
    <col min="12" max="12" width="13" style="39" customWidth="1"/>
    <col min="13" max="13" width="11.42578125" style="40"/>
    <col min="14" max="16384" width="11.42578125" style="10"/>
  </cols>
  <sheetData>
    <row r="2" spans="1:15" s="1" customFormat="1" x14ac:dyDescent="0.2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5" s="1" customFormat="1" x14ac:dyDescent="0.2">
      <c r="A3" s="111" t="s">
        <v>57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5" s="1" customFormat="1" x14ac:dyDescent="0.2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1:15" s="1" customFormat="1" x14ac:dyDescent="0.2">
      <c r="A5" s="91"/>
      <c r="B5" s="91"/>
      <c r="C5" s="91"/>
      <c r="D5" s="91"/>
      <c r="E5" s="91"/>
      <c r="F5" s="17"/>
      <c r="G5" s="17"/>
      <c r="H5" s="17"/>
      <c r="I5" s="17"/>
      <c r="J5" s="91"/>
      <c r="K5" s="91"/>
      <c r="L5" s="38"/>
      <c r="M5" s="37"/>
    </row>
    <row r="6" spans="1:15" s="1" customFormat="1" ht="15" customHeight="1" x14ac:dyDescent="0.2">
      <c r="A6" s="121" t="s">
        <v>2</v>
      </c>
      <c r="B6" s="118" t="s">
        <v>20</v>
      </c>
      <c r="C6" s="118"/>
      <c r="D6" s="115" t="s">
        <v>30</v>
      </c>
      <c r="E6" s="116"/>
      <c r="F6" s="116"/>
      <c r="G6" s="116"/>
      <c r="H6" s="116"/>
      <c r="I6" s="117"/>
      <c r="J6" s="118" t="s">
        <v>46</v>
      </c>
      <c r="K6" s="118"/>
      <c r="L6" s="118" t="s">
        <v>56</v>
      </c>
      <c r="M6" s="118"/>
    </row>
    <row r="7" spans="1:15" s="1" customFormat="1" x14ac:dyDescent="0.2">
      <c r="A7" s="122"/>
      <c r="B7" s="16" t="s">
        <v>58</v>
      </c>
      <c r="C7" s="94" t="s">
        <v>59</v>
      </c>
      <c r="D7" s="94" t="s">
        <v>28</v>
      </c>
      <c r="E7" s="94" t="s">
        <v>35</v>
      </c>
      <c r="F7" s="94" t="s">
        <v>44</v>
      </c>
      <c r="G7" s="94" t="s">
        <v>45</v>
      </c>
      <c r="H7" s="94" t="s">
        <v>61</v>
      </c>
      <c r="I7" s="94" t="s">
        <v>60</v>
      </c>
      <c r="J7" s="73" t="s">
        <v>3</v>
      </c>
      <c r="K7" s="94" t="s">
        <v>4</v>
      </c>
      <c r="L7" s="73" t="s">
        <v>3</v>
      </c>
      <c r="M7" s="94" t="s">
        <v>4</v>
      </c>
    </row>
    <row r="8" spans="1:15" s="1" customFormat="1" x14ac:dyDescent="0.2">
      <c r="A8" s="33" t="s">
        <v>5</v>
      </c>
      <c r="B8" s="70">
        <v>19067.685809999999</v>
      </c>
      <c r="C8" s="11">
        <v>109575.67799</v>
      </c>
      <c r="D8" s="11">
        <v>8357.1739199999993</v>
      </c>
      <c r="E8" s="11">
        <v>6700.9333999999999</v>
      </c>
      <c r="F8" s="11">
        <v>3062.28152</v>
      </c>
      <c r="G8" s="11">
        <v>27919.308550000002</v>
      </c>
      <c r="H8" s="11"/>
      <c r="I8" s="11">
        <f>+SUM(D8:H8)</f>
        <v>46039.697390000001</v>
      </c>
      <c r="J8" s="29">
        <f>+G8-B8</f>
        <v>8851.6227400000025</v>
      </c>
      <c r="K8" s="31">
        <f>+(G8/B8)-1</f>
        <v>0.46422113455203839</v>
      </c>
      <c r="L8" s="51">
        <f t="shared" ref="L8:L19" si="0">+I8-C8</f>
        <v>-63535.980599999995</v>
      </c>
      <c r="M8" s="74">
        <f t="shared" ref="M8:M19" si="1">+(I8/C8)-1</f>
        <v>-0.57983652727933266</v>
      </c>
      <c r="N8" s="9"/>
      <c r="O8" s="9"/>
    </row>
    <row r="9" spans="1:15" s="1" customFormat="1" x14ac:dyDescent="0.2">
      <c r="A9" s="33" t="s">
        <v>6</v>
      </c>
      <c r="B9" s="70">
        <v>152366.11705</v>
      </c>
      <c r="C9" s="11">
        <v>376086.11855999997</v>
      </c>
      <c r="D9" s="11">
        <v>63616.09345</v>
      </c>
      <c r="E9" s="11">
        <v>42269.201150000008</v>
      </c>
      <c r="F9" s="11">
        <v>81771.775869999998</v>
      </c>
      <c r="G9" s="11">
        <v>36705.152370000003</v>
      </c>
      <c r="H9" s="11"/>
      <c r="I9" s="11">
        <f t="shared" ref="I9:I19" si="2">+SUM(D9:H9)</f>
        <v>224362.22284</v>
      </c>
      <c r="J9" s="29">
        <f t="shared" ref="J9:J19" si="3">+G9-B9</f>
        <v>-115660.96468</v>
      </c>
      <c r="K9" s="31">
        <f t="shared" ref="K9:K19" si="4">+(G9/B9)-1</f>
        <v>-0.75909898420555699</v>
      </c>
      <c r="L9" s="51">
        <f t="shared" si="0"/>
        <v>-151723.89571999997</v>
      </c>
      <c r="M9" s="74">
        <f t="shared" si="1"/>
        <v>-0.40342859848413748</v>
      </c>
      <c r="N9" s="9"/>
      <c r="O9" s="9"/>
    </row>
    <row r="10" spans="1:15" s="1" customFormat="1" x14ac:dyDescent="0.2">
      <c r="A10" s="33" t="s">
        <v>7</v>
      </c>
      <c r="B10" s="70">
        <v>12472.293900000001</v>
      </c>
      <c r="C10" s="11">
        <v>80098.674960000004</v>
      </c>
      <c r="D10" s="11">
        <v>20808.387220000001</v>
      </c>
      <c r="E10" s="11">
        <v>17440.793570000002</v>
      </c>
      <c r="F10" s="11">
        <v>26119.840210000002</v>
      </c>
      <c r="G10" s="11">
        <v>14428.913060000001</v>
      </c>
      <c r="H10" s="11"/>
      <c r="I10" s="11">
        <f t="shared" si="2"/>
        <v>78797.93406</v>
      </c>
      <c r="J10" s="29">
        <f t="shared" si="3"/>
        <v>1956.6191600000002</v>
      </c>
      <c r="K10" s="31">
        <f t="shared" si="4"/>
        <v>0.15687724934063652</v>
      </c>
      <c r="L10" s="51">
        <f t="shared" si="0"/>
        <v>-1300.7409000000043</v>
      </c>
      <c r="M10" s="74">
        <f t="shared" si="1"/>
        <v>-1.6239231181409353E-2</v>
      </c>
      <c r="N10" s="9"/>
      <c r="O10" s="9"/>
    </row>
    <row r="11" spans="1:15" s="1" customFormat="1" x14ac:dyDescent="0.2">
      <c r="A11" s="33" t="s">
        <v>8</v>
      </c>
      <c r="B11" s="70">
        <v>54882.540869999997</v>
      </c>
      <c r="C11" s="11">
        <v>226704.21953</v>
      </c>
      <c r="D11" s="11">
        <v>42614.670359999996</v>
      </c>
      <c r="E11" s="11">
        <v>48472.335610000002</v>
      </c>
      <c r="F11" s="11">
        <v>58182.89458</v>
      </c>
      <c r="G11" s="11">
        <v>42774.118640000001</v>
      </c>
      <c r="H11" s="11"/>
      <c r="I11" s="11">
        <f t="shared" si="2"/>
        <v>192044.01918999999</v>
      </c>
      <c r="J11" s="29">
        <f t="shared" si="3"/>
        <v>-12108.422229999996</v>
      </c>
      <c r="K11" s="31">
        <f t="shared" si="4"/>
        <v>-0.22062430124511101</v>
      </c>
      <c r="L11" s="51">
        <f t="shared" si="0"/>
        <v>-34660.20034000001</v>
      </c>
      <c r="M11" s="74">
        <f t="shared" si="1"/>
        <v>-0.15288731904442299</v>
      </c>
      <c r="N11" s="9"/>
      <c r="O11" s="9"/>
    </row>
    <row r="12" spans="1:15" s="1" customFormat="1" x14ac:dyDescent="0.2">
      <c r="A12" s="33" t="s">
        <v>9</v>
      </c>
      <c r="B12" s="70">
        <v>18724.163619999999</v>
      </c>
      <c r="C12" s="11">
        <v>63012.888350000001</v>
      </c>
      <c r="D12" s="11">
        <v>4157.0747499999998</v>
      </c>
      <c r="E12" s="11">
        <v>9442.6026200000015</v>
      </c>
      <c r="F12" s="11">
        <v>2393.9086499999999</v>
      </c>
      <c r="G12" s="11">
        <v>4035.24604</v>
      </c>
      <c r="H12" s="11"/>
      <c r="I12" s="11">
        <f t="shared" si="2"/>
        <v>20028.832060000001</v>
      </c>
      <c r="J12" s="29">
        <f t="shared" si="3"/>
        <v>-14688.917579999999</v>
      </c>
      <c r="K12" s="31">
        <f t="shared" si="4"/>
        <v>-0.78448991784659483</v>
      </c>
      <c r="L12" s="51">
        <f t="shared" si="0"/>
        <v>-42984.05629</v>
      </c>
      <c r="M12" s="74">
        <f t="shared" si="1"/>
        <v>-0.68214705619029126</v>
      </c>
      <c r="N12" s="9"/>
      <c r="O12" s="9"/>
    </row>
    <row r="13" spans="1:15" s="1" customFormat="1" x14ac:dyDescent="0.2">
      <c r="A13" s="33" t="s">
        <v>10</v>
      </c>
      <c r="B13" s="70">
        <v>526.17895999999996</v>
      </c>
      <c r="C13" s="11">
        <v>5612.7939000000006</v>
      </c>
      <c r="D13" s="11">
        <v>44.856010000000005</v>
      </c>
      <c r="E13" s="11">
        <v>1315.2120300000001</v>
      </c>
      <c r="F13" s="11">
        <v>268.35431</v>
      </c>
      <c r="G13" s="11">
        <v>1611.6666400000001</v>
      </c>
      <c r="H13" s="11"/>
      <c r="I13" s="11">
        <f t="shared" si="2"/>
        <v>3240.0889900000002</v>
      </c>
      <c r="J13" s="29">
        <f t="shared" si="3"/>
        <v>1085.4876800000002</v>
      </c>
      <c r="K13" s="31">
        <f t="shared" si="4"/>
        <v>2.0629629128462308</v>
      </c>
      <c r="L13" s="51">
        <f t="shared" si="0"/>
        <v>-2372.7049100000004</v>
      </c>
      <c r="M13" s="74">
        <f t="shared" si="1"/>
        <v>-0.42273152235288747</v>
      </c>
      <c r="N13" s="9"/>
      <c r="O13" s="9"/>
    </row>
    <row r="14" spans="1:15" s="1" customFormat="1" x14ac:dyDescent="0.2">
      <c r="A14" s="33" t="s">
        <v>11</v>
      </c>
      <c r="B14" s="70">
        <v>911561.82135999994</v>
      </c>
      <c r="C14" s="11">
        <v>4714292.5769699998</v>
      </c>
      <c r="D14" s="11">
        <v>932219.08036000002</v>
      </c>
      <c r="E14" s="11">
        <v>682242.13361999998</v>
      </c>
      <c r="F14" s="11">
        <v>973775.69995999988</v>
      </c>
      <c r="G14" s="11">
        <v>778097.96759999997</v>
      </c>
      <c r="H14" s="11"/>
      <c r="I14" s="11">
        <f t="shared" si="2"/>
        <v>3366334.88154</v>
      </c>
      <c r="J14" s="29">
        <f t="shared" si="3"/>
        <v>-133463.85375999997</v>
      </c>
      <c r="K14" s="31">
        <f t="shared" si="4"/>
        <v>-0.14641229001986855</v>
      </c>
      <c r="L14" s="51">
        <f t="shared" si="0"/>
        <v>-1347957.6954299998</v>
      </c>
      <c r="M14" s="74">
        <f t="shared" si="1"/>
        <v>-0.28593000400844193</v>
      </c>
      <c r="N14" s="9"/>
      <c r="O14" s="9"/>
    </row>
    <row r="15" spans="1:15" s="1" customFormat="1" x14ac:dyDescent="0.2">
      <c r="A15" s="33" t="s">
        <v>12</v>
      </c>
      <c r="B15" s="70">
        <v>275357.61268000002</v>
      </c>
      <c r="C15" s="11">
        <v>1327089.1551399999</v>
      </c>
      <c r="D15" s="11">
        <v>206881.73553999999</v>
      </c>
      <c r="E15" s="11">
        <v>303255.80676000001</v>
      </c>
      <c r="F15" s="11">
        <v>237674.00820999997</v>
      </c>
      <c r="G15" s="11">
        <v>365311.11631999991</v>
      </c>
      <c r="H15" s="11"/>
      <c r="I15" s="11">
        <f t="shared" si="2"/>
        <v>1113122.66683</v>
      </c>
      <c r="J15" s="29">
        <f t="shared" si="3"/>
        <v>89953.503639999893</v>
      </c>
      <c r="K15" s="31">
        <f t="shared" si="4"/>
        <v>0.32667883326159242</v>
      </c>
      <c r="L15" s="51">
        <f t="shared" si="0"/>
        <v>-213966.48830999993</v>
      </c>
      <c r="M15" s="74">
        <f t="shared" si="1"/>
        <v>-0.16122992753069987</v>
      </c>
      <c r="N15" s="9"/>
      <c r="O15" s="9"/>
    </row>
    <row r="16" spans="1:15" s="1" customFormat="1" x14ac:dyDescent="0.2">
      <c r="A16" s="33" t="s">
        <v>13</v>
      </c>
      <c r="B16" s="70">
        <v>247291.82429000005</v>
      </c>
      <c r="C16" s="11">
        <v>1217766.4068600002</v>
      </c>
      <c r="D16" s="11">
        <v>200346.41239000001</v>
      </c>
      <c r="E16" s="11">
        <v>203209.44165999995</v>
      </c>
      <c r="F16" s="11">
        <v>243249.93322000004</v>
      </c>
      <c r="G16" s="11">
        <v>163463.83067000002</v>
      </c>
      <c r="H16" s="11"/>
      <c r="I16" s="11">
        <f t="shared" si="2"/>
        <v>810269.61794000003</v>
      </c>
      <c r="J16" s="29">
        <f t="shared" si="3"/>
        <v>-83827.993620000023</v>
      </c>
      <c r="K16" s="31">
        <f t="shared" si="4"/>
        <v>-0.33898408837687499</v>
      </c>
      <c r="L16" s="51">
        <f t="shared" si="0"/>
        <v>-407496.7889200002</v>
      </c>
      <c r="M16" s="74">
        <f t="shared" si="1"/>
        <v>-0.33462640012441058</v>
      </c>
      <c r="N16" s="9"/>
      <c r="O16" s="9"/>
    </row>
    <row r="17" spans="1:15" s="1" customFormat="1" x14ac:dyDescent="0.2">
      <c r="A17" s="33" t="s">
        <v>14</v>
      </c>
      <c r="B17" s="70">
        <v>213479.00951</v>
      </c>
      <c r="C17" s="11">
        <v>1236257.5504100001</v>
      </c>
      <c r="D17" s="11">
        <v>230580.15926999997</v>
      </c>
      <c r="E17" s="11">
        <v>168025.81545000002</v>
      </c>
      <c r="F17" s="11">
        <v>298698.24872999999</v>
      </c>
      <c r="G17" s="11">
        <v>239169.94832</v>
      </c>
      <c r="H17" s="11"/>
      <c r="I17" s="11">
        <f t="shared" si="2"/>
        <v>936474.1717699999</v>
      </c>
      <c r="J17" s="29">
        <f t="shared" si="3"/>
        <v>25690.938809999992</v>
      </c>
      <c r="K17" s="31">
        <f t="shared" si="4"/>
        <v>0.12034409785284561</v>
      </c>
      <c r="L17" s="51">
        <f t="shared" si="0"/>
        <v>-299783.37864000024</v>
      </c>
      <c r="M17" s="74">
        <f t="shared" si="1"/>
        <v>-0.24249265740830317</v>
      </c>
      <c r="N17" s="9"/>
      <c r="O17" s="9"/>
    </row>
    <row r="18" spans="1:15" s="1" customFormat="1" x14ac:dyDescent="0.2">
      <c r="A18" s="33" t="s">
        <v>15</v>
      </c>
      <c r="B18" s="70">
        <v>284285.43284999998</v>
      </c>
      <c r="C18" s="11">
        <v>1255999.14408</v>
      </c>
      <c r="D18" s="11">
        <v>216936.58836000002</v>
      </c>
      <c r="E18" s="11">
        <v>222131.42783</v>
      </c>
      <c r="F18" s="11">
        <v>265211.54595</v>
      </c>
      <c r="G18" s="11">
        <v>232468.25372000004</v>
      </c>
      <c r="H18" s="11"/>
      <c r="I18" s="11">
        <f t="shared" si="2"/>
        <v>936747.81586000009</v>
      </c>
      <c r="J18" s="29">
        <f t="shared" si="3"/>
        <v>-51817.179129999946</v>
      </c>
      <c r="K18" s="31">
        <f t="shared" si="4"/>
        <v>-0.18227166482125268</v>
      </c>
      <c r="L18" s="51">
        <f t="shared" si="0"/>
        <v>-319251.32821999991</v>
      </c>
      <c r="M18" s="74">
        <f t="shared" si="1"/>
        <v>-0.25418116702129334</v>
      </c>
      <c r="N18" s="9"/>
      <c r="O18" s="9"/>
    </row>
    <row r="19" spans="1:15" s="13" customFormat="1" x14ac:dyDescent="0.2">
      <c r="A19" s="16" t="s">
        <v>16</v>
      </c>
      <c r="B19" s="71">
        <v>2190014.6809</v>
      </c>
      <c r="C19" s="56">
        <v>10612495.20675</v>
      </c>
      <c r="D19" s="56">
        <v>1926562.2316300001</v>
      </c>
      <c r="E19" s="56">
        <v>1704505.7037</v>
      </c>
      <c r="F19" s="12">
        <v>2190408.4912100001</v>
      </c>
      <c r="G19" s="12">
        <v>1905985.52193</v>
      </c>
      <c r="H19" s="12"/>
      <c r="I19" s="11">
        <f t="shared" si="2"/>
        <v>7727461.9484700002</v>
      </c>
      <c r="J19" s="75">
        <f t="shared" si="3"/>
        <v>-284029.15896999999</v>
      </c>
      <c r="K19" s="19">
        <f t="shared" si="4"/>
        <v>-0.12969281048530523</v>
      </c>
      <c r="L19" s="76">
        <f t="shared" si="0"/>
        <v>-2885033.2582799997</v>
      </c>
      <c r="M19" s="77">
        <f t="shared" si="1"/>
        <v>-0.27185249105648557</v>
      </c>
      <c r="N19" s="89"/>
      <c r="O19" s="89"/>
    </row>
    <row r="20" spans="1:15" s="1" customFormat="1" x14ac:dyDescent="0.2">
      <c r="B20" s="3"/>
      <c r="C20" s="3"/>
      <c r="D20" s="3"/>
      <c r="E20" s="3"/>
      <c r="F20" s="4"/>
      <c r="G20" s="4"/>
      <c r="H20" s="4"/>
      <c r="I20" s="4"/>
      <c r="L20" s="38"/>
      <c r="M20" s="37"/>
      <c r="N20" s="9"/>
      <c r="O20" s="9"/>
    </row>
    <row r="21" spans="1:15" s="1" customFormat="1" x14ac:dyDescent="0.2">
      <c r="A21" s="1" t="s">
        <v>17</v>
      </c>
      <c r="B21" s="5"/>
      <c r="C21" s="5"/>
      <c r="D21" s="5"/>
      <c r="E21" s="5"/>
      <c r="F21" s="4"/>
      <c r="G21" s="4"/>
      <c r="H21" s="4"/>
      <c r="I21" s="15"/>
      <c r="J21" s="9"/>
      <c r="L21" s="38"/>
      <c r="M21" s="37"/>
      <c r="N21" s="9"/>
      <c r="O21" s="9"/>
    </row>
    <row r="22" spans="1:15" s="1" customFormat="1" x14ac:dyDescent="0.2">
      <c r="A22" s="1" t="s">
        <v>18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9"/>
      <c r="O22" s="9"/>
    </row>
    <row r="23" spans="1:15" s="1" customFormat="1" x14ac:dyDescent="0.2">
      <c r="A23" s="1" t="s">
        <v>19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9"/>
      <c r="O23" s="9"/>
    </row>
    <row r="24" spans="1:15" s="1" customFormat="1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5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</row>
    <row r="26" spans="1:15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spans="1:15" s="1" customFormat="1" x14ac:dyDescent="0.2">
      <c r="A27" s="111" t="s">
        <v>0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</row>
    <row r="28" spans="1:15" s="1" customFormat="1" x14ac:dyDescent="0.2">
      <c r="A28" s="111" t="s">
        <v>57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</row>
    <row r="29" spans="1:15" s="1" customFormat="1" x14ac:dyDescent="0.2">
      <c r="A29" s="111" t="s">
        <v>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</row>
    <row r="30" spans="1:15" s="1" customFormat="1" x14ac:dyDescent="0.2">
      <c r="A30" s="91"/>
      <c r="B30" s="91"/>
      <c r="C30" s="91"/>
      <c r="D30" s="91"/>
      <c r="E30" s="91"/>
      <c r="F30" s="17"/>
      <c r="G30" s="17"/>
      <c r="H30" s="17"/>
      <c r="I30" s="17"/>
      <c r="J30" s="91"/>
      <c r="L30" s="38"/>
      <c r="M30" s="37"/>
    </row>
    <row r="31" spans="1:15" s="1" customFormat="1" ht="15" customHeight="1" x14ac:dyDescent="0.2">
      <c r="A31" s="112" t="s">
        <v>2</v>
      </c>
      <c r="B31" s="119" t="s">
        <v>21</v>
      </c>
      <c r="C31" s="120"/>
      <c r="D31" s="115" t="s">
        <v>31</v>
      </c>
      <c r="E31" s="116"/>
      <c r="F31" s="116"/>
      <c r="G31" s="116"/>
      <c r="H31" s="116"/>
      <c r="I31" s="117"/>
      <c r="J31" s="118" t="s">
        <v>46</v>
      </c>
      <c r="K31" s="118"/>
      <c r="L31" s="118" t="s">
        <v>56</v>
      </c>
      <c r="M31" s="118"/>
    </row>
    <row r="32" spans="1:15" s="1" customFormat="1" x14ac:dyDescent="0.2">
      <c r="A32" s="113"/>
      <c r="B32" s="16" t="s">
        <v>58</v>
      </c>
      <c r="C32" s="94" t="s">
        <v>59</v>
      </c>
      <c r="D32" s="92" t="s">
        <v>28</v>
      </c>
      <c r="E32" s="92" t="s">
        <v>35</v>
      </c>
      <c r="F32" s="94" t="s">
        <v>44</v>
      </c>
      <c r="G32" s="94" t="s">
        <v>45</v>
      </c>
      <c r="H32" s="94" t="s">
        <v>61</v>
      </c>
      <c r="I32" s="94" t="s">
        <v>60</v>
      </c>
      <c r="J32" s="50" t="s">
        <v>3</v>
      </c>
      <c r="K32" s="92" t="s">
        <v>4</v>
      </c>
      <c r="L32" s="50" t="s">
        <v>3</v>
      </c>
      <c r="M32" s="92" t="s">
        <v>4</v>
      </c>
    </row>
    <row r="33" spans="1:13" s="1" customFormat="1" x14ac:dyDescent="0.2">
      <c r="A33" s="21" t="s">
        <v>5</v>
      </c>
      <c r="B33" s="21">
        <v>2060.73533</v>
      </c>
      <c r="C33" s="11">
        <v>8541.72343</v>
      </c>
      <c r="D33" s="11">
        <v>0</v>
      </c>
      <c r="E33" s="11">
        <v>466.58059000000003</v>
      </c>
      <c r="F33" s="51">
        <v>114.91574</v>
      </c>
      <c r="G33" s="51">
        <v>4487.7101600000005</v>
      </c>
      <c r="H33" s="51"/>
      <c r="I33" s="51">
        <f>+SUM(D33:H33)</f>
        <v>5069.2064900000005</v>
      </c>
      <c r="J33" s="86">
        <f>+G33-B33</f>
        <v>2426.9748300000006</v>
      </c>
      <c r="K33" s="31">
        <f>+(G33/B33)-1</f>
        <v>1.1777227258000185</v>
      </c>
      <c r="L33" s="54">
        <f t="shared" ref="L33:L44" si="5">+I33-C33</f>
        <v>-3472.5169399999995</v>
      </c>
      <c r="M33" s="55">
        <f>+(I33/C33)-1</f>
        <v>-0.40653586696613508</v>
      </c>
    </row>
    <row r="34" spans="1:13" s="1" customFormat="1" x14ac:dyDescent="0.2">
      <c r="A34" s="21" t="s">
        <v>6</v>
      </c>
      <c r="B34" s="21">
        <v>32465.032320000002</v>
      </c>
      <c r="C34" s="11">
        <v>63665.052320000003</v>
      </c>
      <c r="D34" s="11">
        <v>0</v>
      </c>
      <c r="E34" s="11">
        <v>1200</v>
      </c>
      <c r="F34" s="51">
        <v>9000.01</v>
      </c>
      <c r="G34" s="51">
        <v>180.01</v>
      </c>
      <c r="H34" s="51"/>
      <c r="I34" s="51">
        <f t="shared" ref="I34:I44" si="6">+SUM(D34:H34)</f>
        <v>10380.02</v>
      </c>
      <c r="J34" s="86">
        <f t="shared" ref="J34:J44" si="7">+G34-B34</f>
        <v>-32285.022320000004</v>
      </c>
      <c r="K34" s="31">
        <f t="shared" ref="K34:K44" si="8">+(G34/B34)-1</f>
        <v>-0.99445526503021209</v>
      </c>
      <c r="L34" s="54">
        <f t="shared" si="5"/>
        <v>-53285.032319999998</v>
      </c>
      <c r="M34" s="55">
        <f>+(I34/C34)-1</f>
        <v>-0.83695890254158833</v>
      </c>
    </row>
    <row r="35" spans="1:13" s="1" customFormat="1" x14ac:dyDescent="0.2">
      <c r="A35" s="21" t="s">
        <v>7</v>
      </c>
      <c r="B35" s="21">
        <v>2872.2938300000001</v>
      </c>
      <c r="C35" s="11">
        <v>19558.775900000001</v>
      </c>
      <c r="D35" s="11">
        <v>6783.7250000000004</v>
      </c>
      <c r="E35" s="11">
        <v>4222.4154699999999</v>
      </c>
      <c r="F35" s="29">
        <v>3658.84</v>
      </c>
      <c r="G35" s="29">
        <v>3299.0893500000002</v>
      </c>
      <c r="H35" s="29"/>
      <c r="I35" s="51">
        <f t="shared" si="6"/>
        <v>17964.069820000001</v>
      </c>
      <c r="J35" s="86">
        <f t="shared" si="7"/>
        <v>426.79552000000012</v>
      </c>
      <c r="K35" s="31">
        <f t="shared" si="8"/>
        <v>0.14859048038271205</v>
      </c>
      <c r="L35" s="54">
        <f t="shared" si="5"/>
        <v>-1594.7060799999999</v>
      </c>
      <c r="M35" s="55">
        <f>+(I35/C35)-1</f>
        <v>-8.1534043242450616E-2</v>
      </c>
    </row>
    <row r="36" spans="1:13" s="1" customFormat="1" x14ac:dyDescent="0.2">
      <c r="A36" s="21" t="s">
        <v>8</v>
      </c>
      <c r="B36" s="21">
        <v>11629.342630000001</v>
      </c>
      <c r="C36" s="11">
        <v>61319.674279999992</v>
      </c>
      <c r="D36" s="11">
        <v>9267.3879699999998</v>
      </c>
      <c r="E36" s="11">
        <v>17845.888910000001</v>
      </c>
      <c r="F36" s="29">
        <v>13908.15733</v>
      </c>
      <c r="G36" s="29">
        <v>12538.565720000001</v>
      </c>
      <c r="H36" s="29"/>
      <c r="I36" s="51">
        <f t="shared" si="6"/>
        <v>53559.999929999998</v>
      </c>
      <c r="J36" s="86">
        <f t="shared" si="7"/>
        <v>909.2230899999995</v>
      </c>
      <c r="K36" s="31">
        <f t="shared" si="8"/>
        <v>7.8183532717876369E-2</v>
      </c>
      <c r="L36" s="54">
        <f t="shared" si="5"/>
        <v>-7759.6743499999939</v>
      </c>
      <c r="M36" s="55">
        <f>+(I36/C36)-1</f>
        <v>-0.12654461135210049</v>
      </c>
    </row>
    <row r="37" spans="1:13" s="1" customFormat="1" x14ac:dyDescent="0.2">
      <c r="A37" s="21" t="s">
        <v>9</v>
      </c>
      <c r="B37" s="21">
        <v>0</v>
      </c>
      <c r="C37" s="11">
        <v>0</v>
      </c>
      <c r="D37" s="11">
        <v>0</v>
      </c>
      <c r="E37" s="11">
        <v>0</v>
      </c>
      <c r="F37" s="29">
        <v>0</v>
      </c>
      <c r="G37" s="29">
        <v>0</v>
      </c>
      <c r="H37" s="29"/>
      <c r="I37" s="51">
        <f t="shared" si="6"/>
        <v>0</v>
      </c>
      <c r="J37" s="86">
        <f t="shared" si="7"/>
        <v>0</v>
      </c>
      <c r="K37" s="31">
        <v>0</v>
      </c>
      <c r="L37" s="54">
        <f t="shared" si="5"/>
        <v>0</v>
      </c>
      <c r="M37" s="55">
        <v>0</v>
      </c>
    </row>
    <row r="38" spans="1:13" s="1" customFormat="1" x14ac:dyDescent="0.2">
      <c r="A38" s="21" t="s">
        <v>10</v>
      </c>
      <c r="B38" s="21">
        <v>20</v>
      </c>
      <c r="C38" s="11">
        <v>50</v>
      </c>
      <c r="D38" s="11">
        <v>0</v>
      </c>
      <c r="E38" s="11">
        <v>0</v>
      </c>
      <c r="F38" s="29">
        <v>0</v>
      </c>
      <c r="G38" s="29">
        <v>20</v>
      </c>
      <c r="H38" s="29"/>
      <c r="I38" s="51">
        <f t="shared" si="6"/>
        <v>20</v>
      </c>
      <c r="J38" s="86">
        <f t="shared" si="7"/>
        <v>0</v>
      </c>
      <c r="K38" s="31">
        <f t="shared" si="8"/>
        <v>0</v>
      </c>
      <c r="L38" s="54">
        <f t="shared" si="5"/>
        <v>-30</v>
      </c>
      <c r="M38" s="55">
        <f t="shared" ref="M38:M44" si="9">+(I38/C38)-1</f>
        <v>-0.6</v>
      </c>
    </row>
    <row r="39" spans="1:13" s="1" customFormat="1" x14ac:dyDescent="0.2">
      <c r="A39" s="21" t="s">
        <v>11</v>
      </c>
      <c r="B39" s="21">
        <v>17261.066569999999</v>
      </c>
      <c r="C39" s="11">
        <v>91579.353109999996</v>
      </c>
      <c r="D39" s="11">
        <v>15117.322320000001</v>
      </c>
      <c r="E39" s="11">
        <v>5158.4487199999994</v>
      </c>
      <c r="F39" s="29">
        <v>102170.91464</v>
      </c>
      <c r="G39" s="29">
        <v>23758.460660000001</v>
      </c>
      <c r="H39" s="29"/>
      <c r="I39" s="51">
        <f t="shared" si="6"/>
        <v>146205.14634000001</v>
      </c>
      <c r="J39" s="86">
        <f t="shared" si="7"/>
        <v>6497.3940900000016</v>
      </c>
      <c r="K39" s="31">
        <f t="shared" si="8"/>
        <v>0.37641903897714957</v>
      </c>
      <c r="L39" s="54">
        <f t="shared" si="5"/>
        <v>54625.79323000001</v>
      </c>
      <c r="M39" s="55">
        <f t="shared" si="9"/>
        <v>0.59648590402671409</v>
      </c>
    </row>
    <row r="40" spans="1:13" s="1" customFormat="1" x14ac:dyDescent="0.2">
      <c r="A40" s="21" t="s">
        <v>12</v>
      </c>
      <c r="B40" s="21">
        <v>58961.424619999998</v>
      </c>
      <c r="C40" s="11">
        <v>266387.98433000001</v>
      </c>
      <c r="D40" s="11">
        <v>93927.40959000001</v>
      </c>
      <c r="E40" s="11">
        <v>123490.07839</v>
      </c>
      <c r="F40" s="29">
        <v>38069.513800000001</v>
      </c>
      <c r="G40" s="29">
        <v>51148.960890000002</v>
      </c>
      <c r="H40" s="29"/>
      <c r="I40" s="51">
        <f t="shared" si="6"/>
        <v>306635.96266999998</v>
      </c>
      <c r="J40" s="86">
        <f t="shared" si="7"/>
        <v>-7812.4637299999958</v>
      </c>
      <c r="K40" s="31">
        <f t="shared" si="8"/>
        <v>-0.13250127147283974</v>
      </c>
      <c r="L40" s="54">
        <f t="shared" si="5"/>
        <v>40247.978339999972</v>
      </c>
      <c r="M40" s="55">
        <f t="shared" si="9"/>
        <v>0.15108781441936592</v>
      </c>
    </row>
    <row r="41" spans="1:13" s="1" customFormat="1" x14ac:dyDescent="0.2">
      <c r="A41" s="21" t="s">
        <v>13</v>
      </c>
      <c r="B41" s="21">
        <v>24164.017829999997</v>
      </c>
      <c r="C41" s="11">
        <v>129674.75191000001</v>
      </c>
      <c r="D41" s="11">
        <v>28656.090600000003</v>
      </c>
      <c r="E41" s="11">
        <v>29912.683390000002</v>
      </c>
      <c r="F41" s="29">
        <v>30463.991329999997</v>
      </c>
      <c r="G41" s="29">
        <v>26609.327440000001</v>
      </c>
      <c r="H41" s="29"/>
      <c r="I41" s="51">
        <f t="shared" si="6"/>
        <v>115642.09276</v>
      </c>
      <c r="J41" s="86">
        <f t="shared" si="7"/>
        <v>2445.3096100000039</v>
      </c>
      <c r="K41" s="31">
        <f t="shared" si="8"/>
        <v>0.10119631706959398</v>
      </c>
      <c r="L41" s="54">
        <f t="shared" si="5"/>
        <v>-14032.659150000007</v>
      </c>
      <c r="M41" s="55">
        <f t="shared" si="9"/>
        <v>-0.10821427412284002</v>
      </c>
    </row>
    <row r="42" spans="1:13" s="1" customFormat="1" x14ac:dyDescent="0.2">
      <c r="A42" s="21" t="s">
        <v>14</v>
      </c>
      <c r="B42" s="21">
        <v>1388.6012800000001</v>
      </c>
      <c r="C42" s="11">
        <v>14074.027760000001</v>
      </c>
      <c r="D42" s="11">
        <v>1271.0894699999999</v>
      </c>
      <c r="E42" s="11">
        <v>991.96246999999994</v>
      </c>
      <c r="F42" s="29">
        <v>2816.5993199999998</v>
      </c>
      <c r="G42" s="29">
        <v>714.71983999999998</v>
      </c>
      <c r="H42" s="29"/>
      <c r="I42" s="51">
        <f t="shared" si="6"/>
        <v>5794.3710999999994</v>
      </c>
      <c r="J42" s="86">
        <f t="shared" si="7"/>
        <v>-673.88144000000011</v>
      </c>
      <c r="K42" s="31">
        <f t="shared" si="8"/>
        <v>-0.4852951309392427</v>
      </c>
      <c r="L42" s="54">
        <f t="shared" si="5"/>
        <v>-8279.6566600000006</v>
      </c>
      <c r="M42" s="55">
        <f t="shared" si="9"/>
        <v>-0.5882933301816935</v>
      </c>
    </row>
    <row r="43" spans="1:13" s="1" customFormat="1" x14ac:dyDescent="0.2">
      <c r="A43" s="21" t="s">
        <v>15</v>
      </c>
      <c r="B43" s="21">
        <v>52407.79636</v>
      </c>
      <c r="C43" s="11">
        <v>196910.47242000003</v>
      </c>
      <c r="D43" s="11">
        <v>30074.781449999999</v>
      </c>
      <c r="E43" s="11">
        <v>30264.142350000002</v>
      </c>
      <c r="F43" s="29">
        <v>45196.799129999999</v>
      </c>
      <c r="G43" s="29">
        <v>37424.959860000003</v>
      </c>
      <c r="H43" s="29"/>
      <c r="I43" s="51">
        <f t="shared" si="6"/>
        <v>142960.68278999999</v>
      </c>
      <c r="J43" s="86">
        <f t="shared" si="7"/>
        <v>-14982.836499999998</v>
      </c>
      <c r="K43" s="31">
        <f t="shared" si="8"/>
        <v>-0.2858894580699366</v>
      </c>
      <c r="L43" s="54">
        <f t="shared" si="5"/>
        <v>-53949.789630000043</v>
      </c>
      <c r="M43" s="55">
        <f t="shared" si="9"/>
        <v>-0.27398131225305211</v>
      </c>
    </row>
    <row r="44" spans="1:13" s="13" customFormat="1" x14ac:dyDescent="0.2">
      <c r="A44" s="18" t="s">
        <v>16</v>
      </c>
      <c r="B44" s="22">
        <v>203230.31076999998</v>
      </c>
      <c r="C44" s="56">
        <v>851761.81545999984</v>
      </c>
      <c r="D44" s="56">
        <v>185097.80639999997</v>
      </c>
      <c r="E44" s="56">
        <v>213552.20028999995</v>
      </c>
      <c r="F44" s="32">
        <v>245399.74128999998</v>
      </c>
      <c r="G44" s="32">
        <v>160181.80392000001</v>
      </c>
      <c r="H44" s="32"/>
      <c r="I44" s="51">
        <f t="shared" si="6"/>
        <v>804231.55189999996</v>
      </c>
      <c r="J44" s="88">
        <f t="shared" si="7"/>
        <v>-43048.506849999976</v>
      </c>
      <c r="K44" s="19">
        <f t="shared" si="8"/>
        <v>-0.21182129125767502</v>
      </c>
      <c r="L44" s="57">
        <f t="shared" si="5"/>
        <v>-47530.263559999876</v>
      </c>
      <c r="M44" s="58">
        <f t="shared" si="9"/>
        <v>-5.580229437067552E-2</v>
      </c>
    </row>
    <row r="45" spans="1:13" s="1" customFormat="1" x14ac:dyDescent="0.2">
      <c r="B45" s="5"/>
      <c r="C45" s="5"/>
      <c r="D45" s="5"/>
      <c r="E45" s="5"/>
      <c r="F45" s="4"/>
      <c r="G45" s="4"/>
      <c r="H45" s="4"/>
      <c r="I45" s="4"/>
      <c r="K45" s="6"/>
      <c r="L45" s="38"/>
      <c r="M45" s="37"/>
    </row>
    <row r="46" spans="1:13" s="1" customFormat="1" x14ac:dyDescent="0.2">
      <c r="A46" s="1" t="s">
        <v>17</v>
      </c>
      <c r="B46" s="5"/>
      <c r="C46" s="5"/>
      <c r="D46" s="5"/>
      <c r="E46" s="5"/>
      <c r="F46" s="4"/>
      <c r="G46" s="4"/>
      <c r="H46" s="4"/>
      <c r="I46" s="4"/>
      <c r="K46" s="6"/>
      <c r="L46" s="38"/>
      <c r="M46" s="37"/>
    </row>
    <row r="47" spans="1:13" s="1" customFormat="1" x14ac:dyDescent="0.2">
      <c r="A47" s="1" t="s">
        <v>18</v>
      </c>
      <c r="B47" s="5"/>
      <c r="C47" s="5"/>
      <c r="D47" s="5"/>
      <c r="E47" s="5"/>
      <c r="F47" s="4"/>
      <c r="G47" s="4"/>
      <c r="H47" s="4"/>
      <c r="I47" s="4"/>
      <c r="K47" s="7"/>
      <c r="L47" s="38"/>
      <c r="M47" s="37"/>
    </row>
    <row r="48" spans="1:13" s="1" customFormat="1" x14ac:dyDescent="0.2">
      <c r="A48" s="1" t="s">
        <v>19</v>
      </c>
      <c r="B48" s="5"/>
      <c r="C48" s="5"/>
      <c r="D48" s="5"/>
      <c r="E48" s="5"/>
      <c r="F48" s="4"/>
      <c r="G48" s="4"/>
      <c r="H48" s="4"/>
      <c r="I48" s="85"/>
      <c r="K48" s="7"/>
      <c r="L48" s="38"/>
      <c r="M48" s="37"/>
    </row>
    <row r="49" spans="1:13" x14ac:dyDescent="0.2">
      <c r="G49" s="95"/>
      <c r="H49" s="95"/>
    </row>
    <row r="51" spans="1:13" s="1" customFormat="1" x14ac:dyDescent="0.2">
      <c r="A51" s="111" t="s">
        <v>0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</row>
    <row r="52" spans="1:13" s="1" customFormat="1" x14ac:dyDescent="0.2">
      <c r="A52" s="111" t="s">
        <v>57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</row>
    <row r="53" spans="1:13" s="1" customFormat="1" x14ac:dyDescent="0.2">
      <c r="A53" s="111" t="s">
        <v>1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</row>
    <row r="54" spans="1:13" s="1" customFormat="1" x14ac:dyDescent="0.2">
      <c r="A54" s="91"/>
      <c r="B54" s="91"/>
      <c r="C54" s="91"/>
      <c r="D54" s="91"/>
      <c r="E54" s="91"/>
      <c r="F54" s="17"/>
      <c r="G54" s="17"/>
      <c r="H54" s="17"/>
      <c r="I54" s="17"/>
      <c r="J54" s="91"/>
      <c r="L54" s="38"/>
      <c r="M54" s="37"/>
    </row>
    <row r="55" spans="1:13" s="1" customFormat="1" ht="15" customHeight="1" x14ac:dyDescent="0.2">
      <c r="A55" s="112" t="s">
        <v>2</v>
      </c>
      <c r="B55" s="114" t="s">
        <v>22</v>
      </c>
      <c r="C55" s="114"/>
      <c r="D55" s="115" t="s">
        <v>32</v>
      </c>
      <c r="E55" s="116"/>
      <c r="F55" s="116"/>
      <c r="G55" s="116"/>
      <c r="H55" s="116"/>
      <c r="I55" s="117"/>
      <c r="J55" s="114" t="s">
        <v>46</v>
      </c>
      <c r="K55" s="114"/>
      <c r="L55" s="118" t="s">
        <v>56</v>
      </c>
      <c r="M55" s="118"/>
    </row>
    <row r="56" spans="1:13" s="1" customFormat="1" x14ac:dyDescent="0.2">
      <c r="A56" s="113"/>
      <c r="B56" s="16" t="s">
        <v>58</v>
      </c>
      <c r="C56" s="94" t="s">
        <v>59</v>
      </c>
      <c r="D56" s="92" t="s">
        <v>28</v>
      </c>
      <c r="E56" s="92" t="s">
        <v>35</v>
      </c>
      <c r="F56" s="94" t="s">
        <v>44</v>
      </c>
      <c r="G56" s="94" t="s">
        <v>45</v>
      </c>
      <c r="H56" s="94" t="s">
        <v>61</v>
      </c>
      <c r="I56" s="94" t="s">
        <v>60</v>
      </c>
      <c r="J56" s="50" t="s">
        <v>3</v>
      </c>
      <c r="K56" s="92" t="s">
        <v>4</v>
      </c>
      <c r="L56" s="50" t="s">
        <v>3</v>
      </c>
      <c r="M56" s="92" t="s">
        <v>4</v>
      </c>
    </row>
    <row r="57" spans="1:13" s="1" customFormat="1" x14ac:dyDescent="0.2">
      <c r="A57" s="21" t="s">
        <v>5</v>
      </c>
      <c r="B57" s="21">
        <v>17006.95048</v>
      </c>
      <c r="C57" s="21">
        <v>101033.95456</v>
      </c>
      <c r="D57" s="21">
        <v>8357.1739199999993</v>
      </c>
      <c r="E57" s="21">
        <v>6234.3528099999994</v>
      </c>
      <c r="F57" s="33">
        <v>2947.3657799999996</v>
      </c>
      <c r="G57" s="33">
        <v>23431.598389999999</v>
      </c>
      <c r="H57" s="33"/>
      <c r="I57" s="33">
        <f>+SUM(D57:H57)</f>
        <v>40970.490899999997</v>
      </c>
      <c r="J57" s="34">
        <f>+G57-B57</f>
        <v>6424.6479099999997</v>
      </c>
      <c r="K57" s="31">
        <f>+(G57/B57)-1</f>
        <v>0.37776601499224216</v>
      </c>
      <c r="L57" s="54">
        <f t="shared" ref="L57:L68" si="10">+I57-C57</f>
        <v>-60063.463660000001</v>
      </c>
      <c r="M57" s="55">
        <f t="shared" ref="M57:M68" si="11">+(I57/C57)-1</f>
        <v>-0.59448790183037659</v>
      </c>
    </row>
    <row r="58" spans="1:13" s="1" customFormat="1" x14ac:dyDescent="0.2">
      <c r="A58" s="21" t="s">
        <v>6</v>
      </c>
      <c r="B58" s="21">
        <v>119901.08473</v>
      </c>
      <c r="C58" s="21">
        <v>312421.06624000001</v>
      </c>
      <c r="D58" s="21">
        <v>63616.09345</v>
      </c>
      <c r="E58" s="21">
        <v>41069.201150000008</v>
      </c>
      <c r="F58" s="33">
        <v>72771.765870000003</v>
      </c>
      <c r="G58" s="33">
        <v>36525.142370000001</v>
      </c>
      <c r="H58" s="33"/>
      <c r="I58" s="33">
        <f t="shared" ref="I58:I68" si="12">+SUM(D58:H58)</f>
        <v>213982.20284000004</v>
      </c>
      <c r="J58" s="34">
        <f t="shared" ref="J58:J68" si="13">+G58-B58</f>
        <v>-83375.942360000001</v>
      </c>
      <c r="K58" s="31">
        <f t="shared" ref="K58:K68" si="14">+(G58/B58)-1</f>
        <v>-0.69537271116229382</v>
      </c>
      <c r="L58" s="54">
        <f t="shared" si="10"/>
        <v>-98438.863399999973</v>
      </c>
      <c r="M58" s="55">
        <f t="shared" si="11"/>
        <v>-0.3150839493146721</v>
      </c>
    </row>
    <row r="59" spans="1:13" s="1" customFormat="1" x14ac:dyDescent="0.2">
      <c r="A59" s="21" t="s">
        <v>7</v>
      </c>
      <c r="B59" s="21">
        <v>9600.0000700000001</v>
      </c>
      <c r="C59" s="21">
        <v>60539.899060000003</v>
      </c>
      <c r="D59" s="21">
        <v>14024.66222</v>
      </c>
      <c r="E59" s="21">
        <v>13218.3781</v>
      </c>
      <c r="F59" s="33">
        <v>22461.000210000002</v>
      </c>
      <c r="G59" s="33">
        <v>11129.823710000001</v>
      </c>
      <c r="H59" s="33"/>
      <c r="I59" s="33">
        <f t="shared" si="12"/>
        <v>60833.864239999995</v>
      </c>
      <c r="J59" s="34">
        <f t="shared" si="13"/>
        <v>1529.8236400000005</v>
      </c>
      <c r="K59" s="31">
        <f t="shared" si="14"/>
        <v>0.15935662800469141</v>
      </c>
      <c r="L59" s="54">
        <f t="shared" si="10"/>
        <v>293.96517999999196</v>
      </c>
      <c r="M59" s="55">
        <f t="shared" si="11"/>
        <v>4.8557262989263883E-3</v>
      </c>
    </row>
    <row r="60" spans="1:13" s="1" customFormat="1" x14ac:dyDescent="0.2">
      <c r="A60" s="21" t="s">
        <v>8</v>
      </c>
      <c r="B60" s="21">
        <v>43253.198239999998</v>
      </c>
      <c r="C60" s="21">
        <v>165384.54525</v>
      </c>
      <c r="D60" s="21">
        <v>33347.28239</v>
      </c>
      <c r="E60" s="21">
        <v>30626.446700000004</v>
      </c>
      <c r="F60" s="33">
        <v>44274.737249999998</v>
      </c>
      <c r="G60" s="33">
        <v>30235.552920000002</v>
      </c>
      <c r="H60" s="33"/>
      <c r="I60" s="33">
        <f t="shared" si="12"/>
        <v>138484.01926000003</v>
      </c>
      <c r="J60" s="34">
        <f t="shared" si="13"/>
        <v>-13017.645319999996</v>
      </c>
      <c r="K60" s="31">
        <f t="shared" si="14"/>
        <v>-0.30096376336770969</v>
      </c>
      <c r="L60" s="54">
        <f t="shared" si="10"/>
        <v>-26900.525989999966</v>
      </c>
      <c r="M60" s="55">
        <f t="shared" si="11"/>
        <v>-0.16265441217216736</v>
      </c>
    </row>
    <row r="61" spans="1:13" s="1" customFormat="1" x14ac:dyDescent="0.2">
      <c r="A61" s="21" t="s">
        <v>9</v>
      </c>
      <c r="B61" s="21">
        <v>18724.163619999999</v>
      </c>
      <c r="C61" s="21">
        <v>63012.888350000001</v>
      </c>
      <c r="D61" s="21">
        <v>4157.0747499999998</v>
      </c>
      <c r="E61" s="21">
        <v>9442.6026200000015</v>
      </c>
      <c r="F61" s="33">
        <v>2393.9086499999999</v>
      </c>
      <c r="G61" s="33">
        <v>4035.24604</v>
      </c>
      <c r="H61" s="33"/>
      <c r="I61" s="33">
        <f t="shared" si="12"/>
        <v>20028.832060000001</v>
      </c>
      <c r="J61" s="34">
        <f t="shared" si="13"/>
        <v>-14688.917579999999</v>
      </c>
      <c r="K61" s="31">
        <f t="shared" si="14"/>
        <v>-0.78448991784659483</v>
      </c>
      <c r="L61" s="54">
        <f t="shared" si="10"/>
        <v>-42984.05629</v>
      </c>
      <c r="M61" s="55">
        <f t="shared" si="11"/>
        <v>-0.68214705619029126</v>
      </c>
    </row>
    <row r="62" spans="1:13" s="1" customFormat="1" x14ac:dyDescent="0.2">
      <c r="A62" s="21" t="s">
        <v>10</v>
      </c>
      <c r="B62" s="21">
        <v>506.17896000000002</v>
      </c>
      <c r="C62" s="21">
        <v>5562.7939000000006</v>
      </c>
      <c r="D62" s="21">
        <v>44.856010000000005</v>
      </c>
      <c r="E62" s="21">
        <v>1315.2120300000001</v>
      </c>
      <c r="F62" s="33">
        <v>268.35431</v>
      </c>
      <c r="G62" s="33">
        <v>1591.6666400000001</v>
      </c>
      <c r="H62" s="33"/>
      <c r="I62" s="33">
        <f t="shared" si="12"/>
        <v>3220.0889900000002</v>
      </c>
      <c r="J62" s="34">
        <f t="shared" si="13"/>
        <v>1085.4876800000002</v>
      </c>
      <c r="K62" s="31">
        <f t="shared" si="14"/>
        <v>2.1444741203782947</v>
      </c>
      <c r="L62" s="54">
        <f t="shared" si="10"/>
        <v>-2342.7049100000004</v>
      </c>
      <c r="M62" s="55">
        <f t="shared" si="11"/>
        <v>-0.42113818202036934</v>
      </c>
    </row>
    <row r="63" spans="1:13" s="1" customFormat="1" x14ac:dyDescent="0.2">
      <c r="A63" s="21" t="s">
        <v>11</v>
      </c>
      <c r="B63" s="21">
        <v>894300.75478999992</v>
      </c>
      <c r="C63" s="21">
        <v>4622713.2238600003</v>
      </c>
      <c r="D63" s="21">
        <v>917101.75803999999</v>
      </c>
      <c r="E63" s="21">
        <v>677083.68489999999</v>
      </c>
      <c r="F63" s="33">
        <v>871604.78531999991</v>
      </c>
      <c r="G63" s="33">
        <v>754339.50694000011</v>
      </c>
      <c r="H63" s="33"/>
      <c r="I63" s="33">
        <f t="shared" si="12"/>
        <v>3220129.7352</v>
      </c>
      <c r="J63" s="34">
        <f t="shared" si="13"/>
        <v>-139961.24784999981</v>
      </c>
      <c r="K63" s="31">
        <f t="shared" si="14"/>
        <v>-0.15650355554364437</v>
      </c>
      <c r="L63" s="54">
        <f t="shared" si="10"/>
        <v>-1402583.4886600003</v>
      </c>
      <c r="M63" s="55">
        <f t="shared" si="11"/>
        <v>-0.30341131295374457</v>
      </c>
    </row>
    <row r="64" spans="1:13" s="1" customFormat="1" x14ac:dyDescent="0.2">
      <c r="A64" s="21" t="s">
        <v>12</v>
      </c>
      <c r="B64" s="21">
        <v>216396.18806000001</v>
      </c>
      <c r="C64" s="21">
        <v>1060701.17081</v>
      </c>
      <c r="D64" s="21">
        <v>112954.32594999998</v>
      </c>
      <c r="E64" s="21">
        <v>179765.72837</v>
      </c>
      <c r="F64" s="33">
        <v>199604.49440999998</v>
      </c>
      <c r="G64" s="33">
        <v>314162.15542999993</v>
      </c>
      <c r="H64" s="33"/>
      <c r="I64" s="33">
        <f t="shared" si="12"/>
        <v>806486.70415999996</v>
      </c>
      <c r="J64" s="34">
        <f t="shared" si="13"/>
        <v>97765.967369999911</v>
      </c>
      <c r="K64" s="31">
        <f t="shared" si="14"/>
        <v>0.45179154146140688</v>
      </c>
      <c r="L64" s="54">
        <f t="shared" si="10"/>
        <v>-254214.46665000007</v>
      </c>
      <c r="M64" s="55">
        <f t="shared" si="11"/>
        <v>-0.23966643353082207</v>
      </c>
    </row>
    <row r="65" spans="1:13" s="1" customFormat="1" x14ac:dyDescent="0.2">
      <c r="A65" s="21" t="s">
        <v>13</v>
      </c>
      <c r="B65" s="21">
        <v>223127.80646000005</v>
      </c>
      <c r="C65" s="21">
        <v>1088091.6549500001</v>
      </c>
      <c r="D65" s="21">
        <v>171690.32179000002</v>
      </c>
      <c r="E65" s="21">
        <v>173296.75826999999</v>
      </c>
      <c r="F65" s="33">
        <v>212785.94189000002</v>
      </c>
      <c r="G65" s="33">
        <v>136854.50323000003</v>
      </c>
      <c r="H65" s="33"/>
      <c r="I65" s="33">
        <f t="shared" si="12"/>
        <v>694627.52518</v>
      </c>
      <c r="J65" s="34">
        <f t="shared" si="13"/>
        <v>-86273.30323000002</v>
      </c>
      <c r="K65" s="31">
        <f t="shared" si="14"/>
        <v>-0.38665419876955665</v>
      </c>
      <c r="L65" s="54">
        <f t="shared" si="10"/>
        <v>-393464.12977000012</v>
      </c>
      <c r="M65" s="55">
        <f t="shared" si="11"/>
        <v>-0.36160936257532506</v>
      </c>
    </row>
    <row r="66" spans="1:13" s="1" customFormat="1" x14ac:dyDescent="0.2">
      <c r="A66" s="21" t="s">
        <v>14</v>
      </c>
      <c r="B66" s="21">
        <v>212090.40823</v>
      </c>
      <c r="C66" s="21">
        <v>1222183.5226499999</v>
      </c>
      <c r="D66" s="21">
        <v>229309.06979999997</v>
      </c>
      <c r="E66" s="21">
        <v>167033.85298000003</v>
      </c>
      <c r="F66" s="33">
        <v>295881.64941000001</v>
      </c>
      <c r="G66" s="33">
        <v>238455.22847999999</v>
      </c>
      <c r="H66" s="33"/>
      <c r="I66" s="33">
        <f t="shared" si="12"/>
        <v>930679.80067000003</v>
      </c>
      <c r="J66" s="34">
        <f t="shared" si="13"/>
        <v>26364.82024999999</v>
      </c>
      <c r="K66" s="31">
        <f t="shared" si="14"/>
        <v>0.12430934746190325</v>
      </c>
      <c r="L66" s="54">
        <f t="shared" si="10"/>
        <v>-291503.72197999991</v>
      </c>
      <c r="M66" s="55">
        <f t="shared" si="11"/>
        <v>-0.23851059728570623</v>
      </c>
    </row>
    <row r="67" spans="1:13" s="1" customFormat="1" x14ac:dyDescent="0.2">
      <c r="A67" s="21" t="s">
        <v>15</v>
      </c>
      <c r="B67" s="21">
        <v>231877.63649</v>
      </c>
      <c r="C67" s="21">
        <v>1059088.67166</v>
      </c>
      <c r="D67" s="21">
        <v>186861.80691000001</v>
      </c>
      <c r="E67" s="21">
        <v>191867.28548000002</v>
      </c>
      <c r="F67" s="33">
        <v>220014.74682</v>
      </c>
      <c r="G67" s="33">
        <v>195043.29386000001</v>
      </c>
      <c r="H67" s="33"/>
      <c r="I67" s="33">
        <f t="shared" si="12"/>
        <v>793787.13306999998</v>
      </c>
      <c r="J67" s="34">
        <f t="shared" si="13"/>
        <v>-36834.342629999999</v>
      </c>
      <c r="K67" s="31">
        <f t="shared" si="14"/>
        <v>-0.15885250163651954</v>
      </c>
      <c r="L67" s="54">
        <f t="shared" si="10"/>
        <v>-265301.53859000001</v>
      </c>
      <c r="M67" s="55">
        <f t="shared" si="11"/>
        <v>-0.25049983602805448</v>
      </c>
    </row>
    <row r="68" spans="1:13" s="13" customFormat="1" x14ac:dyDescent="0.2">
      <c r="A68" s="18" t="s">
        <v>16</v>
      </c>
      <c r="B68" s="22">
        <v>1986784.3701300002</v>
      </c>
      <c r="C68" s="22">
        <v>9760733.3912899997</v>
      </c>
      <c r="D68" s="22">
        <v>1741464.4252299999</v>
      </c>
      <c r="E68" s="22">
        <v>1490953.5034100001</v>
      </c>
      <c r="F68" s="32">
        <v>1945008.7499199999</v>
      </c>
      <c r="G68" s="32">
        <v>1745803.71801</v>
      </c>
      <c r="H68" s="32"/>
      <c r="I68" s="33">
        <f t="shared" si="12"/>
        <v>6923230.3965699999</v>
      </c>
      <c r="J68" s="35">
        <f t="shared" si="13"/>
        <v>-240980.65212000022</v>
      </c>
      <c r="K68" s="19">
        <f t="shared" si="14"/>
        <v>-0.12129179982638594</v>
      </c>
      <c r="L68" s="57">
        <f t="shared" si="10"/>
        <v>-2837502.9947199998</v>
      </c>
      <c r="M68" s="58">
        <f t="shared" si="11"/>
        <v>-0.29070592146816021</v>
      </c>
    </row>
    <row r="69" spans="1:13" s="1" customFormat="1" x14ac:dyDescent="0.2">
      <c r="B69" s="5"/>
      <c r="C69" s="5"/>
      <c r="D69" s="5"/>
      <c r="E69" s="5"/>
      <c r="F69" s="4"/>
      <c r="G69" s="4"/>
      <c r="H69" s="4"/>
      <c r="I69" s="4"/>
      <c r="L69" s="38"/>
      <c r="M69" s="37"/>
    </row>
    <row r="70" spans="1:13" s="1" customFormat="1" x14ac:dyDescent="0.2">
      <c r="A70" s="1" t="s">
        <v>17</v>
      </c>
      <c r="B70" s="5"/>
      <c r="C70" s="5"/>
      <c r="D70" s="5"/>
      <c r="E70" s="5"/>
      <c r="F70" s="4"/>
      <c r="G70" s="4"/>
      <c r="H70" s="4"/>
      <c r="I70" s="4"/>
      <c r="L70" s="38"/>
      <c r="M70" s="37"/>
    </row>
    <row r="71" spans="1:13" s="1" customFormat="1" x14ac:dyDescent="0.2">
      <c r="A71" s="1" t="s">
        <v>18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s="1" customFormat="1" x14ac:dyDescent="0.2">
      <c r="A72" s="1" t="s">
        <v>19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s="1" customFormat="1" x14ac:dyDescent="0.2">
      <c r="B73" s="5"/>
      <c r="C73" s="5"/>
      <c r="D73" s="5"/>
      <c r="E73" s="5"/>
      <c r="F73" s="5"/>
      <c r="G73" s="5"/>
      <c r="H73" s="4"/>
      <c r="I73" s="4"/>
      <c r="L73" s="38"/>
      <c r="M73" s="37"/>
    </row>
    <row r="76" spans="1:13" s="1" customFormat="1" x14ac:dyDescent="0.2">
      <c r="A76" s="111" t="s">
        <v>0</v>
      </c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</row>
    <row r="77" spans="1:13" s="1" customFormat="1" x14ac:dyDescent="0.2">
      <c r="A77" s="111" t="s">
        <v>57</v>
      </c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</row>
    <row r="78" spans="1:13" s="1" customFormat="1" x14ac:dyDescent="0.2">
      <c r="A78" s="111" t="s">
        <v>1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</row>
    <row r="79" spans="1:13" s="1" customFormat="1" x14ac:dyDescent="0.2">
      <c r="A79" s="91"/>
      <c r="B79" s="91"/>
      <c r="C79" s="91"/>
      <c r="D79" s="91"/>
      <c r="E79" s="91"/>
      <c r="F79" s="17"/>
      <c r="G79" s="17"/>
      <c r="H79" s="17"/>
      <c r="I79" s="17"/>
      <c r="J79" s="91"/>
      <c r="L79" s="38"/>
      <c r="M79" s="37"/>
    </row>
    <row r="80" spans="1:13" s="1" customFormat="1" ht="15" customHeight="1" x14ac:dyDescent="0.2">
      <c r="A80" s="112" t="s">
        <v>2</v>
      </c>
      <c r="B80" s="114" t="s">
        <v>23</v>
      </c>
      <c r="C80" s="114"/>
      <c r="D80" s="115" t="s">
        <v>33</v>
      </c>
      <c r="E80" s="116"/>
      <c r="F80" s="116"/>
      <c r="G80" s="116"/>
      <c r="H80" s="116"/>
      <c r="I80" s="117"/>
      <c r="J80" s="114" t="s">
        <v>46</v>
      </c>
      <c r="K80" s="114"/>
      <c r="L80" s="118" t="s">
        <v>56</v>
      </c>
      <c r="M80" s="118"/>
    </row>
    <row r="81" spans="1:13" s="1" customFormat="1" x14ac:dyDescent="0.2">
      <c r="A81" s="113"/>
      <c r="B81" s="16" t="s">
        <v>48</v>
      </c>
      <c r="C81" s="94" t="s">
        <v>49</v>
      </c>
      <c r="D81" s="92" t="s">
        <v>28</v>
      </c>
      <c r="E81" s="92" t="s">
        <v>35</v>
      </c>
      <c r="F81" s="94" t="s">
        <v>44</v>
      </c>
      <c r="G81" s="94" t="s">
        <v>45</v>
      </c>
      <c r="H81" s="94" t="s">
        <v>61</v>
      </c>
      <c r="I81" s="94" t="s">
        <v>60</v>
      </c>
      <c r="J81" s="50" t="s">
        <v>3</v>
      </c>
      <c r="K81" s="92" t="s">
        <v>4</v>
      </c>
      <c r="L81" s="50" t="s">
        <v>3</v>
      </c>
      <c r="M81" s="92" t="s">
        <v>4</v>
      </c>
    </row>
    <row r="82" spans="1:13" s="1" customFormat="1" x14ac:dyDescent="0.2">
      <c r="A82" s="21" t="s">
        <v>5</v>
      </c>
      <c r="B82" s="21">
        <v>2.6456</v>
      </c>
      <c r="C82" s="21">
        <v>279.48099999999999</v>
      </c>
      <c r="D82" s="21">
        <v>0</v>
      </c>
      <c r="E82" s="21">
        <v>0</v>
      </c>
      <c r="F82" s="33">
        <v>0</v>
      </c>
      <c r="G82" s="33">
        <v>600</v>
      </c>
      <c r="H82" s="33"/>
      <c r="I82" s="33">
        <f>+SUM(D82:H82)</f>
        <v>600</v>
      </c>
      <c r="J82" s="34">
        <f>+G82-B82</f>
        <v>597.35440000000006</v>
      </c>
      <c r="K82" s="31">
        <f>+(G82/B82)-1</f>
        <v>225.79165406713034</v>
      </c>
      <c r="L82" s="54">
        <f t="shared" ref="L82:L93" si="15">+I82-C82</f>
        <v>320.51900000000001</v>
      </c>
      <c r="M82" s="55">
        <f t="shared" ref="M82:M93" si="16">+(I82/C82)-1</f>
        <v>1.1468364575767227</v>
      </c>
    </row>
    <row r="83" spans="1:13" s="1" customFormat="1" x14ac:dyDescent="0.2">
      <c r="A83" s="21" t="s">
        <v>6</v>
      </c>
      <c r="B83" s="21">
        <v>54141.227480000001</v>
      </c>
      <c r="C83" s="21">
        <v>137428.24492</v>
      </c>
      <c r="D83" s="21">
        <v>56140.371169999999</v>
      </c>
      <c r="E83" s="21">
        <v>30720.338350000002</v>
      </c>
      <c r="F83" s="33">
        <v>46416.475100000003</v>
      </c>
      <c r="G83" s="33">
        <v>20850.11853</v>
      </c>
      <c r="H83" s="33"/>
      <c r="I83" s="33">
        <f t="shared" ref="I83:I93" si="17">+SUM(D83:H83)</f>
        <v>154127.30315000002</v>
      </c>
      <c r="J83" s="34">
        <f t="shared" ref="J83:J93" si="18">+G83-B83</f>
        <v>-33291.108950000002</v>
      </c>
      <c r="K83" s="31">
        <f t="shared" ref="K83:K93" si="19">+(G83/B83)-1</f>
        <v>-0.61489387107630455</v>
      </c>
      <c r="L83" s="54">
        <f t="shared" si="15"/>
        <v>16699.058230000024</v>
      </c>
      <c r="M83" s="55">
        <f t="shared" si="16"/>
        <v>0.12151110741260585</v>
      </c>
    </row>
    <row r="84" spans="1:13" s="1" customFormat="1" x14ac:dyDescent="0.2">
      <c r="A84" s="21" t="s">
        <v>7</v>
      </c>
      <c r="B84" s="21">
        <v>6508.9783399999997</v>
      </c>
      <c r="C84" s="21">
        <v>45707.398480000003</v>
      </c>
      <c r="D84" s="21">
        <v>10961.269780000001</v>
      </c>
      <c r="E84" s="21">
        <v>9954.4576199999992</v>
      </c>
      <c r="F84" s="33">
        <v>17479.73446</v>
      </c>
      <c r="G84" s="33">
        <v>8728.1320300000007</v>
      </c>
      <c r="H84" s="33"/>
      <c r="I84" s="33">
        <f t="shared" si="17"/>
        <v>47123.593889999996</v>
      </c>
      <c r="J84" s="34">
        <f t="shared" si="18"/>
        <v>2219.153690000001</v>
      </c>
      <c r="K84" s="31">
        <f t="shared" si="19"/>
        <v>0.34093732903710983</v>
      </c>
      <c r="L84" s="54">
        <f t="shared" si="15"/>
        <v>1416.195409999993</v>
      </c>
      <c r="M84" s="55">
        <f t="shared" si="16"/>
        <v>3.0983942580317114E-2</v>
      </c>
    </row>
    <row r="85" spans="1:13" s="1" customFormat="1" x14ac:dyDescent="0.2">
      <c r="A85" s="21" t="s">
        <v>8</v>
      </c>
      <c r="B85" s="21">
        <v>32841.180520000002</v>
      </c>
      <c r="C85" s="21">
        <v>119152.37432999999</v>
      </c>
      <c r="D85" s="21">
        <v>25389.136999999999</v>
      </c>
      <c r="E85" s="21">
        <v>19004.76139</v>
      </c>
      <c r="F85" s="33">
        <v>33637.367060000004</v>
      </c>
      <c r="G85" s="33">
        <v>17322.672569999999</v>
      </c>
      <c r="H85" s="33"/>
      <c r="I85" s="33">
        <f t="shared" si="17"/>
        <v>95353.938020000001</v>
      </c>
      <c r="J85" s="34">
        <f t="shared" si="18"/>
        <v>-15518.507950000003</v>
      </c>
      <c r="K85" s="31">
        <f t="shared" si="19"/>
        <v>-0.47253197675246061</v>
      </c>
      <c r="L85" s="54">
        <f t="shared" si="15"/>
        <v>-23798.43630999999</v>
      </c>
      <c r="M85" s="55">
        <f t="shared" si="16"/>
        <v>-0.19973111273543509</v>
      </c>
    </row>
    <row r="86" spans="1:13" s="1" customFormat="1" x14ac:dyDescent="0.2">
      <c r="A86" s="21" t="s">
        <v>9</v>
      </c>
      <c r="B86" s="21">
        <v>11656.414640000001</v>
      </c>
      <c r="C86" s="21">
        <v>34376.412830000001</v>
      </c>
      <c r="D86" s="21">
        <v>3127.0747500000002</v>
      </c>
      <c r="E86" s="21">
        <v>2950.06351</v>
      </c>
      <c r="F86" s="33">
        <v>1584.1216399999998</v>
      </c>
      <c r="G86" s="33">
        <v>3106.01604</v>
      </c>
      <c r="H86" s="33"/>
      <c r="I86" s="33">
        <f t="shared" si="17"/>
        <v>10767.27594</v>
      </c>
      <c r="J86" s="34">
        <f t="shared" si="18"/>
        <v>-8550.3986000000004</v>
      </c>
      <c r="K86" s="31">
        <f t="shared" si="19"/>
        <v>-0.73353589968038402</v>
      </c>
      <c r="L86" s="54">
        <f t="shared" si="15"/>
        <v>-23609.136890000002</v>
      </c>
      <c r="M86" s="55">
        <f t="shared" si="16"/>
        <v>-0.68678302784973866</v>
      </c>
    </row>
    <row r="87" spans="1:13" s="1" customFormat="1" x14ac:dyDescent="0.2">
      <c r="A87" s="21" t="s">
        <v>10</v>
      </c>
      <c r="B87" s="21">
        <v>432.66896000000003</v>
      </c>
      <c r="C87" s="21">
        <v>3098.0069299999996</v>
      </c>
      <c r="D87" s="21">
        <v>44.856010000000005</v>
      </c>
      <c r="E87" s="21">
        <v>1125.2120300000001</v>
      </c>
      <c r="F87" s="33">
        <v>202.14516</v>
      </c>
      <c r="G87" s="33">
        <v>241.66664</v>
      </c>
      <c r="H87" s="33"/>
      <c r="I87" s="33">
        <f t="shared" si="17"/>
        <v>1613.8798400000001</v>
      </c>
      <c r="J87" s="34">
        <f t="shared" si="18"/>
        <v>-191.00232000000003</v>
      </c>
      <c r="K87" s="31">
        <f t="shared" si="19"/>
        <v>-0.44145140432537622</v>
      </c>
      <c r="L87" s="54">
        <f t="shared" si="15"/>
        <v>-1484.1270899999995</v>
      </c>
      <c r="M87" s="55">
        <f t="shared" si="16"/>
        <v>-0.4790586733774671</v>
      </c>
    </row>
    <row r="88" spans="1:13" s="1" customFormat="1" x14ac:dyDescent="0.2">
      <c r="A88" s="21" t="s">
        <v>11</v>
      </c>
      <c r="B88" s="21">
        <v>459516.51065999997</v>
      </c>
      <c r="C88" s="21">
        <v>2275542.1875000005</v>
      </c>
      <c r="D88" s="21">
        <v>505014.72444000002</v>
      </c>
      <c r="E88" s="21">
        <v>362614.70120000001</v>
      </c>
      <c r="F88" s="33">
        <v>446386.37812000001</v>
      </c>
      <c r="G88" s="33">
        <v>399274.00717</v>
      </c>
      <c r="H88" s="33"/>
      <c r="I88" s="33">
        <f t="shared" si="17"/>
        <v>1713289.8109300002</v>
      </c>
      <c r="J88" s="34">
        <f t="shared" si="18"/>
        <v>-60242.503489999974</v>
      </c>
      <c r="K88" s="31">
        <f t="shared" si="19"/>
        <v>-0.13109975831657095</v>
      </c>
      <c r="L88" s="54">
        <f t="shared" si="15"/>
        <v>-562252.37657000031</v>
      </c>
      <c r="M88" s="55">
        <f t="shared" si="16"/>
        <v>-0.24708501545634398</v>
      </c>
    </row>
    <row r="89" spans="1:13" s="1" customFormat="1" x14ac:dyDescent="0.2">
      <c r="A89" s="21" t="s">
        <v>12</v>
      </c>
      <c r="B89" s="21">
        <v>49533.629229999999</v>
      </c>
      <c r="C89" s="21">
        <v>241360.25078999999</v>
      </c>
      <c r="D89" s="21">
        <v>34345.787100000001</v>
      </c>
      <c r="E89" s="21">
        <v>55596.488150000005</v>
      </c>
      <c r="F89" s="33">
        <v>43431.147880000004</v>
      </c>
      <c r="G89" s="33">
        <v>43364.133630000004</v>
      </c>
      <c r="H89" s="33"/>
      <c r="I89" s="33">
        <f t="shared" si="17"/>
        <v>176737.55676000001</v>
      </c>
      <c r="J89" s="34">
        <f t="shared" si="18"/>
        <v>-6169.4955999999947</v>
      </c>
      <c r="K89" s="31">
        <f t="shared" si="19"/>
        <v>-0.12455165704400772</v>
      </c>
      <c r="L89" s="54">
        <f t="shared" si="15"/>
        <v>-64622.694029999984</v>
      </c>
      <c r="M89" s="55">
        <f t="shared" si="16"/>
        <v>-0.26774373086903269</v>
      </c>
    </row>
    <row r="90" spans="1:13" s="1" customFormat="1" x14ac:dyDescent="0.2">
      <c r="A90" s="21" t="s">
        <v>13</v>
      </c>
      <c r="B90" s="21">
        <v>144498.55947000004</v>
      </c>
      <c r="C90" s="21">
        <v>703919.96398</v>
      </c>
      <c r="D90" s="21">
        <v>116521.89287000001</v>
      </c>
      <c r="E90" s="21">
        <v>112357.57982999999</v>
      </c>
      <c r="F90" s="33">
        <v>138411.87973000002</v>
      </c>
      <c r="G90" s="33">
        <v>88401.726730000009</v>
      </c>
      <c r="H90" s="33"/>
      <c r="I90" s="33">
        <f t="shared" si="17"/>
        <v>455693.07915999996</v>
      </c>
      <c r="J90" s="34">
        <f t="shared" si="18"/>
        <v>-56096.832740000027</v>
      </c>
      <c r="K90" s="31">
        <f t="shared" si="19"/>
        <v>-0.38821724552656545</v>
      </c>
      <c r="L90" s="54">
        <f t="shared" si="15"/>
        <v>-248226.88482000004</v>
      </c>
      <c r="M90" s="55">
        <f t="shared" si="16"/>
        <v>-0.35263509705920593</v>
      </c>
    </row>
    <row r="91" spans="1:13" s="1" customFormat="1" x14ac:dyDescent="0.2">
      <c r="A91" s="21" t="s">
        <v>14</v>
      </c>
      <c r="B91" s="21">
        <v>182552.65033999999</v>
      </c>
      <c r="C91" s="21">
        <v>913476.67076000012</v>
      </c>
      <c r="D91" s="21">
        <v>174390.35222999999</v>
      </c>
      <c r="E91" s="21">
        <v>112620.97268000001</v>
      </c>
      <c r="F91" s="33">
        <v>182127.99227000002</v>
      </c>
      <c r="G91" s="33">
        <v>189021.48184999998</v>
      </c>
      <c r="H91" s="33"/>
      <c r="I91" s="33">
        <f t="shared" si="17"/>
        <v>658160.79902999999</v>
      </c>
      <c r="J91" s="34">
        <f t="shared" si="18"/>
        <v>6468.8315099999891</v>
      </c>
      <c r="K91" s="31">
        <f t="shared" si="19"/>
        <v>3.5435429164966559E-2</v>
      </c>
      <c r="L91" s="54">
        <f t="shared" si="15"/>
        <v>-255315.87173000013</v>
      </c>
      <c r="M91" s="55">
        <f t="shared" si="16"/>
        <v>-0.27949906100785349</v>
      </c>
    </row>
    <row r="92" spans="1:13" s="1" customFormat="1" x14ac:dyDescent="0.2">
      <c r="A92" s="21" t="s">
        <v>15</v>
      </c>
      <c r="B92" s="21">
        <v>127924.27965000001</v>
      </c>
      <c r="C92" s="21">
        <v>580540.33307000005</v>
      </c>
      <c r="D92" s="21">
        <v>104344.20777000001</v>
      </c>
      <c r="E92" s="21">
        <v>106840.55511</v>
      </c>
      <c r="F92" s="33">
        <v>126018.48514</v>
      </c>
      <c r="G92" s="33">
        <v>115644.70123999999</v>
      </c>
      <c r="H92" s="33"/>
      <c r="I92" s="33">
        <f t="shared" si="17"/>
        <v>452847.94926000002</v>
      </c>
      <c r="J92" s="34">
        <f t="shared" si="18"/>
        <v>-12279.578410000016</v>
      </c>
      <c r="K92" s="31">
        <f t="shared" si="19"/>
        <v>-9.5990991261368563E-2</v>
      </c>
      <c r="L92" s="54">
        <f t="shared" si="15"/>
        <v>-127692.38381000003</v>
      </c>
      <c r="M92" s="55">
        <f t="shared" si="16"/>
        <v>-0.21995437101629112</v>
      </c>
    </row>
    <row r="93" spans="1:13" s="13" customFormat="1" x14ac:dyDescent="0.2">
      <c r="A93" s="18" t="s">
        <v>16</v>
      </c>
      <c r="B93" s="22">
        <v>1069608.74489</v>
      </c>
      <c r="C93" s="22">
        <v>5054881.3245900003</v>
      </c>
      <c r="D93" s="22">
        <v>1030279.6731200001</v>
      </c>
      <c r="E93" s="22">
        <v>813785.12987000006</v>
      </c>
      <c r="F93" s="32">
        <v>1035695.72656</v>
      </c>
      <c r="G93" s="32">
        <v>886554.65643000009</v>
      </c>
      <c r="H93" s="32"/>
      <c r="I93" s="33">
        <f t="shared" si="17"/>
        <v>3766315.1859800001</v>
      </c>
      <c r="J93" s="35">
        <f t="shared" si="18"/>
        <v>-183054.08845999988</v>
      </c>
      <c r="K93" s="19">
        <f t="shared" si="19"/>
        <v>-0.17114116665045165</v>
      </c>
      <c r="L93" s="57">
        <f t="shared" si="15"/>
        <v>-1288566.1386100003</v>
      </c>
      <c r="M93" s="58">
        <f t="shared" si="16"/>
        <v>-0.2549152108362337</v>
      </c>
    </row>
    <row r="94" spans="1:13" s="1" customFormat="1" x14ac:dyDescent="0.2">
      <c r="B94" s="5"/>
      <c r="C94" s="5"/>
      <c r="D94" s="5"/>
      <c r="E94" s="5"/>
      <c r="F94" s="4"/>
      <c r="G94" s="4"/>
      <c r="H94" s="4"/>
      <c r="I94" s="4"/>
      <c r="J94" s="8"/>
      <c r="L94" s="38"/>
      <c r="M94" s="37"/>
    </row>
    <row r="95" spans="1:13" s="1" customFormat="1" x14ac:dyDescent="0.2">
      <c r="A95" s="1" t="s">
        <v>17</v>
      </c>
      <c r="B95" s="5"/>
      <c r="C95" s="5"/>
      <c r="D95" s="5"/>
      <c r="E95" s="5"/>
      <c r="F95" s="4"/>
      <c r="G95" s="4"/>
      <c r="H95" s="4"/>
      <c r="I95" s="4"/>
      <c r="L95" s="38"/>
      <c r="M95" s="37"/>
    </row>
    <row r="96" spans="1:13" s="1" customFormat="1" x14ac:dyDescent="0.2">
      <c r="A96" s="1" t="s">
        <v>18</v>
      </c>
      <c r="B96" s="5"/>
      <c r="C96" s="5"/>
      <c r="D96" s="5"/>
      <c r="E96" s="5"/>
      <c r="F96" s="4"/>
      <c r="G96" s="4"/>
      <c r="H96" s="4"/>
      <c r="I96" s="4"/>
      <c r="L96" s="38"/>
      <c r="M96" s="37"/>
    </row>
    <row r="97" spans="1:14" s="1" customFormat="1" x14ac:dyDescent="0.2">
      <c r="A97" s="1" t="s">
        <v>19</v>
      </c>
      <c r="B97" s="5"/>
      <c r="C97" s="5"/>
      <c r="D97" s="5"/>
      <c r="E97" s="5"/>
      <c r="F97" s="4"/>
      <c r="G97" s="4"/>
      <c r="H97" s="4"/>
      <c r="I97" s="4"/>
      <c r="L97" s="38"/>
      <c r="M97" s="90"/>
    </row>
    <row r="100" spans="1:14" s="1" customFormat="1" x14ac:dyDescent="0.2">
      <c r="A100" s="111" t="s">
        <v>0</v>
      </c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</row>
    <row r="101" spans="1:14" s="1" customFormat="1" x14ac:dyDescent="0.2">
      <c r="A101" s="111" t="s">
        <v>57</v>
      </c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</row>
    <row r="102" spans="1:14" s="1" customFormat="1" x14ac:dyDescent="0.2">
      <c r="A102" s="111" t="s">
        <v>1</v>
      </c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</row>
    <row r="103" spans="1:14" s="1" customFormat="1" x14ac:dyDescent="0.2">
      <c r="A103" s="91"/>
      <c r="B103" s="91"/>
      <c r="C103" s="91"/>
      <c r="D103" s="91"/>
      <c r="E103" s="91"/>
      <c r="F103" s="17"/>
      <c r="G103" s="17"/>
      <c r="H103" s="17"/>
      <c r="I103" s="17"/>
      <c r="J103" s="91"/>
      <c r="L103" s="38"/>
      <c r="M103" s="37"/>
    </row>
    <row r="104" spans="1:14" s="1" customFormat="1" ht="15" customHeight="1" x14ac:dyDescent="0.2">
      <c r="A104" s="112" t="s">
        <v>2</v>
      </c>
      <c r="B104" s="114" t="s">
        <v>24</v>
      </c>
      <c r="C104" s="114"/>
      <c r="D104" s="115" t="s">
        <v>34</v>
      </c>
      <c r="E104" s="116"/>
      <c r="F104" s="116"/>
      <c r="G104" s="116"/>
      <c r="H104" s="116"/>
      <c r="I104" s="117"/>
      <c r="J104" s="114" t="s">
        <v>46</v>
      </c>
      <c r="K104" s="114"/>
      <c r="L104" s="118" t="s">
        <v>56</v>
      </c>
      <c r="M104" s="118"/>
    </row>
    <row r="105" spans="1:14" s="1" customFormat="1" x14ac:dyDescent="0.2">
      <c r="A105" s="113"/>
      <c r="B105" s="16" t="s">
        <v>48</v>
      </c>
      <c r="C105" s="94" t="s">
        <v>49</v>
      </c>
      <c r="D105" s="92" t="s">
        <v>28</v>
      </c>
      <c r="E105" s="92" t="s">
        <v>35</v>
      </c>
      <c r="F105" s="94" t="s">
        <v>44</v>
      </c>
      <c r="G105" s="94" t="s">
        <v>45</v>
      </c>
      <c r="H105" s="94" t="s">
        <v>61</v>
      </c>
      <c r="I105" s="94" t="s">
        <v>50</v>
      </c>
      <c r="J105" s="50" t="s">
        <v>3</v>
      </c>
      <c r="K105" s="92" t="s">
        <v>4</v>
      </c>
      <c r="L105" s="50" t="s">
        <v>3</v>
      </c>
      <c r="M105" s="92" t="s">
        <v>4</v>
      </c>
    </row>
    <row r="106" spans="1:14" s="1" customFormat="1" x14ac:dyDescent="0.2">
      <c r="A106" s="21" t="s">
        <v>5</v>
      </c>
      <c r="B106" s="11">
        <v>17004.30488</v>
      </c>
      <c r="C106" s="21">
        <v>100754.47356</v>
      </c>
      <c r="D106" s="21">
        <v>8357.1739199999993</v>
      </c>
      <c r="E106" s="21">
        <v>6234.3528099999994</v>
      </c>
      <c r="F106" s="36">
        <v>2947.3657799999996</v>
      </c>
      <c r="G106" s="36">
        <v>22831.598389999999</v>
      </c>
      <c r="H106" s="36"/>
      <c r="I106" s="36">
        <f>+SUM(D106:H106)</f>
        <v>40370.490899999997</v>
      </c>
      <c r="J106" s="30">
        <f>+G106-B106</f>
        <v>5827.2935099999995</v>
      </c>
      <c r="K106" s="25">
        <f>+(G106/B106)-1</f>
        <v>0.34269519107799007</v>
      </c>
      <c r="L106" s="54">
        <f t="shared" ref="L106:L117" si="20">+I106-C106</f>
        <v>-60383.982660000001</v>
      </c>
      <c r="M106" s="55">
        <f t="shared" ref="M106:M117" si="21">+(I106/C106)-1</f>
        <v>-0.5993181297705944</v>
      </c>
    </row>
    <row r="107" spans="1:14" s="1" customFormat="1" x14ac:dyDescent="0.2">
      <c r="A107" s="21" t="s">
        <v>6</v>
      </c>
      <c r="B107" s="11">
        <v>65759.857250000001</v>
      </c>
      <c r="C107" s="21">
        <v>174992.82131999999</v>
      </c>
      <c r="D107" s="21">
        <v>7475.72228</v>
      </c>
      <c r="E107" s="21">
        <v>10348.862800000001</v>
      </c>
      <c r="F107" s="36">
        <v>26355.29077</v>
      </c>
      <c r="G107" s="36">
        <v>15675.02384</v>
      </c>
      <c r="H107" s="36"/>
      <c r="I107" s="36">
        <f t="shared" ref="I107:I117" si="22">+SUM(D107:H107)</f>
        <v>59854.899689999998</v>
      </c>
      <c r="J107" s="30">
        <f t="shared" ref="J107:J117" si="23">+G107-B107</f>
        <v>-50084.833409999999</v>
      </c>
      <c r="K107" s="25">
        <f t="shared" ref="K107:K117" si="24">+(G107/B107)-1</f>
        <v>-0.76163233170643785</v>
      </c>
      <c r="L107" s="54">
        <f t="shared" si="20"/>
        <v>-115137.92163</v>
      </c>
      <c r="M107" s="55">
        <f t="shared" si="21"/>
        <v>-0.65795797085557839</v>
      </c>
    </row>
    <row r="108" spans="1:14" s="1" customFormat="1" x14ac:dyDescent="0.2">
      <c r="A108" s="21" t="s">
        <v>7</v>
      </c>
      <c r="B108" s="11">
        <v>3091.0217299999999</v>
      </c>
      <c r="C108" s="21">
        <v>14832.50058</v>
      </c>
      <c r="D108" s="21">
        <v>3063.3924400000001</v>
      </c>
      <c r="E108" s="21">
        <v>3263.9204799999998</v>
      </c>
      <c r="F108" s="36">
        <v>4981.2657499999996</v>
      </c>
      <c r="G108" s="36">
        <v>2401.6916800000004</v>
      </c>
      <c r="H108" s="36"/>
      <c r="I108" s="36">
        <f t="shared" si="22"/>
        <v>13710.270349999999</v>
      </c>
      <c r="J108" s="30">
        <f t="shared" si="23"/>
        <v>-689.33004999999957</v>
      </c>
      <c r="K108" s="25">
        <f t="shared" si="24"/>
        <v>-0.22301041862944115</v>
      </c>
      <c r="L108" s="54">
        <f t="shared" si="20"/>
        <v>-1122.230230000001</v>
      </c>
      <c r="M108" s="55">
        <f t="shared" si="21"/>
        <v>-7.5660218177453165E-2</v>
      </c>
      <c r="N108" s="45"/>
    </row>
    <row r="109" spans="1:14" s="1" customFormat="1" x14ac:dyDescent="0.2">
      <c r="A109" s="21" t="s">
        <v>8</v>
      </c>
      <c r="B109" s="11">
        <v>10412.01772</v>
      </c>
      <c r="C109" s="21">
        <v>46232.170920000004</v>
      </c>
      <c r="D109" s="21">
        <v>7958.1453899999997</v>
      </c>
      <c r="E109" s="21">
        <v>11621.685310000001</v>
      </c>
      <c r="F109" s="36">
        <v>10637.37019</v>
      </c>
      <c r="G109" s="36">
        <v>12912.880349999999</v>
      </c>
      <c r="H109" s="36"/>
      <c r="I109" s="36">
        <f t="shared" si="22"/>
        <v>43130.08124</v>
      </c>
      <c r="J109" s="30">
        <f t="shared" si="23"/>
        <v>2500.8626299999996</v>
      </c>
      <c r="K109" s="25">
        <f t="shared" si="24"/>
        <v>0.24019000901200926</v>
      </c>
      <c r="L109" s="54">
        <f t="shared" si="20"/>
        <v>-3102.0896800000046</v>
      </c>
      <c r="M109" s="55">
        <f t="shared" si="21"/>
        <v>-6.7098075177301375E-2</v>
      </c>
    </row>
    <row r="110" spans="1:14" s="1" customFormat="1" x14ac:dyDescent="0.2">
      <c r="A110" s="21" t="s">
        <v>9</v>
      </c>
      <c r="B110" s="11">
        <v>7067.7489800000003</v>
      </c>
      <c r="C110" s="21">
        <v>28636.475520000004</v>
      </c>
      <c r="D110" s="21">
        <v>1030</v>
      </c>
      <c r="E110" s="21">
        <v>6492.5391100000006</v>
      </c>
      <c r="F110" s="36">
        <v>809.78701000000001</v>
      </c>
      <c r="G110" s="36">
        <v>929.23</v>
      </c>
      <c r="H110" s="36"/>
      <c r="I110" s="36">
        <f t="shared" si="22"/>
        <v>9261.5561200000011</v>
      </c>
      <c r="J110" s="30">
        <f t="shared" si="23"/>
        <v>-6138.5189800000007</v>
      </c>
      <c r="K110" s="25">
        <f t="shared" si="24"/>
        <v>-0.86852532501798052</v>
      </c>
      <c r="L110" s="54">
        <f t="shared" si="20"/>
        <v>-19374.919400000002</v>
      </c>
      <c r="M110" s="55">
        <f t="shared" si="21"/>
        <v>-0.67658184354664608</v>
      </c>
    </row>
    <row r="111" spans="1:14" s="1" customFormat="1" x14ac:dyDescent="0.2">
      <c r="A111" s="21" t="s">
        <v>10</v>
      </c>
      <c r="B111" s="11">
        <v>73.510000000000005</v>
      </c>
      <c r="C111" s="21">
        <v>2464.7869700000001</v>
      </c>
      <c r="D111" s="21">
        <v>0</v>
      </c>
      <c r="E111" s="21">
        <v>190</v>
      </c>
      <c r="F111" s="36">
        <v>66.209149999999994</v>
      </c>
      <c r="G111" s="36">
        <v>1350</v>
      </c>
      <c r="H111" s="36"/>
      <c r="I111" s="36">
        <f t="shared" si="22"/>
        <v>1606.2091500000001</v>
      </c>
      <c r="J111" s="30">
        <f t="shared" si="23"/>
        <v>1276.49</v>
      </c>
      <c r="K111" s="25">
        <f t="shared" si="24"/>
        <v>17.364848319956469</v>
      </c>
      <c r="L111" s="54">
        <f t="shared" si="20"/>
        <v>-858.57781999999997</v>
      </c>
      <c r="M111" s="55">
        <f t="shared" si="21"/>
        <v>-0.34833753604271933</v>
      </c>
    </row>
    <row r="112" spans="1:14" s="1" customFormat="1" x14ac:dyDescent="0.2">
      <c r="A112" s="21" t="s">
        <v>11</v>
      </c>
      <c r="B112" s="11">
        <v>434784.24413000001</v>
      </c>
      <c r="C112" s="21">
        <v>2347171.0363600003</v>
      </c>
      <c r="D112" s="21">
        <v>412087.03359999997</v>
      </c>
      <c r="E112" s="21">
        <v>314468.98369999998</v>
      </c>
      <c r="F112" s="36">
        <v>425218.40720000002</v>
      </c>
      <c r="G112" s="36">
        <v>355065.49977000005</v>
      </c>
      <c r="H112" s="36"/>
      <c r="I112" s="36">
        <f t="shared" si="22"/>
        <v>1506839.9242700001</v>
      </c>
      <c r="J112" s="30">
        <f t="shared" si="23"/>
        <v>-79718.744359999953</v>
      </c>
      <c r="K112" s="25">
        <f t="shared" si="24"/>
        <v>-0.18335242234804661</v>
      </c>
      <c r="L112" s="54">
        <f t="shared" si="20"/>
        <v>-840331.11209000018</v>
      </c>
      <c r="M112" s="55">
        <f t="shared" si="21"/>
        <v>-0.35801869530274544</v>
      </c>
    </row>
    <row r="113" spans="1:13" s="1" customFormat="1" x14ac:dyDescent="0.2">
      <c r="A113" s="21" t="s">
        <v>12</v>
      </c>
      <c r="B113" s="11">
        <v>166862.55883000002</v>
      </c>
      <c r="C113" s="21">
        <v>819340.92001999996</v>
      </c>
      <c r="D113" s="21">
        <v>78608.538849999997</v>
      </c>
      <c r="E113" s="21">
        <v>124169.24021999999</v>
      </c>
      <c r="F113" s="36">
        <v>156173.34653000001</v>
      </c>
      <c r="G113" s="36">
        <v>270798.02179999993</v>
      </c>
      <c r="H113" s="36"/>
      <c r="I113" s="36">
        <f t="shared" si="22"/>
        <v>629749.1473999999</v>
      </c>
      <c r="J113" s="30">
        <f t="shared" si="23"/>
        <v>103935.46296999991</v>
      </c>
      <c r="K113" s="25">
        <f t="shared" si="24"/>
        <v>0.62288067316461082</v>
      </c>
      <c r="L113" s="54">
        <f t="shared" si="20"/>
        <v>-189591.77262000006</v>
      </c>
      <c r="M113" s="55">
        <f t="shared" si="21"/>
        <v>-0.23139546431462521</v>
      </c>
    </row>
    <row r="114" spans="1:13" s="1" customFormat="1" x14ac:dyDescent="0.2">
      <c r="A114" s="21" t="s">
        <v>13</v>
      </c>
      <c r="B114" s="11">
        <v>78629.24699</v>
      </c>
      <c r="C114" s="21">
        <v>384171.69097</v>
      </c>
      <c r="D114" s="21">
        <v>55168.428919999998</v>
      </c>
      <c r="E114" s="21">
        <v>60939.178440000003</v>
      </c>
      <c r="F114" s="36">
        <v>74374.062160000001</v>
      </c>
      <c r="G114" s="36">
        <v>48452.7765</v>
      </c>
      <c r="H114" s="36"/>
      <c r="I114" s="36">
        <f t="shared" si="22"/>
        <v>238934.44602</v>
      </c>
      <c r="J114" s="30">
        <f t="shared" si="23"/>
        <v>-30176.47049</v>
      </c>
      <c r="K114" s="25">
        <f t="shared" si="24"/>
        <v>-0.38378175609182441</v>
      </c>
      <c r="L114" s="54">
        <f t="shared" si="20"/>
        <v>-145237.24494999999</v>
      </c>
      <c r="M114" s="55">
        <f t="shared" si="21"/>
        <v>-0.37805296007961597</v>
      </c>
    </row>
    <row r="115" spans="1:13" s="1" customFormat="1" x14ac:dyDescent="0.2">
      <c r="A115" s="21" t="s">
        <v>14</v>
      </c>
      <c r="B115" s="11">
        <v>29537.757890000001</v>
      </c>
      <c r="C115" s="21">
        <v>308706.85188999999</v>
      </c>
      <c r="D115" s="21">
        <v>54918.717570000001</v>
      </c>
      <c r="E115" s="21">
        <v>54412.880299999997</v>
      </c>
      <c r="F115" s="36">
        <v>113753.65714</v>
      </c>
      <c r="G115" s="36">
        <v>49433.746630000001</v>
      </c>
      <c r="H115" s="36"/>
      <c r="I115" s="36">
        <f t="shared" si="22"/>
        <v>272519.00163999997</v>
      </c>
      <c r="J115" s="30">
        <f t="shared" si="23"/>
        <v>19895.988740000001</v>
      </c>
      <c r="K115" s="25">
        <f t="shared" si="24"/>
        <v>0.67357816439871976</v>
      </c>
      <c r="L115" s="54">
        <f t="shared" si="20"/>
        <v>-36187.850250000018</v>
      </c>
      <c r="M115" s="55">
        <f t="shared" si="21"/>
        <v>-0.11722399431190678</v>
      </c>
    </row>
    <row r="116" spans="1:13" s="1" customFormat="1" x14ac:dyDescent="0.2">
      <c r="A116" s="21" t="s">
        <v>15</v>
      </c>
      <c r="B116" s="11">
        <v>103953.35684000001</v>
      </c>
      <c r="C116" s="21">
        <v>478548.33858999994</v>
      </c>
      <c r="D116" s="21">
        <v>82517.599140000006</v>
      </c>
      <c r="E116" s="21">
        <v>85026.730370000005</v>
      </c>
      <c r="F116" s="36">
        <v>93996.261679999996</v>
      </c>
      <c r="G116" s="36">
        <v>79398.59262000001</v>
      </c>
      <c r="H116" s="36"/>
      <c r="I116" s="36">
        <f t="shared" si="22"/>
        <v>340939.18381000002</v>
      </c>
      <c r="J116" s="30">
        <f t="shared" si="23"/>
        <v>-24554.764219999997</v>
      </c>
      <c r="K116" s="25">
        <f t="shared" si="24"/>
        <v>-0.23620944014144252</v>
      </c>
      <c r="L116" s="54">
        <f t="shared" si="20"/>
        <v>-137609.15477999992</v>
      </c>
      <c r="M116" s="55">
        <f t="shared" si="21"/>
        <v>-0.28755539134343888</v>
      </c>
    </row>
    <row r="117" spans="1:13" s="13" customFormat="1" x14ac:dyDescent="0.2">
      <c r="A117" s="18" t="s">
        <v>16</v>
      </c>
      <c r="B117" s="12">
        <v>917175.62524000008</v>
      </c>
      <c r="C117" s="22">
        <v>4705852.0666999994</v>
      </c>
      <c r="D117" s="22">
        <v>711184.75211</v>
      </c>
      <c r="E117" s="22">
        <v>677168.37353999994</v>
      </c>
      <c r="F117" s="16">
        <v>909313.02335999988</v>
      </c>
      <c r="G117" s="16">
        <v>859249.06157999998</v>
      </c>
      <c r="H117" s="16"/>
      <c r="I117" s="36">
        <f t="shared" si="22"/>
        <v>3156915.2105899998</v>
      </c>
      <c r="J117" s="18">
        <f t="shared" si="23"/>
        <v>-57926.563660000102</v>
      </c>
      <c r="K117" s="28">
        <f t="shared" si="24"/>
        <v>-6.3157548092103166E-2</v>
      </c>
      <c r="L117" s="57">
        <f t="shared" si="20"/>
        <v>-1548936.8561099996</v>
      </c>
      <c r="M117" s="58">
        <f t="shared" si="21"/>
        <v>-0.32915120028330991</v>
      </c>
    </row>
    <row r="118" spans="1:13" s="1" customFormat="1" x14ac:dyDescent="0.2">
      <c r="B118" s="5"/>
      <c r="C118" s="5"/>
      <c r="D118" s="5"/>
      <c r="E118" s="5"/>
      <c r="F118" s="4"/>
      <c r="G118" s="4"/>
      <c r="H118" s="4"/>
      <c r="I118" s="4"/>
      <c r="L118" s="38"/>
      <c r="M118" s="37"/>
    </row>
    <row r="119" spans="1:13" s="1" customFormat="1" x14ac:dyDescent="0.2">
      <c r="A119" s="1" t="s">
        <v>17</v>
      </c>
      <c r="B119" s="5"/>
      <c r="C119" s="5"/>
      <c r="D119" s="5"/>
      <c r="E119" s="5"/>
      <c r="F119" s="4"/>
      <c r="G119" s="4"/>
      <c r="H119" s="4"/>
      <c r="I119" s="4"/>
      <c r="L119" s="38"/>
      <c r="M119" s="37"/>
    </row>
    <row r="120" spans="1:13" s="1" customFormat="1" x14ac:dyDescent="0.2">
      <c r="A120" s="1" t="s">
        <v>18</v>
      </c>
      <c r="B120" s="5"/>
      <c r="C120" s="5"/>
      <c r="D120" s="5"/>
      <c r="E120" s="5"/>
      <c r="F120" s="4"/>
      <c r="G120" s="15"/>
      <c r="H120" s="15"/>
      <c r="I120" s="4"/>
      <c r="J120" s="9"/>
      <c r="L120" s="38"/>
      <c r="M120" s="37"/>
    </row>
    <row r="121" spans="1:13" s="1" customFormat="1" x14ac:dyDescent="0.2">
      <c r="A121" s="1" t="s">
        <v>19</v>
      </c>
      <c r="B121" s="5"/>
      <c r="C121" s="5"/>
      <c r="D121" s="5"/>
      <c r="E121" s="5"/>
      <c r="F121" s="4"/>
      <c r="G121" s="4"/>
      <c r="H121" s="4"/>
      <c r="I121" s="4"/>
      <c r="L121" s="38"/>
      <c r="M121" s="37"/>
    </row>
  </sheetData>
  <mergeCells count="40">
    <mergeCell ref="A2:M2"/>
    <mergeCell ref="A3:M3"/>
    <mergeCell ref="A4:M4"/>
    <mergeCell ref="A6:A7"/>
    <mergeCell ref="B6:C6"/>
    <mergeCell ref="J6:K6"/>
    <mergeCell ref="L6:M6"/>
    <mergeCell ref="D6:I6"/>
    <mergeCell ref="A27:M27"/>
    <mergeCell ref="A28:M28"/>
    <mergeCell ref="A29:M29"/>
    <mergeCell ref="A31:A32"/>
    <mergeCell ref="B31:C31"/>
    <mergeCell ref="D31:I31"/>
    <mergeCell ref="J31:K31"/>
    <mergeCell ref="L31:M31"/>
    <mergeCell ref="A51:M51"/>
    <mergeCell ref="A52:M52"/>
    <mergeCell ref="A53:M53"/>
    <mergeCell ref="A55:A56"/>
    <mergeCell ref="B55:C55"/>
    <mergeCell ref="D55:I55"/>
    <mergeCell ref="J55:K55"/>
    <mergeCell ref="L55:M55"/>
    <mergeCell ref="A76:M76"/>
    <mergeCell ref="A77:M77"/>
    <mergeCell ref="A78:M78"/>
    <mergeCell ref="A80:A81"/>
    <mergeCell ref="B80:C80"/>
    <mergeCell ref="D80:I80"/>
    <mergeCell ref="J80:K80"/>
    <mergeCell ref="L80:M80"/>
    <mergeCell ref="A100:M100"/>
    <mergeCell ref="A101:M101"/>
    <mergeCell ref="A102:M102"/>
    <mergeCell ref="A104:A105"/>
    <mergeCell ref="B104:C104"/>
    <mergeCell ref="D104:I104"/>
    <mergeCell ref="J104:K104"/>
    <mergeCell ref="L104:M104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 2017</vt:lpstr>
      <vt:lpstr>Febrero 2017</vt:lpstr>
      <vt:lpstr>Marzo 2017</vt:lpstr>
      <vt:lpstr>Abril 2017 </vt:lpstr>
      <vt:lpstr>Mayo2017</vt:lpstr>
      <vt:lpstr>Junio 2017</vt:lpstr>
      <vt:lpstr>Mayo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2017-09-13T19:36:19Z</dcterms:modified>
</cp:coreProperties>
</file>