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DICIEMBRE02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<sst xmlns="http://schemas.openxmlformats.org/spreadsheetml/2006/main" count="54" uniqueCount="31">
  <si>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RESUMEN DE SALDOS DE CREDITOS LOCALES A</t>
  </si>
  <si>
    <t>SECTORES ECONOMICOS, SEGUN SISTEMA BANCARIO,</t>
  </si>
  <si>
    <t>BANCA OFICIAL Y BANCA PRIVADA</t>
  </si>
  <si>
    <t>(En millones de balboas)</t>
  </si>
  <si>
    <t>Sectores y</t>
  </si>
  <si>
    <t>Sistema Bancario</t>
  </si>
  <si>
    <t>Banca Oficial</t>
  </si>
  <si>
    <t>Banca Privada</t>
  </si>
  <si>
    <t>Actividad</t>
  </si>
  <si>
    <t>TOTAL</t>
  </si>
  <si>
    <t>Sector Público</t>
  </si>
  <si>
    <t>Sector Privado</t>
  </si>
  <si>
    <t>Emp. Financieras y de Seg.</t>
  </si>
  <si>
    <t>Agricultura (1)</t>
  </si>
  <si>
    <t>Ganaderia</t>
  </si>
  <si>
    <t>Pesca</t>
  </si>
  <si>
    <t>Minas y Canteras</t>
  </si>
  <si>
    <t>Comercio (2)</t>
  </si>
  <si>
    <t>Industria</t>
  </si>
  <si>
    <t>Hipotecario</t>
  </si>
  <si>
    <t>Construcción (3)</t>
  </si>
  <si>
    <t>Consumo Personal</t>
  </si>
  <si>
    <t>Notas:</t>
  </si>
  <si>
    <t>(1) Incluye Sector Forestal.</t>
  </si>
  <si>
    <t>(2) Incluye Sector Turismo.</t>
  </si>
  <si>
    <t>(3) Se refiere a préstamos interinos.</t>
  </si>
  <si>
    <t>Fuente: Entidades Bancarias con Licencia General.</t>
  </si>
  <si>
    <t>SECTORES ECONOMICOS, SEGUN BANCA PRIVADA,</t>
  </si>
  <si>
    <t>PANAMEÑA Y EXTRANJERA</t>
  </si>
  <si>
    <t>Banca Panameña Privada</t>
  </si>
  <si>
    <t>Banca Extranjera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</si>
</sst>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&quot;B&quot;#,##0_);\(&quot;B&quot;#,##0\)"/>
    <numFmt numFmtId="181" formatCode="&quot;B&quot;#,##0_);[Red]\(&quot;B&quot;#,##0\)"/>
    <numFmt numFmtId="182" formatCode="&quot;B&quot;#,##0.00_);\(&quot;B&quot;#,##0.00\)"/>
    <numFmt numFmtId="183" formatCode="&quot;B&quot;#,##0.00_);[Red]\(&quot;B&quot;#,##0.00\)"/>
    <numFmt numFmtId="184" formatCode="_(&quot;B&quot;* #,##0_);_(&quot;B&quot;* \(#,##0\);_(&quot;B&quot;* &quot;-&quot;_);_(@_)"/>
    <numFmt numFmtId="185" formatCode="_(&quot;B&quot;* #,##0.00_);_(&quot;B&quot;* \(#,##0.00\);_(&quot;B&quot;* &quot;-&quot;??_);_(@_)"/>
    <numFmt numFmtId="186" formatCode="_(* #,##0_);_(* \(#,##0\);_(* &quot;-&quot;??_);_(@_)"/>
    <numFmt numFmtId="187" formatCode="_(* #,##0.0_);_(* \(#,##0.0\);_(* &quot;-&quot;??_);_(@_)"/>
  </numFmts>
  <fonts count="5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17" fontId="4" fillId="0" borderId="1" xfId="0" applyNumberFormat="1" applyFont="1" applyBorder="1" applyAlignment="1">
      <alignment/>
    </xf>
    <xf numFmtId="186" fontId="4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186" fontId="3" fillId="0" borderId="0" xfId="15" applyNumberFormat="1" applyFont="1" applyBorder="1" applyAlignment="1">
      <alignment/>
    </xf>
    <xf numFmtId="186" fontId="4" fillId="0" borderId="1" xfId="15" applyNumberFormat="1" applyFont="1" applyBorder="1" applyAlignment="1">
      <alignment/>
    </xf>
    <xf numFmtId="0" fontId="3" fillId="0" borderId="0" xfId="0" applyFont="1" applyAlignment="1">
      <alignment horizontal="center"/>
    </xf>
    <xf numFmtId="17" fontId="4" fillId="0" borderId="2" xfId="0" applyNumberFormat="1" applyFont="1" applyBorder="1" applyAlignment="1">
      <alignment horizontal="center"/>
    </xf>
    <xf numFmtId="186" fontId="4" fillId="0" borderId="2" xfId="15" applyNumberFormat="1" applyFont="1" applyBorder="1" applyAlignment="1">
      <alignment/>
    </xf>
    <xf numFmtId="0" fontId="4" fillId="0" borderId="2" xfId="0" applyFont="1" applyBorder="1" applyAlignment="1">
      <alignment/>
    </xf>
    <xf numFmtId="186" fontId="3" fillId="0" borderId="2" xfId="15" applyNumberFormat="1" applyFont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186" fontId="3" fillId="0" borderId="0" xfId="15" applyNumberFormat="1" applyFont="1" applyAlignment="1">
      <alignment/>
    </xf>
    <xf numFmtId="186" fontId="4" fillId="0" borderId="0" xfId="15" applyNumberFormat="1" applyFont="1" applyAlignment="1">
      <alignment/>
    </xf>
    <xf numFmtId="0" fontId="4" fillId="0" borderId="10" xfId="0" applyFont="1" applyBorder="1" applyAlignment="1">
      <alignment/>
    </xf>
    <xf numFmtId="186" fontId="3" fillId="0" borderId="2" xfId="15" applyNumberFormat="1" applyFont="1" applyFill="1" applyBorder="1" applyAlignment="1">
      <alignment/>
    </xf>
    <xf numFmtId="3" fontId="3" fillId="0" borderId="2" xfId="15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7" fontId="4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E22" sqref="E22"/>
    </sheetView>
  </sheetViews>
  <sheetFormatPr defaultColWidth="11.421875" defaultRowHeight="12.75"/>
  <cols>
    <col min="1" max="1" width="24.8515625" style="0" customWidth="1"/>
    <col min="2" max="2" width="8.57421875" style="0" hidden="1" customWidth="1"/>
    <col min="3" max="3" width="9.28125" style="0" customWidth="1"/>
    <col min="4" max="4" width="9.57421875" style="0" customWidth="1"/>
    <col min="5" max="5" width="8.7109375" style="0" customWidth="1"/>
    <col min="6" max="6" width="0.13671875" style="0" hidden="1" customWidth="1"/>
    <col min="7" max="7" width="8.00390625" style="0" customWidth="1"/>
    <col min="8" max="8" width="10.421875" style="0" customWidth="1"/>
    <col min="9" max="9" width="8.421875" style="0" customWidth="1"/>
    <col min="10" max="10" width="0.13671875" style="0" hidden="1" customWidth="1"/>
    <col min="11" max="11" width="8.140625" style="0" customWidth="1"/>
    <col min="12" max="12" width="7.421875" style="0" customWidth="1"/>
    <col min="13" max="13" width="8.57421875" style="0" customWidth="1"/>
  </cols>
  <sheetData>
    <row r="1" spans="2:12" s="4" customFormat="1" ht="11.25">
      <c r="B1" s="13"/>
      <c r="C1" s="13"/>
      <c r="D1" s="13"/>
      <c r="E1" s="13"/>
      <c r="F1" s="13"/>
      <c r="G1" s="13"/>
      <c r="H1" s="13" t="s">
        <v>0</v>
      </c>
      <c r="J1" s="13"/>
      <c r="K1" s="13"/>
      <c r="L1" s="13"/>
    </row>
    <row r="2" spans="2:12" s="4" customFormat="1" ht="11.25">
      <c r="B2" s="13"/>
      <c r="C2" s="13"/>
      <c r="D2" s="13"/>
      <c r="E2" s="13"/>
      <c r="F2" s="13"/>
      <c r="G2" s="13"/>
      <c r="H2" s="13" t="s">
        <v>1</v>
      </c>
      <c r="J2" s="13"/>
      <c r="K2" s="13"/>
      <c r="L2" s="13"/>
    </row>
    <row r="3" spans="2:12" s="4" customFormat="1" ht="11.25">
      <c r="B3" s="13"/>
      <c r="C3" s="13"/>
      <c r="D3" s="13"/>
      <c r="E3" s="13"/>
      <c r="F3" s="13"/>
      <c r="G3" s="13"/>
      <c r="H3" s="13" t="s">
        <v>2</v>
      </c>
      <c r="J3" s="13"/>
      <c r="K3" s="13"/>
      <c r="L3" s="13"/>
    </row>
    <row r="4" spans="2:12" s="4" customFormat="1" ht="11.25">
      <c r="B4" s="13"/>
      <c r="C4" s="13"/>
      <c r="D4" s="13"/>
      <c r="E4" s="13"/>
      <c r="F4" s="13"/>
      <c r="G4" s="13"/>
      <c r="H4" s="13" t="s">
        <v>3</v>
      </c>
      <c r="J4" s="13"/>
      <c r="K4" s="13"/>
      <c r="L4" s="13"/>
    </row>
    <row r="5" spans="1:10" s="4" customFormat="1" ht="11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s="4" customFormat="1" ht="11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2" s="4" customFormat="1" ht="11.25">
      <c r="A7" s="6"/>
      <c r="B7" s="6"/>
      <c r="C7" s="6"/>
      <c r="D7" s="6"/>
      <c r="E7" s="7"/>
      <c r="F7" s="6"/>
      <c r="G7" s="6"/>
      <c r="H7" s="6"/>
      <c r="I7" s="7"/>
      <c r="J7" s="6"/>
      <c r="K7" s="6"/>
      <c r="L7" s="6"/>
    </row>
    <row r="8" spans="1:13" s="4" customFormat="1" ht="11.25">
      <c r="A8" s="26" t="s">
        <v>4</v>
      </c>
      <c r="B8" s="22" t="s">
        <v>5</v>
      </c>
      <c r="C8" s="23"/>
      <c r="D8" s="23"/>
      <c r="E8" s="24"/>
      <c r="F8" s="22" t="s">
        <v>6</v>
      </c>
      <c r="G8" s="23"/>
      <c r="H8" s="23"/>
      <c r="I8" s="24"/>
      <c r="J8" s="22" t="s">
        <v>7</v>
      </c>
      <c r="K8" s="23"/>
      <c r="L8" s="23"/>
      <c r="M8" s="24"/>
    </row>
    <row r="9" spans="1:13" s="4" customFormat="1" ht="11.25">
      <c r="A9" s="30" t="s">
        <v>8</v>
      </c>
      <c r="B9" s="8">
        <v>36495</v>
      </c>
      <c r="C9" s="14">
        <v>36861</v>
      </c>
      <c r="D9" s="14">
        <v>37226</v>
      </c>
      <c r="E9" s="14">
        <v>37591</v>
      </c>
      <c r="F9" s="34">
        <v>36495</v>
      </c>
      <c r="G9" s="14">
        <v>36861</v>
      </c>
      <c r="H9" s="14">
        <v>37226</v>
      </c>
      <c r="I9" s="14">
        <v>37591</v>
      </c>
      <c r="J9" s="34">
        <v>36495</v>
      </c>
      <c r="K9" s="14">
        <v>36861</v>
      </c>
      <c r="L9" s="14">
        <v>37226</v>
      </c>
      <c r="M9" s="14">
        <v>37591</v>
      </c>
    </row>
    <row r="10" spans="3:13" s="4" customFormat="1" ht="11.25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s="4" customFormat="1" ht="11.25">
      <c r="A11" s="10" t="s">
        <v>9</v>
      </c>
      <c r="B11" s="28">
        <f>B12+B13</f>
        <v>11684</v>
      </c>
      <c r="C11" s="17">
        <f>C12+C13</f>
        <v>11552</v>
      </c>
      <c r="D11" s="17">
        <f aca="true" t="shared" si="0" ref="D11:E13">H11+L11</f>
        <v>12222</v>
      </c>
      <c r="E11" s="17">
        <f t="shared" si="0"/>
        <v>11393</v>
      </c>
      <c r="F11" s="31">
        <f>F12+F13</f>
        <v>1818</v>
      </c>
      <c r="G11" s="31">
        <f>G12+G13</f>
        <v>1866</v>
      </c>
      <c r="H11" s="31">
        <f>H12+H13</f>
        <v>1951</v>
      </c>
      <c r="I11" s="31">
        <f>I12+I13</f>
        <v>2091</v>
      </c>
      <c r="J11" s="17">
        <f aca="true" t="shared" si="1" ref="J11:M13">B54</f>
        <v>9866</v>
      </c>
      <c r="K11" s="17">
        <f t="shared" si="1"/>
        <v>9686</v>
      </c>
      <c r="L11" s="17">
        <f t="shared" si="1"/>
        <v>10271</v>
      </c>
      <c r="M11" s="32">
        <f t="shared" si="1"/>
        <v>9302</v>
      </c>
    </row>
    <row r="12" spans="1:13" s="4" customFormat="1" ht="11.25">
      <c r="A12" s="10" t="s">
        <v>10</v>
      </c>
      <c r="B12" s="28">
        <f>F12+J12</f>
        <v>922</v>
      </c>
      <c r="C12" s="17">
        <f>G12+K12</f>
        <v>751</v>
      </c>
      <c r="D12" s="17">
        <f t="shared" si="0"/>
        <v>627</v>
      </c>
      <c r="E12" s="17">
        <f t="shared" si="0"/>
        <v>603</v>
      </c>
      <c r="F12" s="17">
        <v>906</v>
      </c>
      <c r="G12" s="17">
        <v>736</v>
      </c>
      <c r="H12" s="17">
        <v>620</v>
      </c>
      <c r="I12" s="17">
        <v>594</v>
      </c>
      <c r="J12" s="17">
        <f t="shared" si="1"/>
        <v>16</v>
      </c>
      <c r="K12" s="17">
        <f t="shared" si="1"/>
        <v>15</v>
      </c>
      <c r="L12" s="17">
        <f t="shared" si="1"/>
        <v>7</v>
      </c>
      <c r="M12" s="32">
        <f t="shared" si="1"/>
        <v>9</v>
      </c>
    </row>
    <row r="13" spans="1:13" s="4" customFormat="1" ht="11.25">
      <c r="A13" s="10" t="s">
        <v>11</v>
      </c>
      <c r="B13" s="28">
        <f>SUM(B15:B24)</f>
        <v>10762</v>
      </c>
      <c r="C13" s="17">
        <f>SUM(C15:C24)</f>
        <v>10801</v>
      </c>
      <c r="D13" s="17">
        <f t="shared" si="0"/>
        <v>11595</v>
      </c>
      <c r="E13" s="17">
        <f t="shared" si="0"/>
        <v>10790</v>
      </c>
      <c r="F13" s="31">
        <f>SUM(F15:F24)</f>
        <v>912</v>
      </c>
      <c r="G13" s="31">
        <f>SUM(G15:G24)</f>
        <v>1130</v>
      </c>
      <c r="H13" s="31">
        <f>SUM(H15:H24)</f>
        <v>1331</v>
      </c>
      <c r="I13" s="31">
        <f>SUM(I15:I24)</f>
        <v>1497</v>
      </c>
      <c r="J13" s="17">
        <f t="shared" si="1"/>
        <v>9850</v>
      </c>
      <c r="K13" s="17">
        <f t="shared" si="1"/>
        <v>9671</v>
      </c>
      <c r="L13" s="17">
        <f t="shared" si="1"/>
        <v>10264</v>
      </c>
      <c r="M13" s="32">
        <f t="shared" si="1"/>
        <v>9293</v>
      </c>
    </row>
    <row r="14" spans="2:13" s="4" customFormat="1" ht="11.25">
      <c r="B14" s="2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1:13" s="4" customFormat="1" ht="11.25">
      <c r="A15" s="4" t="s">
        <v>12</v>
      </c>
      <c r="B15" s="29">
        <f>F15+J15</f>
        <v>1549</v>
      </c>
      <c r="C15" s="15">
        <f>G15+K15</f>
        <v>808</v>
      </c>
      <c r="D15" s="15">
        <f>H15+L15</f>
        <v>1102</v>
      </c>
      <c r="E15" s="15">
        <f>I15+M15</f>
        <v>813</v>
      </c>
      <c r="F15" s="15">
        <v>13</v>
      </c>
      <c r="G15" s="15">
        <v>23</v>
      </c>
      <c r="H15" s="15">
        <v>48</v>
      </c>
      <c r="I15" s="15">
        <v>14</v>
      </c>
      <c r="J15" s="15">
        <f aca="true" t="shared" si="2" ref="J15:J24">B58</f>
        <v>1536</v>
      </c>
      <c r="K15" s="15">
        <f aca="true" t="shared" si="3" ref="K15:K24">C58</f>
        <v>785</v>
      </c>
      <c r="L15" s="15">
        <f aca="true" t="shared" si="4" ref="L15:L24">D58</f>
        <v>1054</v>
      </c>
      <c r="M15" s="33">
        <f>E58</f>
        <v>799</v>
      </c>
    </row>
    <row r="16" spans="1:13" s="4" customFormat="1" ht="11.25">
      <c r="A16" s="4" t="s">
        <v>13</v>
      </c>
      <c r="B16" s="29">
        <f aca="true" t="shared" si="5" ref="B16:B24">F16+J16</f>
        <v>119</v>
      </c>
      <c r="C16" s="15">
        <f aca="true" t="shared" si="6" ref="C16:C24">G16+K16</f>
        <v>148</v>
      </c>
      <c r="D16" s="15">
        <f aca="true" t="shared" si="7" ref="D16:D24">H16+L16</f>
        <v>144</v>
      </c>
      <c r="E16" s="15">
        <f aca="true" t="shared" si="8" ref="E16:E24">I16+M16</f>
        <v>102</v>
      </c>
      <c r="F16" s="15">
        <v>25</v>
      </c>
      <c r="G16" s="15">
        <v>35</v>
      </c>
      <c r="H16" s="15">
        <v>38</v>
      </c>
      <c r="I16" s="15">
        <v>22</v>
      </c>
      <c r="J16" s="15">
        <f t="shared" si="2"/>
        <v>94</v>
      </c>
      <c r="K16" s="15">
        <f t="shared" si="3"/>
        <v>113</v>
      </c>
      <c r="L16" s="15">
        <f t="shared" si="4"/>
        <v>106</v>
      </c>
      <c r="M16" s="33">
        <f aca="true" t="shared" si="9" ref="M16:M24">E59</f>
        <v>80</v>
      </c>
    </row>
    <row r="17" spans="1:13" s="4" customFormat="1" ht="11.25">
      <c r="A17" s="4" t="s">
        <v>14</v>
      </c>
      <c r="B17" s="29">
        <f t="shared" si="5"/>
        <v>154</v>
      </c>
      <c r="C17" s="15">
        <f t="shared" si="6"/>
        <v>156</v>
      </c>
      <c r="D17" s="15">
        <f t="shared" si="7"/>
        <v>164</v>
      </c>
      <c r="E17" s="15">
        <f t="shared" si="8"/>
        <v>180</v>
      </c>
      <c r="F17" s="15">
        <v>74</v>
      </c>
      <c r="G17" s="15">
        <v>86</v>
      </c>
      <c r="H17" s="15">
        <v>96</v>
      </c>
      <c r="I17" s="15">
        <v>104</v>
      </c>
      <c r="J17" s="15">
        <f t="shared" si="2"/>
        <v>80</v>
      </c>
      <c r="K17" s="15">
        <f t="shared" si="3"/>
        <v>70</v>
      </c>
      <c r="L17" s="15">
        <f t="shared" si="4"/>
        <v>68</v>
      </c>
      <c r="M17" s="33">
        <f t="shared" si="9"/>
        <v>76</v>
      </c>
    </row>
    <row r="18" spans="1:13" s="4" customFormat="1" ht="11.25">
      <c r="A18" s="4" t="s">
        <v>15</v>
      </c>
      <c r="B18" s="29">
        <f t="shared" si="5"/>
        <v>34</v>
      </c>
      <c r="C18" s="15">
        <f t="shared" si="6"/>
        <v>34</v>
      </c>
      <c r="D18" s="15">
        <f t="shared" si="7"/>
        <v>36</v>
      </c>
      <c r="E18" s="15">
        <f t="shared" si="8"/>
        <v>22</v>
      </c>
      <c r="F18" s="15">
        <v>5</v>
      </c>
      <c r="G18" s="15">
        <v>5</v>
      </c>
      <c r="H18" s="15">
        <v>4</v>
      </c>
      <c r="I18" s="15">
        <v>4</v>
      </c>
      <c r="J18" s="15">
        <f t="shared" si="2"/>
        <v>29</v>
      </c>
      <c r="K18" s="15">
        <f t="shared" si="3"/>
        <v>29</v>
      </c>
      <c r="L18" s="15">
        <f t="shared" si="4"/>
        <v>32</v>
      </c>
      <c r="M18" s="33">
        <f t="shared" si="9"/>
        <v>18</v>
      </c>
    </row>
    <row r="19" spans="1:13" s="4" customFormat="1" ht="11.25">
      <c r="A19" s="4" t="s">
        <v>16</v>
      </c>
      <c r="B19" s="29">
        <f t="shared" si="5"/>
        <v>11</v>
      </c>
      <c r="C19" s="15">
        <f t="shared" si="6"/>
        <v>12</v>
      </c>
      <c r="D19" s="15">
        <f t="shared" si="7"/>
        <v>2</v>
      </c>
      <c r="E19" s="15">
        <f t="shared" si="8"/>
        <v>4</v>
      </c>
      <c r="F19" s="15">
        <v>0</v>
      </c>
      <c r="G19" s="15">
        <v>0</v>
      </c>
      <c r="H19" s="15">
        <v>0</v>
      </c>
      <c r="I19" s="15">
        <v>0</v>
      </c>
      <c r="J19" s="15">
        <f t="shared" si="2"/>
        <v>11</v>
      </c>
      <c r="K19" s="15">
        <f t="shared" si="3"/>
        <v>12</v>
      </c>
      <c r="L19" s="15">
        <f t="shared" si="4"/>
        <v>2</v>
      </c>
      <c r="M19" s="33">
        <f t="shared" si="9"/>
        <v>4</v>
      </c>
    </row>
    <row r="20" spans="1:13" s="4" customFormat="1" ht="11.25">
      <c r="A20" s="4" t="s">
        <v>17</v>
      </c>
      <c r="B20" s="29">
        <f t="shared" si="5"/>
        <v>3714</v>
      </c>
      <c r="C20" s="15">
        <f t="shared" si="6"/>
        <v>3815</v>
      </c>
      <c r="D20" s="15">
        <f t="shared" si="7"/>
        <v>3861</v>
      </c>
      <c r="E20" s="15">
        <f t="shared" si="8"/>
        <v>3427</v>
      </c>
      <c r="F20" s="15">
        <v>59</v>
      </c>
      <c r="G20" s="15">
        <v>85</v>
      </c>
      <c r="H20" s="15">
        <v>158</v>
      </c>
      <c r="I20" s="15">
        <v>269</v>
      </c>
      <c r="J20" s="15">
        <f t="shared" si="2"/>
        <v>3655</v>
      </c>
      <c r="K20" s="15">
        <f t="shared" si="3"/>
        <v>3730</v>
      </c>
      <c r="L20" s="15">
        <f t="shared" si="4"/>
        <v>3703</v>
      </c>
      <c r="M20" s="33">
        <f t="shared" si="9"/>
        <v>3158</v>
      </c>
    </row>
    <row r="21" spans="1:13" s="4" customFormat="1" ht="11.25">
      <c r="A21" s="4" t="s">
        <v>18</v>
      </c>
      <c r="B21" s="29">
        <f t="shared" si="5"/>
        <v>502</v>
      </c>
      <c r="C21" s="15">
        <f t="shared" si="6"/>
        <v>509</v>
      </c>
      <c r="D21" s="15">
        <f t="shared" si="7"/>
        <v>684</v>
      </c>
      <c r="E21" s="15">
        <f t="shared" si="8"/>
        <v>642</v>
      </c>
      <c r="F21" s="15">
        <v>16</v>
      </c>
      <c r="G21" s="15">
        <v>19</v>
      </c>
      <c r="H21" s="15">
        <v>28</v>
      </c>
      <c r="I21" s="15">
        <v>20</v>
      </c>
      <c r="J21" s="15">
        <f t="shared" si="2"/>
        <v>486</v>
      </c>
      <c r="K21" s="15">
        <f t="shared" si="3"/>
        <v>490</v>
      </c>
      <c r="L21" s="15">
        <f t="shared" si="4"/>
        <v>656</v>
      </c>
      <c r="M21" s="33">
        <f t="shared" si="9"/>
        <v>622</v>
      </c>
    </row>
    <row r="22" spans="1:13" s="4" customFormat="1" ht="11.25">
      <c r="A22" s="4" t="s">
        <v>19</v>
      </c>
      <c r="B22" s="29">
        <f t="shared" si="5"/>
        <v>2432</v>
      </c>
      <c r="C22" s="15">
        <f t="shared" si="6"/>
        <v>2756</v>
      </c>
      <c r="D22" s="15">
        <f t="shared" si="7"/>
        <v>2889</v>
      </c>
      <c r="E22" s="15">
        <f t="shared" si="8"/>
        <v>2978</v>
      </c>
      <c r="F22" s="15">
        <v>381</v>
      </c>
      <c r="G22" s="15">
        <v>429</v>
      </c>
      <c r="H22" s="15">
        <v>523</v>
      </c>
      <c r="I22" s="15">
        <v>620</v>
      </c>
      <c r="J22" s="15">
        <f t="shared" si="2"/>
        <v>2051</v>
      </c>
      <c r="K22" s="15">
        <f t="shared" si="3"/>
        <v>2327</v>
      </c>
      <c r="L22" s="15">
        <f t="shared" si="4"/>
        <v>2366</v>
      </c>
      <c r="M22" s="33">
        <f t="shared" si="9"/>
        <v>2358</v>
      </c>
    </row>
    <row r="23" spans="1:13" s="4" customFormat="1" ht="11.25">
      <c r="A23" s="4" t="s">
        <v>20</v>
      </c>
      <c r="B23" s="29">
        <f t="shared" si="5"/>
        <v>227</v>
      </c>
      <c r="C23" s="15">
        <f t="shared" si="6"/>
        <v>256</v>
      </c>
      <c r="D23" s="15">
        <f t="shared" si="7"/>
        <v>323</v>
      </c>
      <c r="E23" s="15">
        <f t="shared" si="8"/>
        <v>245</v>
      </c>
      <c r="F23" s="15">
        <v>3</v>
      </c>
      <c r="G23" s="15">
        <v>2</v>
      </c>
      <c r="H23" s="15">
        <v>4</v>
      </c>
      <c r="I23" s="15">
        <v>32</v>
      </c>
      <c r="J23" s="15">
        <f t="shared" si="2"/>
        <v>224</v>
      </c>
      <c r="K23" s="15">
        <f t="shared" si="3"/>
        <v>254</v>
      </c>
      <c r="L23" s="15">
        <f t="shared" si="4"/>
        <v>319</v>
      </c>
      <c r="M23" s="33">
        <f t="shared" si="9"/>
        <v>213</v>
      </c>
    </row>
    <row r="24" spans="1:13" s="4" customFormat="1" ht="11.25">
      <c r="A24" s="6" t="s">
        <v>21</v>
      </c>
      <c r="B24" s="12">
        <f t="shared" si="5"/>
        <v>2020</v>
      </c>
      <c r="C24" s="15">
        <f t="shared" si="6"/>
        <v>2307</v>
      </c>
      <c r="D24" s="15">
        <f t="shared" si="7"/>
        <v>2390</v>
      </c>
      <c r="E24" s="15">
        <f t="shared" si="8"/>
        <v>2377</v>
      </c>
      <c r="F24" s="15">
        <v>336</v>
      </c>
      <c r="G24" s="15">
        <v>446</v>
      </c>
      <c r="H24" s="15">
        <v>432</v>
      </c>
      <c r="I24" s="15">
        <v>412</v>
      </c>
      <c r="J24" s="15">
        <f t="shared" si="2"/>
        <v>1684</v>
      </c>
      <c r="K24" s="15">
        <f t="shared" si="3"/>
        <v>1861</v>
      </c>
      <c r="L24" s="15">
        <f t="shared" si="4"/>
        <v>1958</v>
      </c>
      <c r="M24" s="33">
        <f t="shared" si="9"/>
        <v>1965</v>
      </c>
    </row>
    <row r="25" spans="6:9" s="4" customFormat="1" ht="11.25">
      <c r="F25" s="27"/>
      <c r="G25" s="7"/>
      <c r="H25" s="7"/>
      <c r="I25" s="7"/>
    </row>
    <row r="26" s="4" customFormat="1" ht="11.25">
      <c r="A26" s="4" t="s">
        <v>22</v>
      </c>
    </row>
    <row r="27" s="4" customFormat="1" ht="11.25">
      <c r="A27" s="4" t="s">
        <v>23</v>
      </c>
    </row>
    <row r="28" s="4" customFormat="1" ht="11.25">
      <c r="A28" s="4" t="s">
        <v>24</v>
      </c>
    </row>
    <row r="29" spans="1:7" s="4" customFormat="1" ht="11.25">
      <c r="A29" s="4" t="s">
        <v>25</v>
      </c>
      <c r="G29" s="10"/>
    </row>
    <row r="30" s="4" customFormat="1" ht="11.25">
      <c r="A30" s="4" t="s">
        <v>26</v>
      </c>
    </row>
    <row r="31" spans="1:12" ht="12.75">
      <c r="A31" s="2"/>
      <c r="B31" s="2"/>
      <c r="C31" s="2"/>
      <c r="D31" s="2"/>
      <c r="E31" s="2"/>
      <c r="F31" s="2"/>
      <c r="G31" s="3"/>
      <c r="H31" s="3"/>
      <c r="I31" s="3"/>
      <c r="J31" s="3"/>
      <c r="K31" s="2"/>
      <c r="L31" s="2"/>
    </row>
    <row r="32" spans="1:12" ht="12.75" hidden="1">
      <c r="A32" s="2"/>
      <c r="B32" s="2"/>
      <c r="C32" s="2"/>
      <c r="D32" s="2"/>
      <c r="E32" s="2"/>
      <c r="F32" s="2"/>
      <c r="G32" s="3"/>
      <c r="H32" s="3"/>
      <c r="I32" s="3"/>
      <c r="J32" s="3"/>
      <c r="K32" s="2"/>
      <c r="L32" s="2"/>
    </row>
    <row r="33" spans="1:12" ht="12.75" hidden="1">
      <c r="A33" s="2"/>
      <c r="B33" s="2"/>
      <c r="C33" s="2"/>
      <c r="D33" s="2"/>
      <c r="E33" s="2"/>
      <c r="F33" s="2"/>
      <c r="G33" s="3"/>
      <c r="H33" s="3"/>
      <c r="I33" s="3"/>
      <c r="J33" s="3"/>
      <c r="K33" s="2"/>
      <c r="L33" s="2"/>
    </row>
    <row r="34" spans="1:12" ht="12.75" hidden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 hidden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 hidden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 hidden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 hidden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"/>
    </row>
    <row r="44" spans="1:12" ht="12.75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</row>
    <row r="45" spans="2:12" s="4" customFormat="1" ht="11.25" hidden="1">
      <c r="B45" s="13"/>
      <c r="C45" s="13"/>
      <c r="D45" s="13"/>
      <c r="E45" s="13"/>
      <c r="F45" s="13"/>
      <c r="G45" s="13"/>
      <c r="H45" s="13" t="s">
        <v>0</v>
      </c>
      <c r="I45" s="13"/>
      <c r="J45" s="13"/>
      <c r="K45" s="13"/>
      <c r="L45" s="13"/>
    </row>
    <row r="46" spans="2:12" s="4" customFormat="1" ht="11.25" hidden="1">
      <c r="B46" s="13"/>
      <c r="C46" s="13"/>
      <c r="D46" s="13"/>
      <c r="E46" s="13"/>
      <c r="F46" s="13"/>
      <c r="G46" s="13"/>
      <c r="H46" s="13" t="s">
        <v>27</v>
      </c>
      <c r="I46" s="13"/>
      <c r="J46" s="13"/>
      <c r="K46" s="13"/>
      <c r="L46" s="13"/>
    </row>
    <row r="47" spans="2:12" s="4" customFormat="1" ht="11.25" hidden="1">
      <c r="B47" s="13"/>
      <c r="C47" s="13"/>
      <c r="D47" s="13"/>
      <c r="E47" s="13"/>
      <c r="F47" s="13"/>
      <c r="G47" s="13"/>
      <c r="H47" s="13" t="s">
        <v>28</v>
      </c>
      <c r="I47" s="13"/>
      <c r="J47" s="13"/>
      <c r="K47" s="13"/>
      <c r="L47" s="13"/>
    </row>
    <row r="48" spans="2:12" s="4" customFormat="1" ht="11.25" hidden="1">
      <c r="B48" s="13"/>
      <c r="C48" s="13"/>
      <c r="D48" s="13"/>
      <c r="E48" s="13"/>
      <c r="F48" s="13"/>
      <c r="G48" s="13"/>
      <c r="H48" s="13" t="s">
        <v>3</v>
      </c>
      <c r="I48" s="13"/>
      <c r="J48" s="13"/>
      <c r="K48" s="13"/>
      <c r="L48" s="13"/>
    </row>
    <row r="49" spans="1:10" s="4" customFormat="1" ht="11.25" hidden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2" s="4" customFormat="1" ht="11.25" hidden="1">
      <c r="A50" s="7"/>
      <c r="B50" s="6"/>
      <c r="C50" s="6"/>
      <c r="D50" s="6"/>
      <c r="E50" s="7"/>
      <c r="F50" s="6"/>
      <c r="G50" s="6"/>
      <c r="H50" s="6"/>
      <c r="I50" s="7"/>
      <c r="J50" s="6"/>
      <c r="K50" s="6"/>
      <c r="L50" s="6"/>
    </row>
    <row r="51" spans="1:13" s="4" customFormat="1" ht="11.25" hidden="1">
      <c r="A51" s="19" t="s">
        <v>4</v>
      </c>
      <c r="B51" s="24" t="s">
        <v>7</v>
      </c>
      <c r="C51" s="25"/>
      <c r="D51" s="25"/>
      <c r="E51" s="25"/>
      <c r="F51" s="22" t="s">
        <v>29</v>
      </c>
      <c r="G51" s="23"/>
      <c r="H51" s="23"/>
      <c r="I51" s="24"/>
      <c r="J51" s="22" t="s">
        <v>30</v>
      </c>
      <c r="K51" s="23"/>
      <c r="L51" s="23"/>
      <c r="M51" s="24"/>
    </row>
    <row r="52" spans="1:13" s="4" customFormat="1" ht="11.25" hidden="1">
      <c r="A52" s="20" t="s">
        <v>8</v>
      </c>
      <c r="B52" s="8">
        <v>36495</v>
      </c>
      <c r="C52" s="14">
        <v>36861</v>
      </c>
      <c r="D52" s="14">
        <v>37226</v>
      </c>
      <c r="E52" s="14">
        <v>37591</v>
      </c>
      <c r="F52" s="14">
        <v>36495</v>
      </c>
      <c r="G52" s="14">
        <v>36861</v>
      </c>
      <c r="H52" s="14">
        <v>37226</v>
      </c>
      <c r="I52" s="14">
        <v>37591</v>
      </c>
      <c r="J52" s="14">
        <v>36495</v>
      </c>
      <c r="K52" s="14">
        <v>36861</v>
      </c>
      <c r="L52" s="14">
        <v>37226</v>
      </c>
      <c r="M52" s="14">
        <v>37591</v>
      </c>
    </row>
    <row r="53" spans="2:13" s="4" customFormat="1" ht="11.25" hidden="1">
      <c r="B53" s="9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6"/>
    </row>
    <row r="54" spans="1:13" s="4" customFormat="1" ht="11.25" hidden="1">
      <c r="A54" s="10" t="s">
        <v>9</v>
      </c>
      <c r="B54" s="11">
        <f aca="true" t="shared" si="10" ref="B54:M54">B55+B56</f>
        <v>9866</v>
      </c>
      <c r="C54" s="17">
        <f t="shared" si="10"/>
        <v>9686</v>
      </c>
      <c r="D54" s="17">
        <f t="shared" si="10"/>
        <v>10271</v>
      </c>
      <c r="E54" s="17">
        <f t="shared" si="10"/>
        <v>9302</v>
      </c>
      <c r="F54" s="17">
        <f t="shared" si="10"/>
        <v>6052</v>
      </c>
      <c r="G54" s="17">
        <f t="shared" si="10"/>
        <v>5868</v>
      </c>
      <c r="H54" s="17">
        <f t="shared" si="10"/>
        <v>5827</v>
      </c>
      <c r="I54" s="17">
        <f t="shared" si="10"/>
        <v>5615</v>
      </c>
      <c r="J54" s="17">
        <f t="shared" si="10"/>
        <v>3814</v>
      </c>
      <c r="K54" s="17">
        <f t="shared" si="10"/>
        <v>3818</v>
      </c>
      <c r="L54" s="17">
        <f t="shared" si="10"/>
        <v>4444</v>
      </c>
      <c r="M54" s="17">
        <f t="shared" si="10"/>
        <v>3687</v>
      </c>
    </row>
    <row r="55" spans="1:13" s="4" customFormat="1" ht="11.25" hidden="1">
      <c r="A55" s="10" t="s">
        <v>10</v>
      </c>
      <c r="B55" s="11">
        <f>F55+J55</f>
        <v>16</v>
      </c>
      <c r="C55" s="17">
        <f>G55+K55</f>
        <v>15</v>
      </c>
      <c r="D55" s="17">
        <f>H55+L55</f>
        <v>7</v>
      </c>
      <c r="E55" s="17">
        <f>I55+M55</f>
        <v>9</v>
      </c>
      <c r="F55" s="17">
        <v>0</v>
      </c>
      <c r="G55" s="17">
        <v>0</v>
      </c>
      <c r="H55" s="17">
        <v>0</v>
      </c>
      <c r="I55" s="17">
        <v>0</v>
      </c>
      <c r="J55" s="17">
        <v>16</v>
      </c>
      <c r="K55" s="17">
        <v>15</v>
      </c>
      <c r="L55" s="17">
        <v>7</v>
      </c>
      <c r="M55" s="18">
        <v>9</v>
      </c>
    </row>
    <row r="56" spans="1:13" s="4" customFormat="1" ht="11.25" hidden="1">
      <c r="A56" s="10" t="s">
        <v>11</v>
      </c>
      <c r="B56" s="11">
        <f>SUM(B58:B67)</f>
        <v>9850</v>
      </c>
      <c r="C56" s="17">
        <f>G56+K56</f>
        <v>9671</v>
      </c>
      <c r="D56" s="17">
        <f>H56+L56</f>
        <v>10264</v>
      </c>
      <c r="E56" s="17">
        <f>I56+M56</f>
        <v>9293</v>
      </c>
      <c r="F56" s="17">
        <f aca="true" t="shared" si="11" ref="F56:M56">SUM(F58:F67)</f>
        <v>6052</v>
      </c>
      <c r="G56" s="17">
        <f t="shared" si="11"/>
        <v>5868</v>
      </c>
      <c r="H56" s="17">
        <f t="shared" si="11"/>
        <v>5827</v>
      </c>
      <c r="I56" s="17">
        <f t="shared" si="11"/>
        <v>5615</v>
      </c>
      <c r="J56" s="17">
        <f t="shared" si="11"/>
        <v>3798</v>
      </c>
      <c r="K56" s="17">
        <f t="shared" si="11"/>
        <v>3803</v>
      </c>
      <c r="L56" s="17">
        <f t="shared" si="11"/>
        <v>4437</v>
      </c>
      <c r="M56" s="17">
        <f t="shared" si="11"/>
        <v>3678</v>
      </c>
    </row>
    <row r="57" spans="2:13" s="4" customFormat="1" ht="11.25" hidden="1">
      <c r="B57" s="9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6"/>
    </row>
    <row r="58" spans="1:13" s="4" customFormat="1" ht="11.25" hidden="1">
      <c r="A58" s="4" t="s">
        <v>12</v>
      </c>
      <c r="B58" s="9">
        <f aca="true" t="shared" si="12" ref="B58:B67">F58+J58</f>
        <v>1536</v>
      </c>
      <c r="C58" s="15">
        <f aca="true" t="shared" si="13" ref="C58:C67">G58+K58</f>
        <v>785</v>
      </c>
      <c r="D58" s="15">
        <f aca="true" t="shared" si="14" ref="D58:D67">H58+L58</f>
        <v>1054</v>
      </c>
      <c r="E58" s="15">
        <f aca="true" t="shared" si="15" ref="E58:F67">I58+M58</f>
        <v>799</v>
      </c>
      <c r="F58" s="15">
        <f t="shared" si="15"/>
        <v>768</v>
      </c>
      <c r="G58" s="15">
        <v>179</v>
      </c>
      <c r="H58" s="15">
        <v>155</v>
      </c>
      <c r="I58" s="15">
        <v>189</v>
      </c>
      <c r="J58" s="15">
        <v>768</v>
      </c>
      <c r="K58" s="15">
        <v>606</v>
      </c>
      <c r="L58" s="15">
        <v>899</v>
      </c>
      <c r="M58" s="15">
        <v>610</v>
      </c>
    </row>
    <row r="59" spans="1:13" s="4" customFormat="1" ht="11.25" hidden="1">
      <c r="A59" s="4" t="s">
        <v>13</v>
      </c>
      <c r="B59" s="9">
        <f t="shared" si="12"/>
        <v>94</v>
      </c>
      <c r="C59" s="15">
        <f t="shared" si="13"/>
        <v>113</v>
      </c>
      <c r="D59" s="15">
        <f t="shared" si="14"/>
        <v>106</v>
      </c>
      <c r="E59" s="15">
        <f t="shared" si="15"/>
        <v>80</v>
      </c>
      <c r="F59" s="15">
        <v>76</v>
      </c>
      <c r="G59" s="15">
        <v>93</v>
      </c>
      <c r="H59" s="15">
        <v>90</v>
      </c>
      <c r="I59" s="15">
        <v>70</v>
      </c>
      <c r="J59" s="15">
        <v>18</v>
      </c>
      <c r="K59" s="15">
        <v>20</v>
      </c>
      <c r="L59" s="15">
        <v>16</v>
      </c>
      <c r="M59" s="15">
        <v>10</v>
      </c>
    </row>
    <row r="60" spans="1:13" s="4" customFormat="1" ht="11.25" hidden="1">
      <c r="A60" s="4" t="s">
        <v>14</v>
      </c>
      <c r="B60" s="9">
        <f t="shared" si="12"/>
        <v>80</v>
      </c>
      <c r="C60" s="15">
        <f t="shared" si="13"/>
        <v>70</v>
      </c>
      <c r="D60" s="15">
        <f t="shared" si="14"/>
        <v>68</v>
      </c>
      <c r="E60" s="15">
        <f t="shared" si="15"/>
        <v>76</v>
      </c>
      <c r="F60" s="15">
        <v>52</v>
      </c>
      <c r="G60" s="15">
        <v>46</v>
      </c>
      <c r="H60" s="15">
        <v>43</v>
      </c>
      <c r="I60" s="15">
        <v>49</v>
      </c>
      <c r="J60" s="15">
        <v>28</v>
      </c>
      <c r="K60" s="15">
        <v>24</v>
      </c>
      <c r="L60" s="15">
        <v>25</v>
      </c>
      <c r="M60" s="15">
        <v>27</v>
      </c>
    </row>
    <row r="61" spans="1:13" s="4" customFormat="1" ht="11.25" hidden="1">
      <c r="A61" s="4" t="s">
        <v>15</v>
      </c>
      <c r="B61" s="9">
        <f t="shared" si="12"/>
        <v>29</v>
      </c>
      <c r="C61" s="15">
        <f t="shared" si="13"/>
        <v>29</v>
      </c>
      <c r="D61" s="15">
        <f t="shared" si="14"/>
        <v>32</v>
      </c>
      <c r="E61" s="15">
        <f t="shared" si="15"/>
        <v>18</v>
      </c>
      <c r="F61" s="15">
        <v>20</v>
      </c>
      <c r="G61" s="15">
        <v>28</v>
      </c>
      <c r="H61" s="15">
        <v>31</v>
      </c>
      <c r="I61" s="15">
        <v>10</v>
      </c>
      <c r="J61" s="15">
        <v>9</v>
      </c>
      <c r="K61" s="15">
        <v>1</v>
      </c>
      <c r="L61" s="15">
        <v>1</v>
      </c>
      <c r="M61" s="15">
        <v>8</v>
      </c>
    </row>
    <row r="62" spans="1:13" s="4" customFormat="1" ht="11.25" hidden="1">
      <c r="A62" s="4" t="s">
        <v>16</v>
      </c>
      <c r="B62" s="9">
        <f t="shared" si="12"/>
        <v>11</v>
      </c>
      <c r="C62" s="15">
        <f t="shared" si="13"/>
        <v>12</v>
      </c>
      <c r="D62" s="15">
        <f t="shared" si="14"/>
        <v>2</v>
      </c>
      <c r="E62" s="15">
        <f t="shared" si="15"/>
        <v>4</v>
      </c>
      <c r="F62" s="15">
        <v>0</v>
      </c>
      <c r="G62" s="15">
        <v>0</v>
      </c>
      <c r="H62" s="15">
        <v>0</v>
      </c>
      <c r="I62" s="15">
        <v>3</v>
      </c>
      <c r="J62" s="15">
        <v>11</v>
      </c>
      <c r="K62" s="15">
        <v>12</v>
      </c>
      <c r="L62" s="15">
        <v>2</v>
      </c>
      <c r="M62" s="15">
        <v>1</v>
      </c>
    </row>
    <row r="63" spans="1:13" s="4" customFormat="1" ht="11.25" hidden="1">
      <c r="A63" s="4" t="s">
        <v>17</v>
      </c>
      <c r="B63" s="9">
        <f t="shared" si="12"/>
        <v>3655</v>
      </c>
      <c r="C63" s="15">
        <f t="shared" si="13"/>
        <v>3730</v>
      </c>
      <c r="D63" s="15">
        <f t="shared" si="14"/>
        <v>3703</v>
      </c>
      <c r="E63" s="15">
        <f t="shared" si="15"/>
        <v>3158</v>
      </c>
      <c r="F63" s="15">
        <v>2110</v>
      </c>
      <c r="G63" s="15">
        <v>2002</v>
      </c>
      <c r="H63" s="15">
        <v>1895</v>
      </c>
      <c r="I63" s="15">
        <f>1694+7</f>
        <v>1701</v>
      </c>
      <c r="J63" s="15">
        <v>1545</v>
      </c>
      <c r="K63" s="15">
        <v>1728</v>
      </c>
      <c r="L63" s="15">
        <v>1808</v>
      </c>
      <c r="M63" s="15">
        <v>1457</v>
      </c>
    </row>
    <row r="64" spans="1:13" s="4" customFormat="1" ht="11.25" hidden="1">
      <c r="A64" s="4" t="s">
        <v>18</v>
      </c>
      <c r="B64" s="9">
        <f t="shared" si="12"/>
        <v>486</v>
      </c>
      <c r="C64" s="15">
        <f t="shared" si="13"/>
        <v>490</v>
      </c>
      <c r="D64" s="15">
        <f t="shared" si="14"/>
        <v>656</v>
      </c>
      <c r="E64" s="15">
        <f t="shared" si="15"/>
        <v>622</v>
      </c>
      <c r="F64" s="15">
        <v>122</v>
      </c>
      <c r="G64" s="15">
        <v>127</v>
      </c>
      <c r="H64" s="15">
        <v>117</v>
      </c>
      <c r="I64" s="15">
        <v>142</v>
      </c>
      <c r="J64" s="15">
        <v>364</v>
      </c>
      <c r="K64" s="15">
        <v>363</v>
      </c>
      <c r="L64" s="15">
        <v>539</v>
      </c>
      <c r="M64" s="15">
        <v>480</v>
      </c>
    </row>
    <row r="65" spans="1:13" s="4" customFormat="1" ht="11.25" hidden="1">
      <c r="A65" s="4" t="s">
        <v>19</v>
      </c>
      <c r="B65" s="9">
        <f t="shared" si="12"/>
        <v>2051</v>
      </c>
      <c r="C65" s="15">
        <f t="shared" si="13"/>
        <v>2327</v>
      </c>
      <c r="D65" s="15">
        <f t="shared" si="14"/>
        <v>2366</v>
      </c>
      <c r="E65" s="15">
        <f t="shared" si="15"/>
        <v>2358</v>
      </c>
      <c r="F65" s="15">
        <v>1553</v>
      </c>
      <c r="G65" s="15">
        <v>1782</v>
      </c>
      <c r="H65" s="15">
        <v>1739</v>
      </c>
      <c r="I65" s="15">
        <v>1706</v>
      </c>
      <c r="J65" s="15">
        <v>498</v>
      </c>
      <c r="K65" s="15">
        <v>545</v>
      </c>
      <c r="L65" s="15">
        <v>627</v>
      </c>
      <c r="M65" s="15">
        <v>652</v>
      </c>
    </row>
    <row r="66" spans="1:13" s="4" customFormat="1" ht="11.25" hidden="1">
      <c r="A66" s="4" t="s">
        <v>20</v>
      </c>
      <c r="B66" s="9">
        <f t="shared" si="12"/>
        <v>224</v>
      </c>
      <c r="C66" s="15">
        <f t="shared" si="13"/>
        <v>254</v>
      </c>
      <c r="D66" s="15">
        <f t="shared" si="14"/>
        <v>319</v>
      </c>
      <c r="E66" s="15">
        <f t="shared" si="15"/>
        <v>213</v>
      </c>
      <c r="F66" s="15">
        <v>148</v>
      </c>
      <c r="G66" s="15">
        <v>186</v>
      </c>
      <c r="H66" s="15">
        <v>253</v>
      </c>
      <c r="I66" s="15">
        <v>167</v>
      </c>
      <c r="J66" s="15">
        <v>76</v>
      </c>
      <c r="K66" s="15">
        <v>68</v>
      </c>
      <c r="L66" s="15">
        <v>66</v>
      </c>
      <c r="M66" s="15">
        <v>46</v>
      </c>
    </row>
    <row r="67" spans="1:13" s="4" customFormat="1" ht="11.25" hidden="1">
      <c r="A67" s="6" t="s">
        <v>21</v>
      </c>
      <c r="B67" s="12">
        <f t="shared" si="12"/>
        <v>1684</v>
      </c>
      <c r="C67" s="15">
        <f t="shared" si="13"/>
        <v>1861</v>
      </c>
      <c r="D67" s="15">
        <f t="shared" si="14"/>
        <v>1958</v>
      </c>
      <c r="E67" s="15">
        <f t="shared" si="15"/>
        <v>1965</v>
      </c>
      <c r="F67" s="15">
        <v>1203</v>
      </c>
      <c r="G67" s="15">
        <v>1425</v>
      </c>
      <c r="H67" s="15">
        <v>1504</v>
      </c>
      <c r="I67" s="15">
        <f>1563+15</f>
        <v>1578</v>
      </c>
      <c r="J67" s="15">
        <v>481</v>
      </c>
      <c r="K67" s="15">
        <v>436</v>
      </c>
      <c r="L67" s="15">
        <v>454</v>
      </c>
      <c r="M67" s="15">
        <v>387</v>
      </c>
    </row>
    <row r="68" s="4" customFormat="1" ht="11.25" hidden="1"/>
    <row r="69" s="4" customFormat="1" ht="11.25" hidden="1">
      <c r="A69" s="4" t="s">
        <v>22</v>
      </c>
    </row>
    <row r="70" s="4" customFormat="1" ht="11.25" hidden="1">
      <c r="A70" s="4" t="s">
        <v>23</v>
      </c>
    </row>
    <row r="71" s="4" customFormat="1" ht="11.25" hidden="1">
      <c r="A71" s="4" t="s">
        <v>24</v>
      </c>
    </row>
    <row r="72" spans="1:7" s="4" customFormat="1" ht="11.25" hidden="1">
      <c r="A72" s="4" t="s">
        <v>25</v>
      </c>
      <c r="G72" s="10"/>
    </row>
    <row r="73" s="4" customFormat="1" ht="11.25" hidden="1">
      <c r="A73" s="4" t="s">
        <v>26</v>
      </c>
    </row>
    <row r="74" s="4" customFormat="1" ht="11.2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</sheetData>
  <mergeCells count="7">
    <mergeCell ref="A43:K43"/>
    <mergeCell ref="J51:M51"/>
    <mergeCell ref="F51:I51"/>
    <mergeCell ref="B51:E51"/>
    <mergeCell ref="B8:E8"/>
    <mergeCell ref="F8:I8"/>
    <mergeCell ref="J8:M8"/>
  </mergeCells>
  <printOptions horizontalCentered="1" verticalCentered="1"/>
  <pageMargins left="0.75" right="0.75" top="0.44" bottom="0.29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2003-02-12T14:52:23Z</cp:lastPrinted>
  <dcterms:created xsi:type="dcterms:W3CDTF">2000-10-26T19:26:20Z</dcterms:created>
  <dcterms:modified xsi:type="dcterms:W3CDTF">2003-02-12T14:53:20Z</dcterms:modified>
  <cp:category/>
  <cp:version/>
  <cp:contentType/>
  <cp:contentStatus/>
</cp:coreProperties>
</file>