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80" windowHeight="705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<sst xmlns="http://schemas.openxmlformats.org/spreadsheetml/2006/main" count="23" uniqueCount="23">
  <si>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RESUMEN DE LAS PROVISIONES PARA PRESTAMOS</t>
  </si>
  <si>
    <t>(En millones de balboas)</t>
  </si>
  <si>
    <t>CENTRO BANCARIO</t>
  </si>
  <si>
    <t>SISTEMA BANCARIO</t>
  </si>
  <si>
    <t>BANCA OFICIAL</t>
  </si>
  <si>
    <t>BANCA PRIVADA</t>
  </si>
  <si>
    <t>BANCA EXTRANJERA</t>
  </si>
  <si>
    <t>BANCA PANAMEÑA PRIVADA</t>
  </si>
  <si>
    <t>DICIEMBRE 2001</t>
  </si>
  <si>
    <t>MARZO 2002</t>
  </si>
  <si>
    <t>JUNIO 2002</t>
  </si>
  <si>
    <t>SEPT. 2002</t>
  </si>
  <si>
    <t>DIC. 2002</t>
  </si>
  <si>
    <t>BANCA INTERNACIONAL</t>
  </si>
  <si>
    <t>Provisiones para Préstamos del Centro / Total de la Cartera del Centro</t>
  </si>
  <si>
    <t>Provisiones para Préstamos del Sistema / Total de la Cartera del Sistema</t>
  </si>
  <si>
    <t>Provisiones para Préstamos Banca Int. / Total de la Cartera de la Banca Int.</t>
  </si>
  <si>
    <t>Provisiones para Préstamos Banca Oficial / Total de la Cartera de la Banca Oficial</t>
  </si>
  <si>
    <t>Provisiones para Préstamos Banca Privada / Total de la Cartera de la Banca Privada</t>
  </si>
  <si>
    <t>Provisiones para Préstamos Banca Extranjera / Total de la Cartera de la Banca Extranjera</t>
  </si>
  <si>
    <t>Provisiones para Préstamos Bca. Pña. Privada / Total de la Cartera de la Bca. Pña. Privada</t>
  </si>
  <si>
    <t>TOTAL CARTERA DE PRESTAMOS</t>
  </si>
  <si>
    <t>POR TIPO DE BANCA PERIODO: DICIEMBRE 2001, MARZO 2002, JUNIO 2002, SEPTIEMBRE 2002 Y DICIEMBRE 2002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</si>
</sst>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m\-yy"/>
    <numFmt numFmtId="165" formatCode="_ * #,##0_ ;_ * \-#,##0_ ;_ * &quot;-&quot;??_ ;_ @_ "/>
  </numFmts>
  <fonts count="10">
    <font>
      <sz val="10"/>
      <name val="Arial"/>
      <family val="0"/>
    </font>
    <font>
      <b/>
      <sz val="10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MS Sans Serif"/>
      <family val="2"/>
    </font>
    <font>
      <sz val="8"/>
      <color indexed="8"/>
      <name val="MS Sans Serif"/>
      <family val="0"/>
    </font>
    <font>
      <sz val="8"/>
      <name val="MS Sans Serif"/>
      <family val="2"/>
    </font>
    <font>
      <b/>
      <sz val="8"/>
      <name val="MS Sans Serif"/>
      <family val="2"/>
    </font>
    <font>
      <b/>
      <sz val="8"/>
      <color indexed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9" fontId="0" fillId="0" borderId="0" xfId="19" applyBorder="1" applyAlignment="1">
      <alignment horizontal="center"/>
    </xf>
    <xf numFmtId="0" fontId="2" fillId="0" borderId="1" xfId="0" applyFont="1" applyBorder="1" applyAlignment="1">
      <alignment/>
    </xf>
    <xf numFmtId="49" fontId="3" fillId="0" borderId="1" xfId="0" applyNumberFormat="1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5" fillId="0" borderId="0" xfId="0" applyFont="1" applyAlignment="1">
      <alignment/>
    </xf>
    <xf numFmtId="3" fontId="5" fillId="0" borderId="1" xfId="0" applyNumberFormat="1" applyFont="1" applyFill="1" applyBorder="1" applyAlignment="1" applyProtection="1">
      <alignment vertical="center"/>
      <protection/>
    </xf>
    <xf numFmtId="3" fontId="6" fillId="0" borderId="1" xfId="0" applyNumberFormat="1" applyFont="1" applyBorder="1" applyAlignment="1">
      <alignment/>
    </xf>
    <xf numFmtId="3" fontId="5" fillId="0" borderId="1" xfId="0" applyNumberFormat="1" applyFont="1" applyBorder="1" applyAlignment="1">
      <alignment/>
    </xf>
    <xf numFmtId="3" fontId="6" fillId="0" borderId="1" xfId="0" applyNumberFormat="1" applyFont="1" applyFill="1" applyBorder="1" applyAlignment="1">
      <alignment/>
    </xf>
    <xf numFmtId="3" fontId="7" fillId="0" borderId="1" xfId="0" applyNumberFormat="1" applyFont="1" applyFill="1" applyBorder="1" applyAlignment="1">
      <alignment/>
    </xf>
    <xf numFmtId="10" fontId="2" fillId="0" borderId="1" xfId="0" applyNumberFormat="1" applyFont="1" applyBorder="1" applyAlignment="1">
      <alignment/>
    </xf>
    <xf numFmtId="10" fontId="7" fillId="0" borderId="1" xfId="0" applyNumberFormat="1" applyFont="1" applyBorder="1" applyAlignment="1">
      <alignment/>
    </xf>
    <xf numFmtId="0" fontId="8" fillId="0" borderId="1" xfId="0" applyFont="1" applyBorder="1" applyAlignment="1">
      <alignment/>
    </xf>
    <xf numFmtId="3" fontId="4" fillId="0" borderId="1" xfId="0" applyNumberFormat="1" applyFont="1" applyFill="1" applyBorder="1" applyAlignment="1" applyProtection="1">
      <alignment vertical="center"/>
      <protection/>
    </xf>
    <xf numFmtId="3" fontId="8" fillId="0" borderId="1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9" fontId="9" fillId="0" borderId="0" xfId="19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47625</xdr:rowOff>
    </xdr:from>
    <xdr:to>
      <xdr:col>0</xdr:col>
      <xdr:colOff>2581275</xdr:colOff>
      <xdr:row>4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47625"/>
          <a:ext cx="25717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F26"/>
  <sheetViews>
    <sheetView tabSelected="1" workbookViewId="0" topLeftCell="A1">
      <selection activeCell="B19" sqref="B19"/>
    </sheetView>
  </sheetViews>
  <sheetFormatPr defaultColWidth="11.421875" defaultRowHeight="12.75"/>
  <cols>
    <col min="1" max="1" width="63.8515625" style="0" customWidth="1"/>
    <col min="2" max="2" width="13.28125" style="0" customWidth="1"/>
    <col min="3" max="3" width="12.00390625" style="0" customWidth="1"/>
    <col min="4" max="4" width="10.7109375" style="0" customWidth="1"/>
  </cols>
  <sheetData>
    <row r="5" spans="1:4" ht="12.75">
      <c r="A5" s="2"/>
      <c r="B5" s="18" t="s">
        <v>0</v>
      </c>
      <c r="C5" s="2"/>
      <c r="D5" s="2"/>
    </row>
    <row r="6" spans="2:4" ht="12.75">
      <c r="B6" s="18" t="s">
        <v>22</v>
      </c>
      <c r="C6" s="2"/>
      <c r="D6" s="2"/>
    </row>
    <row r="7" spans="2:4" ht="12.75">
      <c r="B7" s="19" t="s">
        <v>1</v>
      </c>
      <c r="C7" s="3"/>
      <c r="D7" s="3"/>
    </row>
    <row r="8" spans="1:6" s="7" customFormat="1" ht="11.25">
      <c r="A8" s="4"/>
      <c r="B8" s="5" t="s">
        <v>8</v>
      </c>
      <c r="C8" s="5" t="s">
        <v>9</v>
      </c>
      <c r="D8" s="5" t="s">
        <v>10</v>
      </c>
      <c r="E8" s="5" t="s">
        <v>11</v>
      </c>
      <c r="F8" s="6" t="s">
        <v>12</v>
      </c>
    </row>
    <row r="9" spans="1:6" s="7" customFormat="1" ht="11.25">
      <c r="A9" s="4" t="s">
        <v>2</v>
      </c>
      <c r="B9" s="8">
        <f>B10+B11</f>
        <v>562</v>
      </c>
      <c r="C9" s="8">
        <f>C10+C11</f>
        <v>588</v>
      </c>
      <c r="D9" s="8">
        <f>D10+D11</f>
        <v>853</v>
      </c>
      <c r="E9" s="9">
        <v>858</v>
      </c>
      <c r="F9" s="10">
        <v>808</v>
      </c>
    </row>
    <row r="10" spans="1:6" s="7" customFormat="1" ht="11.25">
      <c r="A10" s="4" t="s">
        <v>3</v>
      </c>
      <c r="B10" s="8">
        <f>B12+B13</f>
        <v>469</v>
      </c>
      <c r="C10" s="8">
        <f>C12+C13</f>
        <v>493</v>
      </c>
      <c r="D10" s="8">
        <f>D12+D13</f>
        <v>773</v>
      </c>
      <c r="E10" s="11">
        <v>779</v>
      </c>
      <c r="F10" s="10">
        <v>745</v>
      </c>
    </row>
    <row r="11" spans="1:6" s="7" customFormat="1" ht="11.25">
      <c r="A11" s="4" t="s">
        <v>13</v>
      </c>
      <c r="B11" s="8">
        <v>93</v>
      </c>
      <c r="C11" s="8">
        <v>95</v>
      </c>
      <c r="D11" s="8">
        <v>80</v>
      </c>
      <c r="E11" s="11">
        <v>79</v>
      </c>
      <c r="F11" s="10">
        <v>62</v>
      </c>
    </row>
    <row r="12" spans="1:6" s="7" customFormat="1" ht="11.25">
      <c r="A12" s="4" t="s">
        <v>4</v>
      </c>
      <c r="B12" s="8">
        <v>52</v>
      </c>
      <c r="C12" s="8">
        <v>55</v>
      </c>
      <c r="D12" s="8">
        <v>57</v>
      </c>
      <c r="E12" s="11">
        <v>58</v>
      </c>
      <c r="F12" s="10">
        <v>52</v>
      </c>
    </row>
    <row r="13" spans="1:6" s="7" customFormat="1" ht="11.25">
      <c r="A13" s="4" t="s">
        <v>5</v>
      </c>
      <c r="B13" s="8">
        <f>B14+B15</f>
        <v>417</v>
      </c>
      <c r="C13" s="8">
        <f>C14+C15</f>
        <v>438</v>
      </c>
      <c r="D13" s="8">
        <f>D14+D15</f>
        <v>716</v>
      </c>
      <c r="E13" s="11">
        <v>721</v>
      </c>
      <c r="F13" s="10">
        <v>693</v>
      </c>
    </row>
    <row r="14" spans="1:6" s="7" customFormat="1" ht="11.25">
      <c r="A14" s="4" t="s">
        <v>6</v>
      </c>
      <c r="B14" s="8">
        <v>264</v>
      </c>
      <c r="C14" s="8">
        <v>310</v>
      </c>
      <c r="D14" s="8">
        <v>575</v>
      </c>
      <c r="E14" s="11">
        <v>565</v>
      </c>
      <c r="F14" s="10">
        <v>548</v>
      </c>
    </row>
    <row r="15" spans="1:6" s="7" customFormat="1" ht="11.25">
      <c r="A15" s="4" t="s">
        <v>7</v>
      </c>
      <c r="B15" s="8">
        <v>153</v>
      </c>
      <c r="C15" s="8">
        <v>128</v>
      </c>
      <c r="D15" s="8">
        <v>141</v>
      </c>
      <c r="E15" s="11">
        <v>156</v>
      </c>
      <c r="F15" s="10">
        <v>145</v>
      </c>
    </row>
    <row r="16" spans="1:6" s="7" customFormat="1" ht="11.25">
      <c r="A16" s="4"/>
      <c r="B16" s="4"/>
      <c r="C16" s="4"/>
      <c r="D16" s="4"/>
      <c r="E16" s="12"/>
      <c r="F16" s="10"/>
    </row>
    <row r="17" spans="1:6" s="7" customFormat="1" ht="11.25">
      <c r="A17" s="4" t="s">
        <v>14</v>
      </c>
      <c r="B17" s="13">
        <f>+(B9/22048)</f>
        <v>0.025489840348330916</v>
      </c>
      <c r="C17" s="13">
        <f>+C9/20743</f>
        <v>0.028346912211348406</v>
      </c>
      <c r="D17" s="13">
        <f>+(D9/20236)</f>
        <v>0.04215259932793042</v>
      </c>
      <c r="E17" s="13">
        <f>+(E9/E25)</f>
        <v>0.04459923068926084</v>
      </c>
      <c r="F17" s="13">
        <f>+(F9/F25)</f>
        <v>0.04335229101834961</v>
      </c>
    </row>
    <row r="18" spans="1:6" s="7" customFormat="1" ht="11.25">
      <c r="A18" s="4" t="s">
        <v>15</v>
      </c>
      <c r="B18" s="13">
        <f>+B10/18962</f>
        <v>0.02473367788207995</v>
      </c>
      <c r="C18" s="13">
        <f>+C10/18962</f>
        <v>0.02599936715536336</v>
      </c>
      <c r="D18" s="13">
        <f>+D10/18962</f>
        <v>0.04076574201033646</v>
      </c>
      <c r="E18" s="13">
        <f>+E10/18962</f>
        <v>0.041082164328657314</v>
      </c>
      <c r="F18" s="13">
        <f>+F10/15987</f>
        <v>0.04660036279477075</v>
      </c>
    </row>
    <row r="19" spans="1:6" s="7" customFormat="1" ht="11.25">
      <c r="A19" s="4" t="s">
        <v>16</v>
      </c>
      <c r="B19" s="13">
        <f>+B11/3085</f>
        <v>0.030145867098865478</v>
      </c>
      <c r="C19" s="13">
        <f>+C11/3085</f>
        <v>0.03079416531604538</v>
      </c>
      <c r="D19" s="13">
        <f>+D11/3085</f>
        <v>0.02593192868719611</v>
      </c>
      <c r="E19" s="13">
        <f>+E11/3085</f>
        <v>0.02560777957860616</v>
      </c>
      <c r="F19" s="13">
        <f>+F11/2651</f>
        <v>0.023387400980761978</v>
      </c>
    </row>
    <row r="20" spans="1:6" s="7" customFormat="1" ht="11.25">
      <c r="A20" s="4" t="s">
        <v>17</v>
      </c>
      <c r="B20" s="13">
        <f>+B12/1951</f>
        <v>0.02665299846232701</v>
      </c>
      <c r="C20" s="13">
        <f>+C12/1951</f>
        <v>0.028190671450538187</v>
      </c>
      <c r="D20" s="13">
        <f>+D12/1951</f>
        <v>0.0292157867760123</v>
      </c>
      <c r="E20" s="13">
        <f>+E12/1951</f>
        <v>0.02972834443874936</v>
      </c>
      <c r="F20" s="13">
        <f>+F12/2091</f>
        <v>0.024868483978957436</v>
      </c>
    </row>
    <row r="21" spans="1:6" s="7" customFormat="1" ht="11.25">
      <c r="A21" s="4" t="s">
        <v>18</v>
      </c>
      <c r="B21" s="13">
        <f>+B13/17011</f>
        <v>0.02451355005584622</v>
      </c>
      <c r="C21" s="13">
        <f>+C13/17011</f>
        <v>0.025748045382399623</v>
      </c>
      <c r="D21" s="13">
        <f>+D13/17011</f>
        <v>0.0420904120862971</v>
      </c>
      <c r="E21" s="13">
        <f>+E13/17011</f>
        <v>0.042384339545000295</v>
      </c>
      <c r="F21" s="13">
        <f>+F13/13896</f>
        <v>0.04987046632124352</v>
      </c>
    </row>
    <row r="22" spans="1:6" s="7" customFormat="1" ht="11.25">
      <c r="A22" s="4" t="s">
        <v>19</v>
      </c>
      <c r="B22" s="13">
        <f>+B14/10914</f>
        <v>0.024189114898295765</v>
      </c>
      <c r="C22" s="13">
        <f>+C14/10914</f>
        <v>0.028403884918453363</v>
      </c>
      <c r="D22" s="13">
        <f>+D14/10914</f>
        <v>0.052684625251969944</v>
      </c>
      <c r="E22" s="13">
        <f>+E14/10914</f>
        <v>0.05176837089976177</v>
      </c>
      <c r="F22" s="13">
        <f>+F14/8004</f>
        <v>0.06846576711644178</v>
      </c>
    </row>
    <row r="23" spans="1:6" s="7" customFormat="1" ht="11.25">
      <c r="A23" s="4" t="s">
        <v>20</v>
      </c>
      <c r="B23" s="13">
        <f>+B15/6097</f>
        <v>0.02509430867639823</v>
      </c>
      <c r="C23" s="13">
        <f>+C15/6097</f>
        <v>0.020993931441692634</v>
      </c>
      <c r="D23" s="13">
        <f>+D15/6097</f>
        <v>0.023126127603739544</v>
      </c>
      <c r="E23" s="13">
        <f>+E15/6097</f>
        <v>0.0255863539445629</v>
      </c>
      <c r="F23" s="13">
        <f>+F15/5892</f>
        <v>0.024609640190088256</v>
      </c>
    </row>
    <row r="24" spans="1:6" s="7" customFormat="1" ht="11.25">
      <c r="A24" s="4"/>
      <c r="B24" s="4"/>
      <c r="C24" s="4"/>
      <c r="D24" s="4"/>
      <c r="E24" s="14"/>
      <c r="F24" s="10"/>
    </row>
    <row r="25" spans="1:6" s="7" customFormat="1" ht="11.25">
      <c r="A25" s="15" t="s">
        <v>21</v>
      </c>
      <c r="B25" s="16">
        <v>22048</v>
      </c>
      <c r="C25" s="16">
        <v>20743</v>
      </c>
      <c r="D25" s="16">
        <v>20236</v>
      </c>
      <c r="E25" s="12">
        <v>19238</v>
      </c>
      <c r="F25" s="17">
        <v>18638</v>
      </c>
    </row>
    <row r="26" spans="1:4" ht="12.75">
      <c r="A26" s="1"/>
      <c r="B26" s="1"/>
      <c r="C26" s="1"/>
      <c r="D26" s="1"/>
    </row>
  </sheetData>
  <printOptions horizontalCentered="1" verticalCentered="1"/>
  <pageMargins left="0.75" right="0.75" top="1" bottom="1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2003-02-11T16:29:36Z</cp:lastPrinted>
  <dcterms:created xsi:type="dcterms:W3CDTF">2002-09-13T16:42:12Z</dcterms:created>
  <dcterms:modified xsi:type="dcterms:W3CDTF">2003-02-11T16:29:43Z</dcterms:modified>
  <cp:category/>
  <cp:version/>
  <cp:contentType/>
  <cp:contentStatus/>
</cp:coreProperties>
</file>