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Santander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<sst xmlns="http://schemas.openxmlformats.org/spreadsheetml/2006/main" count="38" uniqueCount="38">
  <si>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</si>
  <si>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SANTANDER (PANAMA), S.A.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</si>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</sst>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5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" xfId="0" applyNumberFormat="1" applyFont="1" applyBorder="1" applyAlignment="1">
      <alignment horizontal="right"/>
    </xf>
    <xf numFmtId="49" fontId="3" fillId="0" borderId="1" xfId="15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171" fontId="4" fillId="0" borderId="1" xfId="15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71" fontId="3" fillId="0" borderId="1" xfId="15" applyNumberFormat="1" applyFont="1" applyFill="1" applyBorder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1" fontId="4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D7" sqref="D7"/>
    </sheetView>
  </sheetViews>
  <sheetFormatPr defaultColWidth="11.421875" defaultRowHeight="12.75"/>
  <cols>
    <col min="1" max="1" width="24.00390625" style="2" customWidth="1"/>
    <col min="2" max="2" width="14.00390625" style="2" customWidth="1"/>
    <col min="3" max="4" width="8.57421875" style="2" customWidth="1"/>
    <col min="5" max="5" width="9.140625" style="2" customWidth="1"/>
    <col min="6" max="6" width="8.28125" style="2" customWidth="1"/>
    <col min="7" max="7" width="10.7109375" style="2" customWidth="1"/>
    <col min="8" max="8" width="8.421875" style="2" customWidth="1"/>
    <col min="9" max="9" width="11.00390625" style="2" customWidth="1"/>
    <col min="10" max="10" width="13.00390625" style="2" customWidth="1"/>
    <col min="11" max="11" width="12.57421875" style="2" customWidth="1"/>
    <col min="12" max="12" width="8.421875" style="1" customWidth="1"/>
    <col min="13" max="16384" width="11.421875" style="2" customWidth="1"/>
  </cols>
  <sheetData>
    <row r="1" spans="2:11" s="3" customFormat="1" ht="11.25"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2:11" s="3" customFormat="1" ht="11.25">
      <c r="B2" s="13"/>
      <c r="C2" s="13"/>
      <c r="D2" s="13"/>
      <c r="E2" s="13" t="s">
        <v>0</v>
      </c>
      <c r="F2" s="13"/>
      <c r="G2" s="13"/>
      <c r="H2" s="13"/>
      <c r="I2" s="13"/>
      <c r="J2" s="13"/>
      <c r="K2" s="13"/>
    </row>
    <row r="3" spans="2:11" s="3" customFormat="1" ht="11.25">
      <c r="B3" s="14"/>
      <c r="C3" s="14"/>
      <c r="D3" s="14"/>
      <c r="E3" s="13" t="s">
        <v>1</v>
      </c>
      <c r="F3" s="14"/>
      <c r="G3" s="14"/>
      <c r="H3" s="14"/>
      <c r="I3" s="14"/>
      <c r="J3" s="14"/>
      <c r="K3" s="14"/>
    </row>
    <row r="4" spans="1:11" s="3" customFormat="1" ht="11.25">
      <c r="A4" s="14"/>
      <c r="B4" s="14"/>
      <c r="C4" s="14"/>
      <c r="D4" s="14"/>
      <c r="E4" s="14" t="s">
        <v>2</v>
      </c>
      <c r="F4" s="14"/>
      <c r="G4" s="14"/>
      <c r="H4" s="14"/>
      <c r="I4" s="14"/>
      <c r="J4" s="14"/>
      <c r="K4" s="14"/>
    </row>
    <row r="5" spans="1:11" s="3" customFormat="1" ht="11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s="3" customFormat="1" ht="11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3" customFormat="1" ht="11.25">
      <c r="A7" s="15"/>
      <c r="B7" s="15"/>
      <c r="C7" s="15"/>
      <c r="D7" s="15"/>
      <c r="E7" s="15"/>
      <c r="F7" s="16"/>
      <c r="G7" s="16"/>
      <c r="H7" s="15"/>
      <c r="I7" s="15"/>
      <c r="J7" s="15"/>
      <c r="K7" s="15"/>
    </row>
    <row r="8" spans="1:12" s="12" customFormat="1" ht="11.25">
      <c r="A8" s="4"/>
      <c r="B8" s="4" t="s">
        <v>3</v>
      </c>
      <c r="C8" s="4" t="s">
        <v>4</v>
      </c>
      <c r="D8" s="4" t="s">
        <v>5</v>
      </c>
      <c r="E8" s="4" t="s">
        <v>6</v>
      </c>
      <c r="F8" s="5" t="s">
        <v>7</v>
      </c>
      <c r="G8" s="5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</row>
    <row r="9" spans="1:12" s="3" customFormat="1" ht="11.25">
      <c r="A9" s="6" t="s">
        <v>14</v>
      </c>
      <c r="B9" s="7">
        <f aca="true" t="shared" si="0" ref="B9:H9">SUM(B10:B14)</f>
        <v>3665</v>
      </c>
      <c r="C9" s="7">
        <f t="shared" si="0"/>
        <v>1120</v>
      </c>
      <c r="D9" s="7">
        <f t="shared" si="0"/>
        <v>1306</v>
      </c>
      <c r="E9" s="7">
        <f t="shared" si="0"/>
        <v>970</v>
      </c>
      <c r="F9" s="7">
        <f t="shared" si="0"/>
        <v>1925</v>
      </c>
      <c r="G9" s="7">
        <f t="shared" si="0"/>
        <v>1077</v>
      </c>
      <c r="H9" s="7">
        <f t="shared" si="0"/>
        <v>1142</v>
      </c>
      <c r="I9" s="7">
        <v>1336</v>
      </c>
      <c r="J9" s="7">
        <v>2688</v>
      </c>
      <c r="K9" s="7">
        <v>1451</v>
      </c>
      <c r="L9" s="7">
        <f aca="true" t="shared" si="1" ref="L9:L32">SUM(B9:K9)</f>
        <v>16680</v>
      </c>
    </row>
    <row r="10" spans="1:12" s="3" customFormat="1" ht="11.25">
      <c r="A10" s="8" t="s">
        <v>15</v>
      </c>
      <c r="B10" s="9">
        <v>2475</v>
      </c>
      <c r="C10" s="9">
        <v>837</v>
      </c>
      <c r="D10" s="9">
        <v>841</v>
      </c>
      <c r="E10" s="9">
        <v>733</v>
      </c>
      <c r="F10" s="9">
        <v>756</v>
      </c>
      <c r="G10" s="9">
        <v>722</v>
      </c>
      <c r="H10" s="9">
        <v>720</v>
      </c>
      <c r="I10" s="9">
        <v>845</v>
      </c>
      <c r="J10" s="9">
        <v>2447</v>
      </c>
      <c r="K10" s="9">
        <v>916</v>
      </c>
      <c r="L10" s="9">
        <f t="shared" si="1"/>
        <v>11292</v>
      </c>
    </row>
    <row r="11" spans="1:12" s="3" customFormat="1" ht="11.25">
      <c r="A11" s="8" t="s">
        <v>16</v>
      </c>
      <c r="B11" s="9">
        <v>1014</v>
      </c>
      <c r="C11" s="9">
        <v>245</v>
      </c>
      <c r="D11" s="9">
        <v>169</v>
      </c>
      <c r="E11" s="9">
        <v>206</v>
      </c>
      <c r="F11" s="9">
        <v>315</v>
      </c>
      <c r="G11" s="9">
        <v>328</v>
      </c>
      <c r="H11" s="9">
        <v>396</v>
      </c>
      <c r="I11" s="9">
        <v>463</v>
      </c>
      <c r="J11" s="9">
        <v>216</v>
      </c>
      <c r="K11" s="9">
        <v>515</v>
      </c>
      <c r="L11" s="9">
        <f t="shared" si="1"/>
        <v>3867</v>
      </c>
    </row>
    <row r="12" spans="1:12" s="3" customFormat="1" ht="11.25">
      <c r="A12" s="8" t="s">
        <v>17</v>
      </c>
      <c r="B12" s="9">
        <v>57</v>
      </c>
      <c r="C12" s="9">
        <v>18</v>
      </c>
      <c r="D12" s="9">
        <v>13</v>
      </c>
      <c r="E12" s="9">
        <v>12</v>
      </c>
      <c r="F12" s="9">
        <v>24</v>
      </c>
      <c r="G12" s="9">
        <v>13</v>
      </c>
      <c r="H12" s="9">
        <v>12</v>
      </c>
      <c r="I12" s="9">
        <v>14</v>
      </c>
      <c r="J12" s="9">
        <v>11</v>
      </c>
      <c r="K12" s="9">
        <v>13</v>
      </c>
      <c r="L12" s="9">
        <f t="shared" si="1"/>
        <v>187</v>
      </c>
    </row>
    <row r="13" spans="1:12" s="3" customFormat="1" ht="11.25">
      <c r="A13" s="8" t="s">
        <v>18</v>
      </c>
      <c r="B13" s="9">
        <v>119</v>
      </c>
      <c r="C13" s="9">
        <v>20</v>
      </c>
      <c r="D13" s="9">
        <v>14</v>
      </c>
      <c r="E13" s="9">
        <v>19</v>
      </c>
      <c r="F13" s="9">
        <v>14</v>
      </c>
      <c r="G13" s="9">
        <v>14</v>
      </c>
      <c r="H13" s="9">
        <v>14</v>
      </c>
      <c r="I13" s="9">
        <v>14</v>
      </c>
      <c r="J13" s="9">
        <v>14</v>
      </c>
      <c r="K13" s="9">
        <v>6</v>
      </c>
      <c r="L13" s="9">
        <f t="shared" si="1"/>
        <v>248</v>
      </c>
    </row>
    <row r="14" spans="1:12" s="3" customFormat="1" ht="11.25">
      <c r="A14" s="8" t="s">
        <v>19</v>
      </c>
      <c r="B14" s="9">
        <v>0</v>
      </c>
      <c r="C14" s="9">
        <v>0</v>
      </c>
      <c r="D14" s="9">
        <v>269</v>
      </c>
      <c r="E14" s="9">
        <v>0</v>
      </c>
      <c r="F14" s="9">
        <v>816</v>
      </c>
      <c r="G14" s="9">
        <v>0</v>
      </c>
      <c r="H14" s="9">
        <v>0</v>
      </c>
      <c r="I14" s="9">
        <v>0</v>
      </c>
      <c r="J14" s="9">
        <v>0</v>
      </c>
      <c r="K14" s="9">
        <v>1</v>
      </c>
      <c r="L14" s="9">
        <f t="shared" si="1"/>
        <v>1086</v>
      </c>
    </row>
    <row r="15" spans="1:12" s="3" customFormat="1" ht="11.25">
      <c r="A15" s="6" t="s">
        <v>20</v>
      </c>
      <c r="B15" s="7">
        <f aca="true" t="shared" si="2" ref="B15:H15">+B16+B17</f>
        <v>2343</v>
      </c>
      <c r="C15" s="7">
        <f t="shared" si="2"/>
        <v>743</v>
      </c>
      <c r="D15" s="7">
        <f t="shared" si="2"/>
        <v>692</v>
      </c>
      <c r="E15" s="7">
        <f t="shared" si="2"/>
        <v>677</v>
      </c>
      <c r="F15" s="7">
        <f t="shared" si="2"/>
        <v>777</v>
      </c>
      <c r="G15" s="7">
        <f t="shared" si="2"/>
        <v>744</v>
      </c>
      <c r="H15" s="7">
        <f t="shared" si="2"/>
        <v>820</v>
      </c>
      <c r="I15" s="7">
        <v>967</v>
      </c>
      <c r="J15" s="7">
        <v>701</v>
      </c>
      <c r="K15" s="7">
        <v>877</v>
      </c>
      <c r="L15" s="7">
        <f t="shared" si="1"/>
        <v>9341</v>
      </c>
    </row>
    <row r="16" spans="1:12" s="3" customFormat="1" ht="11.25">
      <c r="A16" s="8" t="s">
        <v>21</v>
      </c>
      <c r="B16" s="9">
        <v>2338</v>
      </c>
      <c r="C16" s="9">
        <v>743</v>
      </c>
      <c r="D16" s="9">
        <v>692</v>
      </c>
      <c r="E16" s="9">
        <v>677</v>
      </c>
      <c r="F16" s="9">
        <v>777</v>
      </c>
      <c r="G16" s="9">
        <v>744</v>
      </c>
      <c r="H16" s="9">
        <v>817</v>
      </c>
      <c r="I16" s="9">
        <v>967</v>
      </c>
      <c r="J16" s="9">
        <v>701</v>
      </c>
      <c r="K16" s="9">
        <v>877</v>
      </c>
      <c r="L16" s="9">
        <f t="shared" si="1"/>
        <v>9333</v>
      </c>
    </row>
    <row r="17" spans="1:12" s="3" customFormat="1" ht="11.25">
      <c r="A17" s="8" t="s">
        <v>22</v>
      </c>
      <c r="B17" s="9">
        <v>5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3</v>
      </c>
      <c r="I17" s="9">
        <v>0</v>
      </c>
      <c r="J17" s="9">
        <v>0</v>
      </c>
      <c r="K17" s="9">
        <v>0</v>
      </c>
      <c r="L17" s="9">
        <f t="shared" si="1"/>
        <v>8</v>
      </c>
    </row>
    <row r="18" spans="1:12" s="3" customFormat="1" ht="11.25">
      <c r="A18" s="6" t="s">
        <v>23</v>
      </c>
      <c r="B18" s="7">
        <f aca="true" t="shared" si="3" ref="B18:H18">B9-B15</f>
        <v>1322</v>
      </c>
      <c r="C18" s="7">
        <f t="shared" si="3"/>
        <v>377</v>
      </c>
      <c r="D18" s="7">
        <f t="shared" si="3"/>
        <v>614</v>
      </c>
      <c r="E18" s="7">
        <f t="shared" si="3"/>
        <v>293</v>
      </c>
      <c r="F18" s="7">
        <f t="shared" si="3"/>
        <v>1148</v>
      </c>
      <c r="G18" s="7">
        <f t="shared" si="3"/>
        <v>333</v>
      </c>
      <c r="H18" s="7">
        <f t="shared" si="3"/>
        <v>322</v>
      </c>
      <c r="I18" s="7">
        <v>369</v>
      </c>
      <c r="J18" s="7">
        <v>1987</v>
      </c>
      <c r="K18" s="7">
        <v>574</v>
      </c>
      <c r="L18" s="7">
        <f t="shared" si="1"/>
        <v>7339</v>
      </c>
    </row>
    <row r="19" spans="1:12" s="3" customFormat="1" ht="11.25">
      <c r="A19" s="6" t="s">
        <v>24</v>
      </c>
      <c r="B19" s="7">
        <f aca="true" t="shared" si="4" ref="B19:H19">SUM(B20:B23)</f>
        <v>479</v>
      </c>
      <c r="C19" s="7">
        <f t="shared" si="4"/>
        <v>280</v>
      </c>
      <c r="D19" s="7">
        <f t="shared" si="4"/>
        <v>1389</v>
      </c>
      <c r="E19" s="7">
        <f t="shared" si="4"/>
        <v>2510</v>
      </c>
      <c r="F19" s="7">
        <f t="shared" si="4"/>
        <v>11</v>
      </c>
      <c r="G19" s="7">
        <f t="shared" si="4"/>
        <v>45</v>
      </c>
      <c r="H19" s="7">
        <f t="shared" si="4"/>
        <v>86</v>
      </c>
      <c r="I19" s="7">
        <v>21</v>
      </c>
      <c r="J19" s="7">
        <v>422</v>
      </c>
      <c r="K19" s="7">
        <v>927</v>
      </c>
      <c r="L19" s="7">
        <f t="shared" si="1"/>
        <v>6170</v>
      </c>
    </row>
    <row r="20" spans="1:12" s="3" customFormat="1" ht="11.25">
      <c r="A20" s="8" t="s">
        <v>25</v>
      </c>
      <c r="B20" s="9">
        <v>12</v>
      </c>
      <c r="C20" s="9">
        <v>119</v>
      </c>
      <c r="D20" s="9">
        <v>5</v>
      </c>
      <c r="E20" s="9">
        <v>7</v>
      </c>
      <c r="F20" s="9">
        <v>6</v>
      </c>
      <c r="G20" s="9">
        <v>8</v>
      </c>
      <c r="H20" s="9">
        <v>83</v>
      </c>
      <c r="I20" s="9">
        <v>10</v>
      </c>
      <c r="J20" s="9">
        <v>4</v>
      </c>
      <c r="K20" s="9">
        <v>5</v>
      </c>
      <c r="L20" s="9">
        <f t="shared" si="1"/>
        <v>259</v>
      </c>
    </row>
    <row r="21" spans="1:12" s="3" customFormat="1" ht="11.25">
      <c r="A21" s="8" t="s">
        <v>26</v>
      </c>
      <c r="B21" s="9">
        <v>0</v>
      </c>
      <c r="C21" s="7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f t="shared" si="1"/>
        <v>0</v>
      </c>
    </row>
    <row r="22" spans="1:12" s="3" customFormat="1" ht="11.25">
      <c r="A22" s="10" t="s">
        <v>27</v>
      </c>
      <c r="B22" s="9">
        <v>34</v>
      </c>
      <c r="C22" s="9">
        <v>13</v>
      </c>
      <c r="D22" s="9">
        <v>4</v>
      </c>
      <c r="E22" s="9">
        <v>0</v>
      </c>
      <c r="F22" s="9">
        <v>0</v>
      </c>
      <c r="G22" s="9">
        <v>0</v>
      </c>
      <c r="H22" s="9">
        <v>0</v>
      </c>
      <c r="I22" s="9">
        <v>10</v>
      </c>
      <c r="J22" s="9">
        <v>4</v>
      </c>
      <c r="K22" s="9">
        <v>0</v>
      </c>
      <c r="L22" s="9">
        <f t="shared" si="1"/>
        <v>65</v>
      </c>
    </row>
    <row r="23" spans="1:12" s="3" customFormat="1" ht="11.25">
      <c r="A23" s="8" t="s">
        <v>28</v>
      </c>
      <c r="B23" s="9">
        <v>433</v>
      </c>
      <c r="C23" s="9">
        <v>148</v>
      </c>
      <c r="D23" s="9">
        <v>1380</v>
      </c>
      <c r="E23" s="9">
        <v>2503</v>
      </c>
      <c r="F23" s="9">
        <v>5</v>
      </c>
      <c r="G23" s="9">
        <v>37</v>
      </c>
      <c r="H23" s="9">
        <v>3</v>
      </c>
      <c r="I23" s="9">
        <v>1</v>
      </c>
      <c r="J23" s="9">
        <v>414</v>
      </c>
      <c r="K23" s="9">
        <v>922</v>
      </c>
      <c r="L23" s="9">
        <f t="shared" si="1"/>
        <v>5846</v>
      </c>
    </row>
    <row r="24" spans="1:12" s="3" customFormat="1" ht="11.25">
      <c r="A24" s="6" t="s">
        <v>29</v>
      </c>
      <c r="B24" s="7">
        <f aca="true" t="shared" si="5" ref="B24:H24">B18+B19</f>
        <v>1801</v>
      </c>
      <c r="C24" s="7">
        <f t="shared" si="5"/>
        <v>657</v>
      </c>
      <c r="D24" s="7">
        <f t="shared" si="5"/>
        <v>2003</v>
      </c>
      <c r="E24" s="7">
        <f t="shared" si="5"/>
        <v>2803</v>
      </c>
      <c r="F24" s="7">
        <f t="shared" si="5"/>
        <v>1159</v>
      </c>
      <c r="G24" s="7">
        <f t="shared" si="5"/>
        <v>378</v>
      </c>
      <c r="H24" s="7">
        <f t="shared" si="5"/>
        <v>408</v>
      </c>
      <c r="I24" s="7">
        <v>390</v>
      </c>
      <c r="J24" s="7">
        <v>2409</v>
      </c>
      <c r="K24" s="7">
        <v>1501</v>
      </c>
      <c r="L24" s="7">
        <f t="shared" si="1"/>
        <v>13509</v>
      </c>
    </row>
    <row r="25" spans="1:12" s="3" customFormat="1" ht="11.25">
      <c r="A25" s="6" t="s">
        <v>30</v>
      </c>
      <c r="B25" s="7">
        <f aca="true" t="shared" si="6" ref="B25:H25">SUM(B26:B29)</f>
        <v>784</v>
      </c>
      <c r="C25" s="7">
        <f t="shared" si="6"/>
        <v>269</v>
      </c>
      <c r="D25" s="7">
        <f t="shared" si="6"/>
        <v>283</v>
      </c>
      <c r="E25" s="7">
        <f t="shared" si="6"/>
        <v>241</v>
      </c>
      <c r="F25" s="7">
        <f t="shared" si="6"/>
        <v>240</v>
      </c>
      <c r="G25" s="7">
        <f t="shared" si="6"/>
        <v>375</v>
      </c>
      <c r="H25" s="7">
        <f t="shared" si="6"/>
        <v>244</v>
      </c>
      <c r="I25" s="7">
        <v>218</v>
      </c>
      <c r="J25" s="7">
        <v>244</v>
      </c>
      <c r="K25" s="7">
        <v>149</v>
      </c>
      <c r="L25" s="7">
        <f t="shared" si="1"/>
        <v>3047</v>
      </c>
    </row>
    <row r="26" spans="1:12" s="3" customFormat="1" ht="11.25">
      <c r="A26" s="8" t="s">
        <v>31</v>
      </c>
      <c r="B26" s="9">
        <v>249</v>
      </c>
      <c r="C26" s="9">
        <v>116</v>
      </c>
      <c r="D26" s="9">
        <v>95</v>
      </c>
      <c r="E26" s="9">
        <v>69</v>
      </c>
      <c r="F26" s="9">
        <v>78</v>
      </c>
      <c r="G26" s="9">
        <v>216</v>
      </c>
      <c r="H26" s="9">
        <v>89</v>
      </c>
      <c r="I26" s="9">
        <v>67</v>
      </c>
      <c r="J26" s="9">
        <v>85</v>
      </c>
      <c r="K26" s="9">
        <v>93</v>
      </c>
      <c r="L26" s="9">
        <f t="shared" si="1"/>
        <v>1157</v>
      </c>
    </row>
    <row r="27" spans="1:12" s="3" customFormat="1" ht="11.25">
      <c r="A27" s="8" t="s">
        <v>32</v>
      </c>
      <c r="B27" s="9">
        <v>408</v>
      </c>
      <c r="C27" s="9">
        <v>27</v>
      </c>
      <c r="D27" s="9">
        <v>20</v>
      </c>
      <c r="E27" s="9">
        <v>19</v>
      </c>
      <c r="F27" s="9">
        <v>28</v>
      </c>
      <c r="G27" s="9">
        <v>23</v>
      </c>
      <c r="H27" s="9">
        <v>18</v>
      </c>
      <c r="I27" s="9">
        <v>14</v>
      </c>
      <c r="J27" s="9">
        <v>18</v>
      </c>
      <c r="K27" s="9">
        <v>20</v>
      </c>
      <c r="L27" s="9">
        <f t="shared" si="1"/>
        <v>595</v>
      </c>
    </row>
    <row r="28" spans="1:12" s="3" customFormat="1" ht="11.25">
      <c r="A28" s="8" t="s">
        <v>33</v>
      </c>
      <c r="B28" s="9">
        <v>125</v>
      </c>
      <c r="C28" s="9">
        <v>21</v>
      </c>
      <c r="D28" s="9">
        <v>21</v>
      </c>
      <c r="E28" s="9">
        <v>15</v>
      </c>
      <c r="F28" s="9">
        <v>17</v>
      </c>
      <c r="G28" s="9">
        <v>25</v>
      </c>
      <c r="H28" s="9">
        <v>17</v>
      </c>
      <c r="I28" s="9">
        <v>17</v>
      </c>
      <c r="J28" s="9">
        <v>21</v>
      </c>
      <c r="K28" s="9">
        <v>6</v>
      </c>
      <c r="L28" s="9">
        <f t="shared" si="1"/>
        <v>285</v>
      </c>
    </row>
    <row r="29" spans="1:12" s="3" customFormat="1" ht="11.25">
      <c r="A29" s="8" t="s">
        <v>34</v>
      </c>
      <c r="B29" s="9">
        <v>2</v>
      </c>
      <c r="C29" s="9">
        <v>105</v>
      </c>
      <c r="D29" s="9">
        <v>147</v>
      </c>
      <c r="E29" s="9">
        <v>138</v>
      </c>
      <c r="F29" s="9">
        <v>117</v>
      </c>
      <c r="G29" s="9">
        <v>111</v>
      </c>
      <c r="H29" s="9">
        <v>120</v>
      </c>
      <c r="I29" s="9">
        <v>120</v>
      </c>
      <c r="J29" s="9">
        <v>120</v>
      </c>
      <c r="K29" s="9">
        <v>30</v>
      </c>
      <c r="L29" s="9">
        <f t="shared" si="1"/>
        <v>1010</v>
      </c>
    </row>
    <row r="30" spans="1:12" s="3" customFormat="1" ht="11.25">
      <c r="A30" s="6" t="s">
        <v>35</v>
      </c>
      <c r="B30" s="7">
        <f aca="true" t="shared" si="7" ref="B30:H30">B24-B25</f>
        <v>1017</v>
      </c>
      <c r="C30" s="7">
        <f t="shared" si="7"/>
        <v>388</v>
      </c>
      <c r="D30" s="7">
        <f t="shared" si="7"/>
        <v>1720</v>
      </c>
      <c r="E30" s="7">
        <f t="shared" si="7"/>
        <v>2562</v>
      </c>
      <c r="F30" s="7">
        <f t="shared" si="7"/>
        <v>919</v>
      </c>
      <c r="G30" s="7">
        <f t="shared" si="7"/>
        <v>3</v>
      </c>
      <c r="H30" s="7">
        <f t="shared" si="7"/>
        <v>164</v>
      </c>
      <c r="I30" s="7">
        <v>172</v>
      </c>
      <c r="J30" s="7">
        <v>2165</v>
      </c>
      <c r="K30" s="7">
        <v>1352</v>
      </c>
      <c r="L30" s="7">
        <f t="shared" si="1"/>
        <v>10462</v>
      </c>
    </row>
    <row r="31" spans="1:12" s="3" customFormat="1" ht="11.25">
      <c r="A31" s="8" t="s">
        <v>36</v>
      </c>
      <c r="B31" s="9">
        <v>275</v>
      </c>
      <c r="C31" s="9">
        <v>326</v>
      </c>
      <c r="D31" s="9">
        <v>2633</v>
      </c>
      <c r="E31" s="9">
        <v>427</v>
      </c>
      <c r="F31" s="9">
        <v>462</v>
      </c>
      <c r="G31" s="9">
        <v>272</v>
      </c>
      <c r="H31" s="9">
        <v>431</v>
      </c>
      <c r="I31" s="9">
        <v>612</v>
      </c>
      <c r="J31" s="9">
        <v>169</v>
      </c>
      <c r="K31" s="9">
        <v>3157</v>
      </c>
      <c r="L31" s="9">
        <f t="shared" si="1"/>
        <v>8764</v>
      </c>
    </row>
    <row r="32" spans="1:12" s="3" customFormat="1" ht="11.25">
      <c r="A32" s="6" t="s">
        <v>37</v>
      </c>
      <c r="B32" s="11">
        <f aca="true" t="shared" si="8" ref="B32:H32">B30-B31</f>
        <v>742</v>
      </c>
      <c r="C32" s="11">
        <f t="shared" si="8"/>
        <v>62</v>
      </c>
      <c r="D32" s="11">
        <f t="shared" si="8"/>
        <v>-913</v>
      </c>
      <c r="E32" s="11">
        <f t="shared" si="8"/>
        <v>2135</v>
      </c>
      <c r="F32" s="11">
        <f t="shared" si="8"/>
        <v>457</v>
      </c>
      <c r="G32" s="11">
        <f t="shared" si="8"/>
        <v>-269</v>
      </c>
      <c r="H32" s="11">
        <f t="shared" si="8"/>
        <v>-267</v>
      </c>
      <c r="I32" s="7">
        <v>-440</v>
      </c>
      <c r="J32" s="7">
        <v>1996</v>
      </c>
      <c r="K32" s="7">
        <v>-1805</v>
      </c>
      <c r="L32" s="7">
        <f t="shared" si="1"/>
        <v>1698</v>
      </c>
    </row>
    <row r="33" s="3" customFormat="1" ht="11.25"/>
    <row r="34" s="3" customFormat="1" ht="11.25"/>
  </sheetData>
  <sheetProtection password="CD66" sheet="1" objects="1" scenarios="1"/>
  <printOptions/>
  <pageMargins left="0.2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2002-04-16T15:51:46Z</cp:lastPrinted>
  <dcterms:created xsi:type="dcterms:W3CDTF">2002-03-08T20:43:24Z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