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Pribanco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<sst xmlns="http://schemas.openxmlformats.org/spreadsheetml/2006/main" count="38" uniqueCount="38">
  <si>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</si>
  <si>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PRIMER BANCO DE AHORROS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</si>
  <si>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</si>
  <si>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</si>
  <si>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</si>
  <si>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</si>
  <si>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</si>
  <si>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</si>
  <si>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</si>
  <si>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</si>
  <si>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</si>
  <si>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</si>
  <si>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</si>
  <si>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</si>
  <si>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</si>
  <si>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</si>
  <si>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</si>
  <si>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</si>
  <si>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</si>
  <si>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</si>
  <si>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</si>
  <si>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</si>
  <si>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</si>
  <si>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</si>
  <si>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</si>
  <si>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</si>
  <si>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</si>
  <si>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</si>
  <si>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</si>
  <si>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</si>
  <si>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</si>
  <si>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</si>
  <si>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</si>
  <si>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</si>
  <si>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</si>
  <si>
    <t>Octubre 1999</t>
  </si>
  <si>
    <t>Nov. 1999</t>
  </si>
  <si>
    <t>Dic. 1999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</si>
</sst>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6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" xfId="0" applyNumberFormat="1" applyFont="1" applyBorder="1" applyAlignment="1">
      <alignment horizontal="right"/>
    </xf>
    <xf numFmtId="49" fontId="3" fillId="0" borderId="1" xfId="15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71" fontId="4" fillId="0" borderId="1" xfId="15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71" fontId="3" fillId="0" borderId="1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409575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D4" sqref="D4"/>
    </sheetView>
  </sheetViews>
  <sheetFormatPr defaultColWidth="11.421875" defaultRowHeight="12.75"/>
  <cols>
    <col min="1" max="1" width="21.7109375" style="2" customWidth="1"/>
    <col min="2" max="2" width="12.57421875" style="2" bestFit="1" customWidth="1"/>
    <col min="3" max="3" width="8.421875" style="2" customWidth="1"/>
    <col min="4" max="4" width="8.7109375" style="2" customWidth="1"/>
    <col min="5" max="5" width="9.00390625" style="2" customWidth="1"/>
    <col min="6" max="6" width="8.28125" style="2" customWidth="1"/>
    <col min="7" max="7" width="10.140625" style="2" customWidth="1"/>
    <col min="8" max="8" width="8.421875" style="2" customWidth="1"/>
    <col min="9" max="9" width="10.57421875" style="2" customWidth="1"/>
    <col min="10" max="10" width="8.57421875" style="2" customWidth="1"/>
    <col min="11" max="11" width="7.7109375" style="2" customWidth="1"/>
    <col min="12" max="12" width="8.140625" style="1" customWidth="1"/>
    <col min="13" max="16384" width="11.421875" style="2" customWidth="1"/>
  </cols>
  <sheetData>
    <row r="1" spans="2:12" s="4" customFormat="1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3"/>
    </row>
    <row r="2" spans="2:12" s="4" customFormat="1" ht="12.75">
      <c r="B2" s="14"/>
      <c r="C2" s="14"/>
      <c r="D2" s="14"/>
      <c r="E2" s="14"/>
      <c r="F2" s="14" t="s">
        <v>0</v>
      </c>
      <c r="G2" s="14"/>
      <c r="H2" s="14"/>
      <c r="I2" s="14"/>
      <c r="J2" s="14"/>
      <c r="K2" s="14"/>
      <c r="L2" s="3"/>
    </row>
    <row r="3" spans="2:12" s="4" customFormat="1" ht="12.75">
      <c r="B3" s="15"/>
      <c r="C3" s="15"/>
      <c r="D3" s="15"/>
      <c r="E3" s="15"/>
      <c r="F3" s="14" t="s">
        <v>1</v>
      </c>
      <c r="G3" s="15"/>
      <c r="H3" s="15"/>
      <c r="I3" s="15"/>
      <c r="J3" s="15"/>
      <c r="K3" s="15"/>
      <c r="L3" s="3"/>
    </row>
    <row r="4" spans="1:12" s="4" customFormat="1" ht="12.75">
      <c r="A4" s="15"/>
      <c r="B4" s="15"/>
      <c r="C4" s="15"/>
      <c r="D4" s="15"/>
      <c r="E4" s="15"/>
      <c r="F4" s="15" t="s">
        <v>2</v>
      </c>
      <c r="G4" s="15"/>
      <c r="H4" s="15"/>
      <c r="I4" s="15"/>
      <c r="J4" s="15"/>
      <c r="K4" s="15"/>
      <c r="L4" s="3"/>
    </row>
    <row r="5" spans="1:12" s="4" customFormat="1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3"/>
    </row>
    <row r="6" spans="1:12" s="4" customFormat="1" ht="12.75">
      <c r="A6" s="16"/>
      <c r="B6" s="16"/>
      <c r="C6" s="17"/>
      <c r="D6" s="17"/>
      <c r="E6" s="17"/>
      <c r="F6" s="17"/>
      <c r="G6" s="17"/>
      <c r="H6" s="17"/>
      <c r="I6" s="16"/>
      <c r="J6" s="16"/>
      <c r="K6" s="16"/>
      <c r="L6" s="3"/>
    </row>
    <row r="7" spans="1:12" s="7" customFormat="1" ht="12.75">
      <c r="A7" s="5"/>
      <c r="B7" s="5" t="s">
        <v>3</v>
      </c>
      <c r="C7" s="6" t="s">
        <v>4</v>
      </c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5" t="s">
        <v>35</v>
      </c>
      <c r="J7" s="5" t="s">
        <v>36</v>
      </c>
      <c r="K7" s="5" t="s">
        <v>37</v>
      </c>
      <c r="L7" s="5" t="s">
        <v>10</v>
      </c>
    </row>
    <row r="8" spans="1:12" s="4" customFormat="1" ht="12.75">
      <c r="A8" s="8" t="s">
        <v>11</v>
      </c>
      <c r="B8" s="9">
        <f aca="true" t="shared" si="0" ref="B8:H8">SUM(B9:B13)</f>
        <v>22853</v>
      </c>
      <c r="C8" s="9">
        <f t="shared" si="0"/>
        <v>7700</v>
      </c>
      <c r="D8" s="9">
        <f t="shared" si="0"/>
        <v>8216</v>
      </c>
      <c r="E8" s="9">
        <f t="shared" si="0"/>
        <v>8196</v>
      </c>
      <c r="F8" s="9">
        <f t="shared" si="0"/>
        <v>8346</v>
      </c>
      <c r="G8" s="9">
        <f t="shared" si="0"/>
        <v>8548</v>
      </c>
      <c r="H8" s="9">
        <f t="shared" si="0"/>
        <v>8603</v>
      </c>
      <c r="I8" s="9">
        <v>8449</v>
      </c>
      <c r="J8" s="9">
        <v>8646</v>
      </c>
      <c r="K8" s="9">
        <f>SUM(K9:K13)</f>
        <v>9133</v>
      </c>
      <c r="L8" s="9">
        <f aca="true" t="shared" si="1" ref="L8:L31">SUM(B8:K8)</f>
        <v>98690</v>
      </c>
    </row>
    <row r="9" spans="1:12" s="4" customFormat="1" ht="12.75">
      <c r="A9" s="10" t="s">
        <v>12</v>
      </c>
      <c r="B9" s="11">
        <v>18005</v>
      </c>
      <c r="C9" s="11">
        <v>6062</v>
      </c>
      <c r="D9" s="11">
        <v>6230</v>
      </c>
      <c r="E9" s="11">
        <v>6327</v>
      </c>
      <c r="F9" s="11">
        <v>6510</v>
      </c>
      <c r="G9" s="11">
        <v>6817</v>
      </c>
      <c r="H9" s="11">
        <v>7006</v>
      </c>
      <c r="I9" s="11">
        <v>6798</v>
      </c>
      <c r="J9" s="11">
        <v>7009</v>
      </c>
      <c r="K9" s="11">
        <v>7344</v>
      </c>
      <c r="L9" s="11">
        <f t="shared" si="1"/>
        <v>78108</v>
      </c>
    </row>
    <row r="10" spans="1:12" s="4" customFormat="1" ht="12.75">
      <c r="A10" s="10" t="s">
        <v>13</v>
      </c>
      <c r="B10" s="11">
        <v>2833</v>
      </c>
      <c r="C10" s="11">
        <v>1003</v>
      </c>
      <c r="D10" s="11">
        <v>1106</v>
      </c>
      <c r="E10" s="11">
        <v>1093</v>
      </c>
      <c r="F10" s="11">
        <v>1032</v>
      </c>
      <c r="G10" s="11">
        <v>887</v>
      </c>
      <c r="H10" s="11">
        <v>797</v>
      </c>
      <c r="I10" s="11">
        <v>832</v>
      </c>
      <c r="J10" s="11">
        <v>817</v>
      </c>
      <c r="K10" s="11">
        <v>935</v>
      </c>
      <c r="L10" s="11">
        <f t="shared" si="1"/>
        <v>11335</v>
      </c>
    </row>
    <row r="11" spans="1:12" s="4" customFormat="1" ht="12.75">
      <c r="A11" s="10" t="s">
        <v>14</v>
      </c>
      <c r="B11" s="11">
        <v>2015</v>
      </c>
      <c r="C11" s="11">
        <v>635</v>
      </c>
      <c r="D11" s="11">
        <v>880</v>
      </c>
      <c r="E11" s="11">
        <v>776</v>
      </c>
      <c r="F11" s="11">
        <v>804</v>
      </c>
      <c r="G11" s="11">
        <v>844</v>
      </c>
      <c r="H11" s="11">
        <v>800</v>
      </c>
      <c r="I11" s="11">
        <v>819</v>
      </c>
      <c r="J11" s="11">
        <v>820</v>
      </c>
      <c r="K11" s="11">
        <v>854</v>
      </c>
      <c r="L11" s="11">
        <f t="shared" si="1"/>
        <v>9247</v>
      </c>
    </row>
    <row r="12" spans="1:12" s="4" customFormat="1" ht="12.75">
      <c r="A12" s="10" t="s">
        <v>15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 t="shared" si="1"/>
        <v>0</v>
      </c>
    </row>
    <row r="13" spans="1:12" s="4" customFormat="1" ht="12.75">
      <c r="A13" s="10" t="s">
        <v>16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1"/>
        <v>0</v>
      </c>
    </row>
    <row r="14" spans="1:12" s="4" customFormat="1" ht="12.75">
      <c r="A14" s="8" t="s">
        <v>17</v>
      </c>
      <c r="B14" s="9">
        <f aca="true" t="shared" si="2" ref="B14:H14">+B15+B16</f>
        <v>17032</v>
      </c>
      <c r="C14" s="9">
        <f t="shared" si="2"/>
        <v>6672</v>
      </c>
      <c r="D14" s="9">
        <f t="shared" si="2"/>
        <v>6259</v>
      </c>
      <c r="E14" s="9">
        <f t="shared" si="2"/>
        <v>5285</v>
      </c>
      <c r="F14" s="9">
        <f t="shared" si="2"/>
        <v>6128</v>
      </c>
      <c r="G14" s="9">
        <f t="shared" si="2"/>
        <v>6133</v>
      </c>
      <c r="H14" s="9">
        <f t="shared" si="2"/>
        <v>6136</v>
      </c>
      <c r="I14" s="9">
        <v>6240</v>
      </c>
      <c r="J14" s="9">
        <v>6485</v>
      </c>
      <c r="K14" s="9">
        <f>+K15+K16</f>
        <v>6729</v>
      </c>
      <c r="L14" s="9">
        <f t="shared" si="1"/>
        <v>73099</v>
      </c>
    </row>
    <row r="15" spans="1:12" s="4" customFormat="1" ht="12.75">
      <c r="A15" s="10" t="s">
        <v>18</v>
      </c>
      <c r="B15" s="11">
        <v>17014</v>
      </c>
      <c r="C15" s="11">
        <v>5877</v>
      </c>
      <c r="D15" s="11">
        <v>6032</v>
      </c>
      <c r="E15" s="11">
        <v>6302</v>
      </c>
      <c r="F15" s="11">
        <v>6128</v>
      </c>
      <c r="G15" s="11">
        <v>6133</v>
      </c>
      <c r="H15" s="11">
        <v>6129</v>
      </c>
      <c r="I15" s="11">
        <v>6234</v>
      </c>
      <c r="J15" s="11">
        <v>6485</v>
      </c>
      <c r="K15" s="11">
        <v>6727</v>
      </c>
      <c r="L15" s="11">
        <f t="shared" si="1"/>
        <v>73061</v>
      </c>
    </row>
    <row r="16" spans="1:12" s="4" customFormat="1" ht="12.75">
      <c r="A16" s="10" t="s">
        <v>19</v>
      </c>
      <c r="B16" s="11">
        <v>18</v>
      </c>
      <c r="C16" s="11">
        <v>795</v>
      </c>
      <c r="D16" s="11">
        <v>227</v>
      </c>
      <c r="E16" s="11">
        <v>-1017</v>
      </c>
      <c r="F16" s="11">
        <v>0</v>
      </c>
      <c r="G16" s="11">
        <v>0</v>
      </c>
      <c r="H16" s="11">
        <v>7</v>
      </c>
      <c r="I16" s="11">
        <v>6</v>
      </c>
      <c r="J16" s="11">
        <v>0</v>
      </c>
      <c r="K16" s="11">
        <v>2</v>
      </c>
      <c r="L16" s="11">
        <f t="shared" si="1"/>
        <v>38</v>
      </c>
    </row>
    <row r="17" spans="1:12" s="4" customFormat="1" ht="12.75">
      <c r="A17" s="8" t="s">
        <v>20</v>
      </c>
      <c r="B17" s="9">
        <f aca="true" t="shared" si="3" ref="B17:H17">B8-B14</f>
        <v>5821</v>
      </c>
      <c r="C17" s="9">
        <f t="shared" si="3"/>
        <v>1028</v>
      </c>
      <c r="D17" s="9">
        <f t="shared" si="3"/>
        <v>1957</v>
      </c>
      <c r="E17" s="9">
        <f t="shared" si="3"/>
        <v>2911</v>
      </c>
      <c r="F17" s="9">
        <f t="shared" si="3"/>
        <v>2218</v>
      </c>
      <c r="G17" s="9">
        <f t="shared" si="3"/>
        <v>2415</v>
      </c>
      <c r="H17" s="9">
        <f t="shared" si="3"/>
        <v>2467</v>
      </c>
      <c r="I17" s="9">
        <v>2209</v>
      </c>
      <c r="J17" s="9">
        <v>2161</v>
      </c>
      <c r="K17" s="9">
        <f>K8-K14</f>
        <v>2404</v>
      </c>
      <c r="L17" s="9">
        <f t="shared" si="1"/>
        <v>25591</v>
      </c>
    </row>
    <row r="18" spans="1:12" s="4" customFormat="1" ht="12.75">
      <c r="A18" s="8" t="s">
        <v>21</v>
      </c>
      <c r="B18" s="9">
        <f aca="true" t="shared" si="4" ref="B18:H18">SUM(B19:B22)</f>
        <v>3633</v>
      </c>
      <c r="C18" s="9">
        <f t="shared" si="4"/>
        <v>1326</v>
      </c>
      <c r="D18" s="9">
        <f t="shared" si="4"/>
        <v>1488</v>
      </c>
      <c r="E18" s="9">
        <f t="shared" si="4"/>
        <v>-1657</v>
      </c>
      <c r="F18" s="9">
        <f t="shared" si="4"/>
        <v>1110</v>
      </c>
      <c r="G18" s="9">
        <f t="shared" si="4"/>
        <v>906</v>
      </c>
      <c r="H18" s="9">
        <f t="shared" si="4"/>
        <v>920</v>
      </c>
      <c r="I18" s="9">
        <v>1316</v>
      </c>
      <c r="J18" s="9">
        <v>1065</v>
      </c>
      <c r="K18" s="9">
        <f>SUM(K19:K22)</f>
        <v>1750</v>
      </c>
      <c r="L18" s="9">
        <f t="shared" si="1"/>
        <v>11857</v>
      </c>
    </row>
    <row r="19" spans="1:12" s="4" customFormat="1" ht="12.75">
      <c r="A19" s="10" t="s">
        <v>22</v>
      </c>
      <c r="B19" s="11">
        <v>2589</v>
      </c>
      <c r="C19" s="11">
        <v>1110</v>
      </c>
      <c r="D19" s="11">
        <v>1128</v>
      </c>
      <c r="E19" s="11">
        <v>-2336</v>
      </c>
      <c r="F19" s="11">
        <v>861</v>
      </c>
      <c r="G19" s="11">
        <v>679</v>
      </c>
      <c r="H19" s="11">
        <v>711</v>
      </c>
      <c r="I19" s="11">
        <v>1001</v>
      </c>
      <c r="J19" s="11">
        <v>935</v>
      </c>
      <c r="K19" s="11">
        <v>898</v>
      </c>
      <c r="L19" s="11">
        <f t="shared" si="1"/>
        <v>7576</v>
      </c>
    </row>
    <row r="20" spans="1:12" s="4" customFormat="1" ht="12.75">
      <c r="A20" s="10" t="s">
        <v>23</v>
      </c>
      <c r="B20" s="11">
        <v>0</v>
      </c>
      <c r="C20" s="9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f t="shared" si="1"/>
        <v>0</v>
      </c>
    </row>
    <row r="21" spans="1:12" s="4" customFormat="1" ht="12.75">
      <c r="A21" s="12" t="s">
        <v>24</v>
      </c>
      <c r="B21" s="11">
        <v>107</v>
      </c>
      <c r="C21" s="11">
        <v>65</v>
      </c>
      <c r="D21" s="11">
        <v>1</v>
      </c>
      <c r="E21" s="11">
        <v>358</v>
      </c>
      <c r="F21" s="11">
        <v>80</v>
      </c>
      <c r="G21" s="11">
        <v>0</v>
      </c>
      <c r="H21" s="11">
        <v>27</v>
      </c>
      <c r="I21" s="11">
        <v>80</v>
      </c>
      <c r="J21" s="11">
        <v>1</v>
      </c>
      <c r="K21" s="11">
        <v>84</v>
      </c>
      <c r="L21" s="11">
        <f t="shared" si="1"/>
        <v>803</v>
      </c>
    </row>
    <row r="22" spans="1:12" s="4" customFormat="1" ht="12.75">
      <c r="A22" s="10" t="s">
        <v>25</v>
      </c>
      <c r="B22" s="11">
        <v>937</v>
      </c>
      <c r="C22" s="11">
        <v>151</v>
      </c>
      <c r="D22" s="11">
        <v>359</v>
      </c>
      <c r="E22" s="11">
        <v>321</v>
      </c>
      <c r="F22" s="11">
        <v>169</v>
      </c>
      <c r="G22" s="11">
        <v>227</v>
      </c>
      <c r="H22" s="11">
        <v>182</v>
      </c>
      <c r="I22" s="11">
        <v>235</v>
      </c>
      <c r="J22" s="11">
        <v>129</v>
      </c>
      <c r="K22" s="11">
        <v>768</v>
      </c>
      <c r="L22" s="11">
        <f t="shared" si="1"/>
        <v>3478</v>
      </c>
    </row>
    <row r="23" spans="1:12" s="4" customFormat="1" ht="12.75">
      <c r="A23" s="8" t="s">
        <v>26</v>
      </c>
      <c r="B23" s="9">
        <f aca="true" t="shared" si="5" ref="B23:H23">B17+B18</f>
        <v>9454</v>
      </c>
      <c r="C23" s="9">
        <f t="shared" si="5"/>
        <v>2354</v>
      </c>
      <c r="D23" s="9">
        <f t="shared" si="5"/>
        <v>3445</v>
      </c>
      <c r="E23" s="9">
        <f t="shared" si="5"/>
        <v>1254</v>
      </c>
      <c r="F23" s="9">
        <f t="shared" si="5"/>
        <v>3328</v>
      </c>
      <c r="G23" s="9">
        <f t="shared" si="5"/>
        <v>3321</v>
      </c>
      <c r="H23" s="9">
        <f t="shared" si="5"/>
        <v>3387</v>
      </c>
      <c r="I23" s="9">
        <v>3525</v>
      </c>
      <c r="J23" s="9">
        <v>3226</v>
      </c>
      <c r="K23" s="9">
        <f>K17+K18</f>
        <v>4154</v>
      </c>
      <c r="L23" s="9">
        <f t="shared" si="1"/>
        <v>37448</v>
      </c>
    </row>
    <row r="24" spans="1:12" s="4" customFormat="1" ht="12.75">
      <c r="A24" s="8" t="s">
        <v>27</v>
      </c>
      <c r="B24" s="9">
        <f aca="true" t="shared" si="6" ref="B24:H24">SUM(B25:B28)</f>
        <v>5789</v>
      </c>
      <c r="C24" s="9">
        <f t="shared" si="6"/>
        <v>2086</v>
      </c>
      <c r="D24" s="9">
        <f t="shared" si="6"/>
        <v>2135</v>
      </c>
      <c r="E24" s="9">
        <f t="shared" si="6"/>
        <v>1110</v>
      </c>
      <c r="F24" s="9">
        <f t="shared" si="6"/>
        <v>1835</v>
      </c>
      <c r="G24" s="9">
        <f t="shared" si="6"/>
        <v>1925</v>
      </c>
      <c r="H24" s="9">
        <f t="shared" si="6"/>
        <v>2121</v>
      </c>
      <c r="I24" s="9">
        <v>2082</v>
      </c>
      <c r="J24" s="9">
        <v>1802</v>
      </c>
      <c r="K24" s="9">
        <f>SUM(K25:K28)</f>
        <v>2569</v>
      </c>
      <c r="L24" s="9">
        <f t="shared" si="1"/>
        <v>23454</v>
      </c>
    </row>
    <row r="25" spans="1:12" s="4" customFormat="1" ht="12.75">
      <c r="A25" s="10" t="s">
        <v>28</v>
      </c>
      <c r="B25" s="11">
        <v>5237</v>
      </c>
      <c r="C25" s="11">
        <v>1142</v>
      </c>
      <c r="D25" s="11">
        <v>1106</v>
      </c>
      <c r="E25" s="11">
        <v>143</v>
      </c>
      <c r="F25" s="11">
        <v>879</v>
      </c>
      <c r="G25" s="11">
        <v>978</v>
      </c>
      <c r="H25" s="11">
        <v>869</v>
      </c>
      <c r="I25" s="11">
        <v>926</v>
      </c>
      <c r="J25" s="11">
        <v>873</v>
      </c>
      <c r="K25" s="11">
        <v>1342</v>
      </c>
      <c r="L25" s="11">
        <f t="shared" si="1"/>
        <v>13495</v>
      </c>
    </row>
    <row r="26" spans="1:12" s="4" customFormat="1" ht="12.75">
      <c r="A26" s="10" t="s">
        <v>29</v>
      </c>
      <c r="B26" s="11">
        <v>20</v>
      </c>
      <c r="C26" s="11">
        <v>548</v>
      </c>
      <c r="D26" s="11">
        <v>666</v>
      </c>
      <c r="E26" s="11">
        <v>574</v>
      </c>
      <c r="F26" s="11">
        <v>582</v>
      </c>
      <c r="G26" s="11">
        <v>588</v>
      </c>
      <c r="H26" s="11">
        <v>877</v>
      </c>
      <c r="I26" s="11">
        <v>802</v>
      </c>
      <c r="J26" s="11">
        <v>556</v>
      </c>
      <c r="K26" s="11">
        <v>786</v>
      </c>
      <c r="L26" s="11">
        <f t="shared" si="1"/>
        <v>5999</v>
      </c>
    </row>
    <row r="27" spans="1:12" s="4" customFormat="1" ht="12.75">
      <c r="A27" s="10" t="s">
        <v>30</v>
      </c>
      <c r="B27" s="11">
        <v>532</v>
      </c>
      <c r="C27" s="11">
        <v>206</v>
      </c>
      <c r="D27" s="11">
        <v>213</v>
      </c>
      <c r="E27" s="11">
        <v>212</v>
      </c>
      <c r="F27" s="11">
        <v>224</v>
      </c>
      <c r="G27" s="11">
        <v>217</v>
      </c>
      <c r="H27" s="11">
        <v>238</v>
      </c>
      <c r="I27" s="11">
        <v>244</v>
      </c>
      <c r="J27" s="11">
        <v>245</v>
      </c>
      <c r="K27" s="11">
        <v>264</v>
      </c>
      <c r="L27" s="11">
        <f t="shared" si="1"/>
        <v>2595</v>
      </c>
    </row>
    <row r="28" spans="1:12" s="4" customFormat="1" ht="12.75">
      <c r="A28" s="10" t="s">
        <v>31</v>
      </c>
      <c r="B28" s="11">
        <v>0</v>
      </c>
      <c r="C28" s="11">
        <v>190</v>
      </c>
      <c r="D28" s="11">
        <v>150</v>
      </c>
      <c r="E28" s="11">
        <v>181</v>
      </c>
      <c r="F28" s="11">
        <v>150</v>
      </c>
      <c r="G28" s="11">
        <v>142</v>
      </c>
      <c r="H28" s="11">
        <v>137</v>
      </c>
      <c r="I28" s="11">
        <v>110</v>
      </c>
      <c r="J28" s="11">
        <v>128</v>
      </c>
      <c r="K28" s="11">
        <v>177</v>
      </c>
      <c r="L28" s="11">
        <f t="shared" si="1"/>
        <v>1365</v>
      </c>
    </row>
    <row r="29" spans="1:12" s="4" customFormat="1" ht="12.75">
      <c r="A29" s="8" t="s">
        <v>32</v>
      </c>
      <c r="B29" s="9">
        <f aca="true" t="shared" si="7" ref="B29:H29">B23-B24</f>
        <v>3665</v>
      </c>
      <c r="C29" s="9">
        <f t="shared" si="7"/>
        <v>268</v>
      </c>
      <c r="D29" s="9">
        <f t="shared" si="7"/>
        <v>1310</v>
      </c>
      <c r="E29" s="9">
        <f t="shared" si="7"/>
        <v>144</v>
      </c>
      <c r="F29" s="9">
        <f t="shared" si="7"/>
        <v>1493</v>
      </c>
      <c r="G29" s="9">
        <f t="shared" si="7"/>
        <v>1396</v>
      </c>
      <c r="H29" s="9">
        <f t="shared" si="7"/>
        <v>1266</v>
      </c>
      <c r="I29" s="9">
        <v>1443</v>
      </c>
      <c r="J29" s="9">
        <v>1424</v>
      </c>
      <c r="K29" s="9">
        <f>K23-K24</f>
        <v>1585</v>
      </c>
      <c r="L29" s="9">
        <f t="shared" si="1"/>
        <v>13994</v>
      </c>
    </row>
    <row r="30" spans="1:12" s="4" customFormat="1" ht="12.75">
      <c r="A30" s="10" t="s">
        <v>33</v>
      </c>
      <c r="B30" s="11">
        <v>1000</v>
      </c>
      <c r="C30" s="11">
        <v>-367</v>
      </c>
      <c r="D30" s="11">
        <v>179</v>
      </c>
      <c r="E30" s="11">
        <v>262</v>
      </c>
      <c r="F30" s="11">
        <v>262</v>
      </c>
      <c r="G30" s="11">
        <v>262</v>
      </c>
      <c r="H30" s="11">
        <v>262</v>
      </c>
      <c r="I30" s="11">
        <v>262</v>
      </c>
      <c r="J30" s="11">
        <v>311</v>
      </c>
      <c r="K30" s="11">
        <v>311</v>
      </c>
      <c r="L30" s="11">
        <f t="shared" si="1"/>
        <v>2744</v>
      </c>
    </row>
    <row r="31" spans="1:12" s="4" customFormat="1" ht="12.75">
      <c r="A31" s="8" t="s">
        <v>34</v>
      </c>
      <c r="B31" s="13">
        <f aca="true" t="shared" si="8" ref="B31:H31">B29-B30</f>
        <v>2665</v>
      </c>
      <c r="C31" s="13">
        <f t="shared" si="8"/>
        <v>635</v>
      </c>
      <c r="D31" s="13">
        <f t="shared" si="8"/>
        <v>1131</v>
      </c>
      <c r="E31" s="13">
        <f t="shared" si="8"/>
        <v>-118</v>
      </c>
      <c r="F31" s="13">
        <f t="shared" si="8"/>
        <v>1231</v>
      </c>
      <c r="G31" s="13">
        <f t="shared" si="8"/>
        <v>1134</v>
      </c>
      <c r="H31" s="13">
        <f t="shared" si="8"/>
        <v>1004</v>
      </c>
      <c r="I31" s="9">
        <v>1181</v>
      </c>
      <c r="J31" s="9">
        <v>1113</v>
      </c>
      <c r="K31" s="13">
        <f>K29-K30</f>
        <v>1274</v>
      </c>
      <c r="L31" s="9">
        <f t="shared" si="1"/>
        <v>11250</v>
      </c>
    </row>
    <row r="32" s="4" customFormat="1" ht="12.75">
      <c r="L32" s="3"/>
    </row>
  </sheetData>
  <sheetProtection password="CD66" sheet="1" objects="1" scenarios="1"/>
  <printOptions horizontalCentered="1"/>
  <pageMargins left="0.58" right="0.75" top="0.7874015748031497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2002-04-22T20:54:29Z</cp:lastPrinted>
  <dcterms:created xsi:type="dcterms:W3CDTF">2002-03-11T20:30:21Z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