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Nov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<sst xmlns="http://schemas.openxmlformats.org/spreadsheetml/2006/main" count="38" uniqueCount="38">
  <si>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</si>
  <si>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THE BANK OF NOVA SCOTIA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</si>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</sst>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171" fontId="3" fillId="0" borderId="2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G4" sqref="G4"/>
    </sheetView>
  </sheetViews>
  <sheetFormatPr defaultColWidth="11.421875" defaultRowHeight="12.75"/>
  <cols>
    <col min="1" max="1" width="25.28125" style="1" customWidth="1"/>
    <col min="2" max="2" width="13.421875" style="1" customWidth="1"/>
    <col min="3" max="3" width="9.00390625" style="1" customWidth="1"/>
    <col min="4" max="4" width="8.57421875" style="1" customWidth="1"/>
    <col min="5" max="5" width="9.140625" style="1" customWidth="1"/>
    <col min="6" max="6" width="8.7109375" style="1" customWidth="1"/>
    <col min="7" max="7" width="10.421875" style="1" customWidth="1"/>
    <col min="8" max="8" width="8.421875" style="1" customWidth="1"/>
    <col min="9" max="9" width="11.00390625" style="1" customWidth="1"/>
    <col min="10" max="11" width="13.00390625" style="1" customWidth="1"/>
    <col min="12" max="12" width="8.421875" style="1" customWidth="1"/>
    <col min="13" max="16384" width="11.421875" style="1" customWidth="1"/>
  </cols>
  <sheetData>
    <row r="1" spans="2:11" s="13" customFormat="1" ht="11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13" customFormat="1" ht="11.25">
      <c r="B2" s="17"/>
      <c r="C2" s="17"/>
      <c r="D2" s="17"/>
      <c r="E2" s="17" t="s">
        <v>0</v>
      </c>
      <c r="F2" s="17"/>
      <c r="G2" s="17"/>
      <c r="H2" s="17"/>
      <c r="I2" s="17"/>
      <c r="J2" s="17"/>
      <c r="K2" s="17"/>
    </row>
    <row r="3" spans="2:11" s="13" customFormat="1" ht="11.25">
      <c r="B3" s="16"/>
      <c r="C3" s="16"/>
      <c r="D3" s="16"/>
      <c r="E3" s="17" t="s">
        <v>1</v>
      </c>
      <c r="F3" s="16"/>
      <c r="G3" s="16"/>
      <c r="H3" s="16"/>
      <c r="I3" s="16"/>
      <c r="J3" s="16"/>
      <c r="K3" s="16"/>
    </row>
    <row r="4" spans="1:11" s="13" customFormat="1" ht="11.25">
      <c r="A4" s="16"/>
      <c r="B4" s="16"/>
      <c r="C4" s="16"/>
      <c r="D4" s="16"/>
      <c r="E4" s="16" t="s">
        <v>2</v>
      </c>
      <c r="F4" s="16"/>
      <c r="G4" s="16"/>
      <c r="H4" s="16"/>
      <c r="I4" s="16"/>
      <c r="J4" s="16"/>
      <c r="K4" s="16"/>
    </row>
    <row r="5" spans="1:11" s="13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3" customFormat="1" ht="11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6:7" s="13" customFormat="1" ht="11.25">
      <c r="F7" s="14"/>
      <c r="G7" s="14"/>
    </row>
    <row r="8" spans="1:12" s="15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3" customFormat="1" ht="11.25">
      <c r="A9" s="4" t="s">
        <v>14</v>
      </c>
      <c r="B9" s="5">
        <f aca="true" t="shared" si="0" ref="B9:K9">SUM(B10:B14)</f>
        <v>4767</v>
      </c>
      <c r="C9" s="6">
        <f t="shared" si="0"/>
        <v>1636</v>
      </c>
      <c r="D9" s="5">
        <f t="shared" si="0"/>
        <v>1556</v>
      </c>
      <c r="E9" s="5">
        <f t="shared" si="0"/>
        <v>1512</v>
      </c>
      <c r="F9" s="5">
        <f t="shared" si="0"/>
        <v>2197</v>
      </c>
      <c r="G9" s="5">
        <f t="shared" si="0"/>
        <v>1762</v>
      </c>
      <c r="H9" s="5">
        <f t="shared" si="0"/>
        <v>1793</v>
      </c>
      <c r="I9" s="5">
        <f t="shared" si="0"/>
        <v>1750</v>
      </c>
      <c r="J9" s="5">
        <f t="shared" si="0"/>
        <v>1804</v>
      </c>
      <c r="K9" s="5">
        <f t="shared" si="0"/>
        <v>1961</v>
      </c>
      <c r="L9" s="5">
        <f aca="true" t="shared" si="1" ref="L9:L32">SUM(A9:K9)</f>
        <v>20738</v>
      </c>
    </row>
    <row r="10" spans="1:12" s="13" customFormat="1" ht="11.25">
      <c r="A10" s="7" t="s">
        <v>15</v>
      </c>
      <c r="B10" s="8">
        <v>4031</v>
      </c>
      <c r="C10" s="9">
        <v>1501</v>
      </c>
      <c r="D10" s="8">
        <v>1417</v>
      </c>
      <c r="E10" s="8">
        <v>1398</v>
      </c>
      <c r="F10" s="8">
        <v>1486</v>
      </c>
      <c r="G10" s="8">
        <v>1544</v>
      </c>
      <c r="H10" s="8">
        <v>1541</v>
      </c>
      <c r="I10" s="8">
        <v>1528</v>
      </c>
      <c r="J10" s="8">
        <v>1589</v>
      </c>
      <c r="K10" s="8">
        <v>1730</v>
      </c>
      <c r="L10" s="8">
        <f t="shared" si="1"/>
        <v>17765</v>
      </c>
    </row>
    <row r="11" spans="1:12" s="13" customFormat="1" ht="11.25">
      <c r="A11" s="7" t="s">
        <v>16</v>
      </c>
      <c r="B11" s="8">
        <v>229</v>
      </c>
      <c r="C11" s="9">
        <v>74</v>
      </c>
      <c r="D11" s="8">
        <v>76</v>
      </c>
      <c r="E11" s="8">
        <v>53</v>
      </c>
      <c r="F11" s="8">
        <v>100</v>
      </c>
      <c r="G11" s="8">
        <v>77</v>
      </c>
      <c r="H11" s="8">
        <v>77</v>
      </c>
      <c r="I11" s="8">
        <v>81</v>
      </c>
      <c r="J11" s="8">
        <v>78</v>
      </c>
      <c r="K11" s="8">
        <v>89</v>
      </c>
      <c r="L11" s="8">
        <f t="shared" si="1"/>
        <v>934</v>
      </c>
    </row>
    <row r="12" spans="1:12" s="13" customFormat="1" ht="11.25">
      <c r="A12" s="7" t="s">
        <v>17</v>
      </c>
      <c r="B12" s="8">
        <v>507</v>
      </c>
      <c r="C12" s="9">
        <v>61</v>
      </c>
      <c r="D12" s="8">
        <v>63</v>
      </c>
      <c r="E12" s="8">
        <v>61</v>
      </c>
      <c r="F12" s="8">
        <v>611</v>
      </c>
      <c r="G12" s="8">
        <v>141</v>
      </c>
      <c r="H12" s="8">
        <v>175</v>
      </c>
      <c r="I12" s="8">
        <v>141</v>
      </c>
      <c r="J12" s="8">
        <v>137</v>
      </c>
      <c r="K12" s="8">
        <v>142</v>
      </c>
      <c r="L12" s="8">
        <f t="shared" si="1"/>
        <v>2039</v>
      </c>
    </row>
    <row r="13" spans="1:12" s="13" customFormat="1" ht="11.25">
      <c r="A13" s="7" t="s">
        <v>18</v>
      </c>
      <c r="B13" s="8">
        <v>0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 t="shared" si="1"/>
        <v>0</v>
      </c>
    </row>
    <row r="14" spans="1:12" s="13" customFormat="1" ht="11.25">
      <c r="A14" s="7" t="s">
        <v>19</v>
      </c>
      <c r="B14" s="8">
        <v>0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 t="shared" si="1"/>
        <v>0</v>
      </c>
    </row>
    <row r="15" spans="1:12" s="13" customFormat="1" ht="11.25">
      <c r="A15" s="4" t="s">
        <v>20</v>
      </c>
      <c r="B15" s="5">
        <f aca="true" t="shared" si="2" ref="B15:K15">+B16+B17</f>
        <v>3307</v>
      </c>
      <c r="C15" s="6">
        <f t="shared" si="2"/>
        <v>1471</v>
      </c>
      <c r="D15" s="5">
        <f t="shared" si="2"/>
        <v>984</v>
      </c>
      <c r="E15" s="5">
        <f t="shared" si="2"/>
        <v>985</v>
      </c>
      <c r="F15" s="5">
        <f t="shared" si="2"/>
        <v>1531</v>
      </c>
      <c r="G15" s="5">
        <f t="shared" si="2"/>
        <v>1023</v>
      </c>
      <c r="H15" s="5">
        <f t="shared" si="2"/>
        <v>988</v>
      </c>
      <c r="I15" s="5">
        <f t="shared" si="2"/>
        <v>1755</v>
      </c>
      <c r="J15" s="5">
        <f t="shared" si="2"/>
        <v>1402</v>
      </c>
      <c r="K15" s="5">
        <f t="shared" si="2"/>
        <v>1409</v>
      </c>
      <c r="L15" s="5">
        <f t="shared" si="1"/>
        <v>14855</v>
      </c>
    </row>
    <row r="16" spans="1:12" s="13" customFormat="1" ht="11.25">
      <c r="A16" s="7" t="s">
        <v>21</v>
      </c>
      <c r="B16" s="8">
        <v>3307</v>
      </c>
      <c r="C16" s="9">
        <v>1471</v>
      </c>
      <c r="D16" s="8">
        <v>984</v>
      </c>
      <c r="E16" s="8">
        <v>985</v>
      </c>
      <c r="F16" s="8">
        <v>1531</v>
      </c>
      <c r="G16" s="8">
        <v>1023</v>
      </c>
      <c r="H16" s="8">
        <v>988</v>
      </c>
      <c r="I16" s="8">
        <v>1755</v>
      </c>
      <c r="J16" s="8">
        <v>1402</v>
      </c>
      <c r="K16" s="8">
        <v>1409</v>
      </c>
      <c r="L16" s="8">
        <f t="shared" si="1"/>
        <v>14855</v>
      </c>
    </row>
    <row r="17" spans="1:12" s="13" customFormat="1" ht="11.25">
      <c r="A17" s="7" t="s">
        <v>22</v>
      </c>
      <c r="B17" s="8">
        <v>0</v>
      </c>
      <c r="C17" s="9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f t="shared" si="1"/>
        <v>0</v>
      </c>
    </row>
    <row r="18" spans="1:12" s="13" customFormat="1" ht="11.25">
      <c r="A18" s="4" t="s">
        <v>23</v>
      </c>
      <c r="B18" s="5">
        <f aca="true" t="shared" si="3" ref="B18:K18">B9-B15</f>
        <v>1460</v>
      </c>
      <c r="C18" s="6">
        <f t="shared" si="3"/>
        <v>165</v>
      </c>
      <c r="D18" s="5">
        <f t="shared" si="3"/>
        <v>572</v>
      </c>
      <c r="E18" s="5">
        <f t="shared" si="3"/>
        <v>527</v>
      </c>
      <c r="F18" s="5">
        <f t="shared" si="3"/>
        <v>666</v>
      </c>
      <c r="G18" s="5">
        <f t="shared" si="3"/>
        <v>739</v>
      </c>
      <c r="H18" s="5">
        <f t="shared" si="3"/>
        <v>805</v>
      </c>
      <c r="I18" s="5">
        <f t="shared" si="3"/>
        <v>-5</v>
      </c>
      <c r="J18" s="5">
        <f t="shared" si="3"/>
        <v>402</v>
      </c>
      <c r="K18" s="5">
        <f t="shared" si="3"/>
        <v>552</v>
      </c>
      <c r="L18" s="5">
        <f t="shared" si="1"/>
        <v>5883</v>
      </c>
    </row>
    <row r="19" spans="1:12" s="13" customFormat="1" ht="11.25">
      <c r="A19" s="4" t="s">
        <v>24</v>
      </c>
      <c r="B19" s="5">
        <f aca="true" t="shared" si="4" ref="B19:K19">SUM(B20:B23)</f>
        <v>326</v>
      </c>
      <c r="C19" s="6">
        <f t="shared" si="4"/>
        <v>127</v>
      </c>
      <c r="D19" s="5">
        <f t="shared" si="4"/>
        <v>116</v>
      </c>
      <c r="E19" s="5">
        <f t="shared" si="4"/>
        <v>94</v>
      </c>
      <c r="F19" s="5">
        <f t="shared" si="4"/>
        <v>106</v>
      </c>
      <c r="G19" s="5">
        <f t="shared" si="4"/>
        <v>97</v>
      </c>
      <c r="H19" s="5">
        <f t="shared" si="4"/>
        <v>129</v>
      </c>
      <c r="I19" s="5">
        <f t="shared" si="4"/>
        <v>74</v>
      </c>
      <c r="J19" s="5">
        <f t="shared" si="4"/>
        <v>12</v>
      </c>
      <c r="K19" s="5">
        <f t="shared" si="4"/>
        <v>233</v>
      </c>
      <c r="L19" s="5">
        <f t="shared" si="1"/>
        <v>1314</v>
      </c>
    </row>
    <row r="20" spans="1:12" s="13" customFormat="1" ht="11.25">
      <c r="A20" s="7" t="s">
        <v>25</v>
      </c>
      <c r="B20" s="8">
        <v>297</v>
      </c>
      <c r="C20" s="9">
        <v>120</v>
      </c>
      <c r="D20" s="8">
        <v>112</v>
      </c>
      <c r="E20" s="8">
        <v>83</v>
      </c>
      <c r="F20" s="8">
        <v>97</v>
      </c>
      <c r="G20" s="8">
        <v>90</v>
      </c>
      <c r="H20" s="8">
        <v>122</v>
      </c>
      <c r="I20" s="8">
        <v>67</v>
      </c>
      <c r="J20" s="8">
        <v>5</v>
      </c>
      <c r="K20" s="8">
        <v>222</v>
      </c>
      <c r="L20" s="8">
        <f t="shared" si="1"/>
        <v>1215</v>
      </c>
    </row>
    <row r="21" spans="1:12" s="13" customFormat="1" ht="11.25">
      <c r="A21" s="7" t="s">
        <v>26</v>
      </c>
      <c r="B21" s="8">
        <v>0</v>
      </c>
      <c r="C21" s="6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 t="shared" si="1"/>
        <v>0</v>
      </c>
    </row>
    <row r="22" spans="1:12" s="13" customFormat="1" ht="11.25">
      <c r="A22" s="10" t="s">
        <v>27</v>
      </c>
      <c r="B22" s="8">
        <v>0</v>
      </c>
      <c r="C22" s="6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 t="shared" si="1"/>
        <v>0</v>
      </c>
    </row>
    <row r="23" spans="1:12" s="13" customFormat="1" ht="11.25">
      <c r="A23" s="7" t="s">
        <v>28</v>
      </c>
      <c r="B23" s="8">
        <v>29</v>
      </c>
      <c r="C23" s="9">
        <v>7</v>
      </c>
      <c r="D23" s="8">
        <v>4</v>
      </c>
      <c r="E23" s="8">
        <v>11</v>
      </c>
      <c r="F23" s="8">
        <v>9</v>
      </c>
      <c r="G23" s="8">
        <v>7</v>
      </c>
      <c r="H23" s="8">
        <v>7</v>
      </c>
      <c r="I23" s="8">
        <v>7</v>
      </c>
      <c r="J23" s="8">
        <v>7</v>
      </c>
      <c r="K23" s="8">
        <v>11</v>
      </c>
      <c r="L23" s="8">
        <f t="shared" si="1"/>
        <v>99</v>
      </c>
    </row>
    <row r="24" spans="1:12" s="13" customFormat="1" ht="11.25">
      <c r="A24" s="4" t="s">
        <v>29</v>
      </c>
      <c r="B24" s="5">
        <f aca="true" t="shared" si="5" ref="B24:K24">B18+B19</f>
        <v>1786</v>
      </c>
      <c r="C24" s="6">
        <f t="shared" si="5"/>
        <v>292</v>
      </c>
      <c r="D24" s="5">
        <f t="shared" si="5"/>
        <v>688</v>
      </c>
      <c r="E24" s="5">
        <f t="shared" si="5"/>
        <v>621</v>
      </c>
      <c r="F24" s="5">
        <f t="shared" si="5"/>
        <v>772</v>
      </c>
      <c r="G24" s="5">
        <f t="shared" si="5"/>
        <v>836</v>
      </c>
      <c r="H24" s="5">
        <f t="shared" si="5"/>
        <v>934</v>
      </c>
      <c r="I24" s="5">
        <f t="shared" si="5"/>
        <v>69</v>
      </c>
      <c r="J24" s="5">
        <f t="shared" si="5"/>
        <v>414</v>
      </c>
      <c r="K24" s="5">
        <f t="shared" si="5"/>
        <v>785</v>
      </c>
      <c r="L24" s="5">
        <f t="shared" si="1"/>
        <v>7197</v>
      </c>
    </row>
    <row r="25" spans="1:12" s="13" customFormat="1" ht="11.25">
      <c r="A25" s="4" t="s">
        <v>30</v>
      </c>
      <c r="B25" s="5">
        <f aca="true" t="shared" si="6" ref="B25:K25">SUM(B26:B29)</f>
        <v>524</v>
      </c>
      <c r="C25" s="6">
        <f t="shared" si="6"/>
        <v>271</v>
      </c>
      <c r="D25" s="5">
        <f t="shared" si="6"/>
        <v>104</v>
      </c>
      <c r="E25" s="5">
        <f t="shared" si="6"/>
        <v>155</v>
      </c>
      <c r="F25" s="5">
        <f t="shared" si="6"/>
        <v>217</v>
      </c>
      <c r="G25" s="5">
        <f t="shared" si="6"/>
        <v>134</v>
      </c>
      <c r="H25" s="5">
        <f t="shared" si="6"/>
        <v>127</v>
      </c>
      <c r="I25" s="5">
        <f t="shared" si="6"/>
        <v>463</v>
      </c>
      <c r="J25" s="5">
        <f t="shared" si="6"/>
        <v>-8</v>
      </c>
      <c r="K25" s="5">
        <f t="shared" si="6"/>
        <v>275</v>
      </c>
      <c r="L25" s="5">
        <f t="shared" si="1"/>
        <v>2262</v>
      </c>
    </row>
    <row r="26" spans="1:12" s="13" customFormat="1" ht="11.25">
      <c r="A26" s="7" t="s">
        <v>31</v>
      </c>
      <c r="B26" s="8">
        <v>305</v>
      </c>
      <c r="C26" s="9">
        <v>124</v>
      </c>
      <c r="D26" s="8">
        <v>69</v>
      </c>
      <c r="E26" s="8">
        <v>97</v>
      </c>
      <c r="F26" s="8">
        <v>100</v>
      </c>
      <c r="G26" s="8">
        <v>82</v>
      </c>
      <c r="H26" s="8">
        <v>82</v>
      </c>
      <c r="I26" s="8">
        <v>217</v>
      </c>
      <c r="J26" s="8">
        <v>-4</v>
      </c>
      <c r="K26" s="8">
        <v>193</v>
      </c>
      <c r="L26" s="8">
        <f t="shared" si="1"/>
        <v>1265</v>
      </c>
    </row>
    <row r="27" spans="1:12" s="13" customFormat="1" ht="11.25">
      <c r="A27" s="7" t="s">
        <v>32</v>
      </c>
      <c r="B27" s="8">
        <v>172</v>
      </c>
      <c r="C27" s="9">
        <v>58</v>
      </c>
      <c r="D27" s="8">
        <v>26</v>
      </c>
      <c r="E27" s="8">
        <v>50</v>
      </c>
      <c r="F27" s="8">
        <v>59</v>
      </c>
      <c r="G27" s="8">
        <v>42</v>
      </c>
      <c r="H27" s="8">
        <v>40</v>
      </c>
      <c r="I27" s="8">
        <v>111</v>
      </c>
      <c r="J27" s="8">
        <v>-11</v>
      </c>
      <c r="K27" s="8">
        <v>73</v>
      </c>
      <c r="L27" s="8">
        <f t="shared" si="1"/>
        <v>620</v>
      </c>
    </row>
    <row r="28" spans="1:12" s="13" customFormat="1" ht="11.25">
      <c r="A28" s="7" t="s">
        <v>33</v>
      </c>
      <c r="B28" s="8">
        <v>20</v>
      </c>
      <c r="C28" s="9">
        <v>83</v>
      </c>
      <c r="D28" s="8">
        <v>0</v>
      </c>
      <c r="E28" s="8">
        <v>0</v>
      </c>
      <c r="F28" s="8">
        <v>50</v>
      </c>
      <c r="G28" s="8">
        <v>0</v>
      </c>
      <c r="H28" s="8">
        <v>0</v>
      </c>
      <c r="I28" s="8">
        <v>125</v>
      </c>
      <c r="J28" s="8">
        <v>0</v>
      </c>
      <c r="K28" s="8">
        <v>0</v>
      </c>
      <c r="L28" s="8">
        <f t="shared" si="1"/>
        <v>278</v>
      </c>
    </row>
    <row r="29" spans="1:12" s="13" customFormat="1" ht="11.25">
      <c r="A29" s="7" t="s">
        <v>34</v>
      </c>
      <c r="B29" s="8">
        <v>27</v>
      </c>
      <c r="C29" s="9">
        <v>6</v>
      </c>
      <c r="D29" s="8">
        <v>9</v>
      </c>
      <c r="E29" s="8">
        <v>8</v>
      </c>
      <c r="F29" s="8">
        <v>8</v>
      </c>
      <c r="G29" s="8">
        <v>10</v>
      </c>
      <c r="H29" s="8">
        <v>5</v>
      </c>
      <c r="I29" s="8">
        <v>10</v>
      </c>
      <c r="J29" s="8">
        <v>7</v>
      </c>
      <c r="K29" s="8">
        <v>9</v>
      </c>
      <c r="L29" s="8">
        <f t="shared" si="1"/>
        <v>99</v>
      </c>
    </row>
    <row r="30" spans="1:12" s="13" customFormat="1" ht="11.25">
      <c r="A30" s="4" t="s">
        <v>35</v>
      </c>
      <c r="B30" s="5">
        <f aca="true" t="shared" si="7" ref="B30:K30">B24-B25</f>
        <v>1262</v>
      </c>
      <c r="C30" s="6">
        <f t="shared" si="7"/>
        <v>21</v>
      </c>
      <c r="D30" s="5">
        <f t="shared" si="7"/>
        <v>584</v>
      </c>
      <c r="E30" s="5">
        <f t="shared" si="7"/>
        <v>466</v>
      </c>
      <c r="F30" s="5">
        <f t="shared" si="7"/>
        <v>555</v>
      </c>
      <c r="G30" s="5">
        <f t="shared" si="7"/>
        <v>702</v>
      </c>
      <c r="H30" s="5">
        <f t="shared" si="7"/>
        <v>807</v>
      </c>
      <c r="I30" s="5">
        <f t="shared" si="7"/>
        <v>-394</v>
      </c>
      <c r="J30" s="5">
        <f t="shared" si="7"/>
        <v>422</v>
      </c>
      <c r="K30" s="5">
        <f t="shared" si="7"/>
        <v>510</v>
      </c>
      <c r="L30" s="5">
        <f t="shared" si="1"/>
        <v>4935</v>
      </c>
    </row>
    <row r="31" spans="1:12" s="13" customFormat="1" ht="11.25">
      <c r="A31" s="7" t="s">
        <v>36</v>
      </c>
      <c r="B31" s="8">
        <v>0</v>
      </c>
      <c r="C31" s="6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f t="shared" si="1"/>
        <v>0</v>
      </c>
    </row>
    <row r="32" spans="1:12" s="13" customFormat="1" ht="11.25">
      <c r="A32" s="4" t="s">
        <v>37</v>
      </c>
      <c r="B32" s="11">
        <f aca="true" t="shared" si="8" ref="B32:K32">B30-B31</f>
        <v>1262</v>
      </c>
      <c r="C32" s="11">
        <f t="shared" si="8"/>
        <v>21</v>
      </c>
      <c r="D32" s="11">
        <f t="shared" si="8"/>
        <v>584</v>
      </c>
      <c r="E32" s="11">
        <f t="shared" si="8"/>
        <v>466</v>
      </c>
      <c r="F32" s="11">
        <f t="shared" si="8"/>
        <v>555</v>
      </c>
      <c r="G32" s="11">
        <f t="shared" si="8"/>
        <v>702</v>
      </c>
      <c r="H32" s="11">
        <f t="shared" si="8"/>
        <v>807</v>
      </c>
      <c r="I32" s="11">
        <f t="shared" si="8"/>
        <v>-394</v>
      </c>
      <c r="J32" s="11">
        <f t="shared" si="8"/>
        <v>422</v>
      </c>
      <c r="K32" s="11">
        <f t="shared" si="8"/>
        <v>510</v>
      </c>
      <c r="L32" s="5">
        <f t="shared" si="1"/>
        <v>4935</v>
      </c>
    </row>
    <row r="33" spans="3:5" s="13" customFormat="1" ht="11.25">
      <c r="C33" s="12"/>
      <c r="D33" s="12"/>
      <c r="E33" s="12"/>
    </row>
    <row r="34" spans="3:5" s="13" customFormat="1" ht="11.25">
      <c r="C34" s="12"/>
      <c r="D34" s="12"/>
      <c r="E34" s="12"/>
    </row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2002-04-16T14:27:03Z</cp:lastPrinted>
  <dcterms:created xsi:type="dcterms:W3CDTF">2002-03-08T20:50:36Z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