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Merc Istm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<sst xmlns="http://schemas.openxmlformats.org/spreadsheetml/2006/main" count="38" uniqueCount="38">
  <si>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</si>
  <si>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MERCANTIL DEL ISTMO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</si>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</sst>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7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6" fillId="0" borderId="1" xfId="15" applyNumberFormat="1" applyFont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B6" sqref="B6"/>
    </sheetView>
  </sheetViews>
  <sheetFormatPr defaultColWidth="11.421875" defaultRowHeight="12.75"/>
  <cols>
    <col min="1" max="1" width="22.140625" style="2" customWidth="1"/>
    <col min="2" max="2" width="12.57421875" style="2" bestFit="1" customWidth="1"/>
    <col min="3" max="4" width="8.57421875" style="2" customWidth="1"/>
    <col min="5" max="5" width="8.8515625" style="2" customWidth="1"/>
    <col min="6" max="6" width="8.28125" style="2" customWidth="1"/>
    <col min="7" max="7" width="10.28125" style="2" customWidth="1"/>
    <col min="8" max="8" width="8.57421875" style="2" customWidth="1"/>
    <col min="9" max="9" width="10.8515625" style="2" customWidth="1"/>
    <col min="10" max="10" width="13.28125" style="2" customWidth="1"/>
    <col min="11" max="11" width="12.28125" style="2" customWidth="1"/>
    <col min="12" max="12" width="7.8515625" style="1" customWidth="1"/>
    <col min="13" max="16384" width="11.421875" style="2" customWidth="1"/>
  </cols>
  <sheetData>
    <row r="1" spans="2:12" s="4" customFormat="1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3"/>
    </row>
    <row r="2" spans="2:12" s="4" customFormat="1" ht="12.75">
      <c r="B2" s="15"/>
      <c r="C2" s="15"/>
      <c r="D2" s="15"/>
      <c r="E2" s="15" t="s">
        <v>0</v>
      </c>
      <c r="F2" s="15"/>
      <c r="G2" s="15"/>
      <c r="H2" s="15"/>
      <c r="I2" s="15"/>
      <c r="J2" s="15"/>
      <c r="K2" s="15"/>
      <c r="L2" s="3"/>
    </row>
    <row r="3" spans="2:12" s="4" customFormat="1" ht="12.75">
      <c r="B3" s="16"/>
      <c r="C3" s="16"/>
      <c r="D3" s="16"/>
      <c r="E3" s="15" t="s">
        <v>1</v>
      </c>
      <c r="F3" s="16"/>
      <c r="G3" s="16"/>
      <c r="H3" s="16"/>
      <c r="I3" s="16"/>
      <c r="J3" s="16"/>
      <c r="K3" s="16"/>
      <c r="L3" s="3"/>
    </row>
    <row r="4" spans="1:12" s="4" customFormat="1" ht="12.75">
      <c r="A4" s="16"/>
      <c r="B4" s="16"/>
      <c r="C4" s="16"/>
      <c r="D4" s="16"/>
      <c r="E4" s="16" t="s">
        <v>2</v>
      </c>
      <c r="F4" s="16"/>
      <c r="G4" s="16"/>
      <c r="H4" s="16"/>
      <c r="I4" s="16"/>
      <c r="J4" s="16"/>
      <c r="K4" s="16"/>
      <c r="L4" s="3"/>
    </row>
    <row r="5" spans="1:12" s="4" customFormat="1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3"/>
    </row>
    <row r="6" spans="1:12" s="4" customFormat="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3"/>
    </row>
    <row r="7" spans="1:12" s="4" customFormat="1" ht="12.75">
      <c r="A7" s="17"/>
      <c r="B7" s="17"/>
      <c r="C7" s="17"/>
      <c r="D7" s="17"/>
      <c r="E7" s="17"/>
      <c r="F7" s="18"/>
      <c r="G7" s="18"/>
      <c r="H7" s="17"/>
      <c r="I7" s="17"/>
      <c r="J7" s="17"/>
      <c r="K7" s="17"/>
      <c r="L7" s="3"/>
    </row>
    <row r="8" spans="1:12" s="7" customFormat="1" ht="12.75">
      <c r="A8" s="5"/>
      <c r="B8" s="5" t="s">
        <v>3</v>
      </c>
      <c r="C8" s="5" t="s">
        <v>4</v>
      </c>
      <c r="D8" s="5" t="s">
        <v>5</v>
      </c>
      <c r="E8" s="5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5" t="s">
        <v>13</v>
      </c>
    </row>
    <row r="9" spans="1:12" s="4" customFormat="1" ht="12.75">
      <c r="A9" s="8" t="s">
        <v>14</v>
      </c>
      <c r="B9" s="9">
        <f aca="true" t="shared" si="0" ref="B9:K9">SUM(B10:B14)</f>
        <v>6256</v>
      </c>
      <c r="C9" s="9">
        <f t="shared" si="0"/>
        <v>2150</v>
      </c>
      <c r="D9" s="9">
        <f t="shared" si="0"/>
        <v>2276</v>
      </c>
      <c r="E9" s="9">
        <f t="shared" si="0"/>
        <v>2251</v>
      </c>
      <c r="F9" s="9">
        <f t="shared" si="0"/>
        <v>2096</v>
      </c>
      <c r="G9" s="9">
        <f t="shared" si="0"/>
        <v>2427</v>
      </c>
      <c r="H9" s="9">
        <f t="shared" si="0"/>
        <v>2246</v>
      </c>
      <c r="I9" s="9">
        <f t="shared" si="0"/>
        <v>2271</v>
      </c>
      <c r="J9" s="9">
        <f t="shared" si="0"/>
        <v>2243</v>
      </c>
      <c r="K9" s="9">
        <f t="shared" si="0"/>
        <v>2549</v>
      </c>
      <c r="L9" s="9">
        <f aca="true" t="shared" si="1" ref="L9:L32">SUM(B9:K9)</f>
        <v>26765</v>
      </c>
    </row>
    <row r="10" spans="1:12" s="4" customFormat="1" ht="12.75">
      <c r="A10" s="10" t="s">
        <v>15</v>
      </c>
      <c r="B10" s="11">
        <v>5622</v>
      </c>
      <c r="C10" s="11">
        <v>1974</v>
      </c>
      <c r="D10" s="11">
        <v>2083</v>
      </c>
      <c r="E10" s="11">
        <v>2081</v>
      </c>
      <c r="F10" s="11">
        <v>1940</v>
      </c>
      <c r="G10" s="11">
        <v>2272</v>
      </c>
      <c r="H10" s="11">
        <v>2114</v>
      </c>
      <c r="I10" s="11">
        <v>2091</v>
      </c>
      <c r="J10" s="11">
        <v>2106</v>
      </c>
      <c r="K10" s="11">
        <v>2304</v>
      </c>
      <c r="L10" s="11">
        <f t="shared" si="1"/>
        <v>24587</v>
      </c>
    </row>
    <row r="11" spans="1:12" s="4" customFormat="1" ht="12.75">
      <c r="A11" s="10" t="s">
        <v>16</v>
      </c>
      <c r="B11" s="11">
        <v>510</v>
      </c>
      <c r="C11" s="11">
        <v>127</v>
      </c>
      <c r="D11" s="11">
        <v>127</v>
      </c>
      <c r="E11" s="11">
        <v>138</v>
      </c>
      <c r="F11" s="11">
        <v>104</v>
      </c>
      <c r="G11" s="11">
        <v>105</v>
      </c>
      <c r="H11" s="11">
        <v>80</v>
      </c>
      <c r="I11" s="11">
        <v>129</v>
      </c>
      <c r="J11" s="11">
        <v>88</v>
      </c>
      <c r="K11" s="11">
        <v>191</v>
      </c>
      <c r="L11" s="11">
        <f t="shared" si="1"/>
        <v>1599</v>
      </c>
    </row>
    <row r="12" spans="1:12" s="4" customFormat="1" ht="12.75">
      <c r="A12" s="10" t="s">
        <v>17</v>
      </c>
      <c r="B12" s="11">
        <v>124</v>
      </c>
      <c r="C12" s="11">
        <v>49</v>
      </c>
      <c r="D12" s="11">
        <v>66</v>
      </c>
      <c r="E12" s="11">
        <v>32</v>
      </c>
      <c r="F12" s="11">
        <v>52</v>
      </c>
      <c r="G12" s="11">
        <v>50</v>
      </c>
      <c r="H12" s="11">
        <v>52</v>
      </c>
      <c r="I12" s="11">
        <v>51</v>
      </c>
      <c r="J12" s="11">
        <v>49</v>
      </c>
      <c r="K12" s="11">
        <v>54</v>
      </c>
      <c r="L12" s="11">
        <f t="shared" si="1"/>
        <v>579</v>
      </c>
    </row>
    <row r="13" spans="1:12" s="4" customFormat="1" ht="12.75">
      <c r="A13" s="10" t="s">
        <v>18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1:12" s="4" customFormat="1" ht="12.75">
      <c r="A14" s="10" t="s">
        <v>19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1"/>
        <v>0</v>
      </c>
    </row>
    <row r="15" spans="1:12" s="4" customFormat="1" ht="12.75">
      <c r="A15" s="8" t="s">
        <v>20</v>
      </c>
      <c r="B15" s="9">
        <f aca="true" t="shared" si="2" ref="B15:H15">+B16+B17</f>
        <v>3724</v>
      </c>
      <c r="C15" s="9">
        <f t="shared" si="2"/>
        <v>1306</v>
      </c>
      <c r="D15" s="9">
        <f t="shared" si="2"/>
        <v>1338</v>
      </c>
      <c r="E15" s="9">
        <f t="shared" si="2"/>
        <v>1321</v>
      </c>
      <c r="F15" s="9">
        <f t="shared" si="2"/>
        <v>1283</v>
      </c>
      <c r="G15" s="9">
        <f t="shared" si="2"/>
        <v>1388</v>
      </c>
      <c r="H15" s="9">
        <f t="shared" si="2"/>
        <v>1321</v>
      </c>
      <c r="I15" s="9">
        <f>I16+I17</f>
        <v>1318</v>
      </c>
      <c r="J15" s="9">
        <f>J16+J17</f>
        <v>1302</v>
      </c>
      <c r="K15" s="9">
        <f>K16+K17</f>
        <v>2284</v>
      </c>
      <c r="L15" s="9">
        <f t="shared" si="1"/>
        <v>16585</v>
      </c>
    </row>
    <row r="16" spans="1:12" s="4" customFormat="1" ht="12.75">
      <c r="A16" s="10" t="s">
        <v>21</v>
      </c>
      <c r="B16" s="11">
        <v>3522</v>
      </c>
      <c r="C16" s="11">
        <v>1230</v>
      </c>
      <c r="D16" s="11">
        <v>1263</v>
      </c>
      <c r="E16" s="11">
        <v>1251</v>
      </c>
      <c r="F16" s="11">
        <v>1209</v>
      </c>
      <c r="G16" s="11">
        <v>1323</v>
      </c>
      <c r="H16" s="11">
        <v>1245</v>
      </c>
      <c r="I16" s="11">
        <v>1250</v>
      </c>
      <c r="J16" s="11">
        <v>1272</v>
      </c>
      <c r="K16" s="11">
        <v>2134</v>
      </c>
      <c r="L16" s="11">
        <f t="shared" si="1"/>
        <v>15699</v>
      </c>
    </row>
    <row r="17" spans="1:12" s="4" customFormat="1" ht="12.75">
      <c r="A17" s="10" t="s">
        <v>22</v>
      </c>
      <c r="B17" s="11">
        <v>202</v>
      </c>
      <c r="C17" s="11">
        <v>76</v>
      </c>
      <c r="D17" s="11">
        <v>75</v>
      </c>
      <c r="E17" s="11">
        <v>70</v>
      </c>
      <c r="F17" s="11">
        <v>74</v>
      </c>
      <c r="G17" s="11">
        <v>65</v>
      </c>
      <c r="H17" s="11">
        <v>76</v>
      </c>
      <c r="I17" s="11">
        <v>68</v>
      </c>
      <c r="J17" s="11">
        <v>30</v>
      </c>
      <c r="K17" s="11">
        <v>150</v>
      </c>
      <c r="L17" s="11">
        <f t="shared" si="1"/>
        <v>886</v>
      </c>
    </row>
    <row r="18" spans="1:12" s="4" customFormat="1" ht="12.75">
      <c r="A18" s="8" t="s">
        <v>23</v>
      </c>
      <c r="B18" s="9">
        <f aca="true" t="shared" si="3" ref="B18:K18">B9-B15</f>
        <v>2532</v>
      </c>
      <c r="C18" s="9">
        <f t="shared" si="3"/>
        <v>844</v>
      </c>
      <c r="D18" s="9">
        <f t="shared" si="3"/>
        <v>938</v>
      </c>
      <c r="E18" s="9">
        <f t="shared" si="3"/>
        <v>930</v>
      </c>
      <c r="F18" s="9">
        <f t="shared" si="3"/>
        <v>813</v>
      </c>
      <c r="G18" s="9">
        <f t="shared" si="3"/>
        <v>1039</v>
      </c>
      <c r="H18" s="9">
        <f t="shared" si="3"/>
        <v>925</v>
      </c>
      <c r="I18" s="9">
        <f t="shared" si="3"/>
        <v>953</v>
      </c>
      <c r="J18" s="9">
        <f t="shared" si="3"/>
        <v>941</v>
      </c>
      <c r="K18" s="9">
        <f t="shared" si="3"/>
        <v>265</v>
      </c>
      <c r="L18" s="9">
        <f t="shared" si="1"/>
        <v>10180</v>
      </c>
    </row>
    <row r="19" spans="1:12" s="4" customFormat="1" ht="12.75">
      <c r="A19" s="8" t="s">
        <v>24</v>
      </c>
      <c r="B19" s="9">
        <f aca="true" t="shared" si="4" ref="B19:K19">SUM(B20:B23)</f>
        <v>555</v>
      </c>
      <c r="C19" s="9">
        <f t="shared" si="4"/>
        <v>118</v>
      </c>
      <c r="D19" s="9">
        <f t="shared" si="4"/>
        <v>240</v>
      </c>
      <c r="E19" s="9">
        <f t="shared" si="4"/>
        <v>106</v>
      </c>
      <c r="F19" s="9">
        <f t="shared" si="4"/>
        <v>109</v>
      </c>
      <c r="G19" s="9">
        <f t="shared" si="4"/>
        <v>213</v>
      </c>
      <c r="H19" s="9">
        <f t="shared" si="4"/>
        <v>313</v>
      </c>
      <c r="I19" s="9">
        <f t="shared" si="4"/>
        <v>254</v>
      </c>
      <c r="J19" s="9">
        <f t="shared" si="4"/>
        <v>173</v>
      </c>
      <c r="K19" s="9">
        <f t="shared" si="4"/>
        <v>129</v>
      </c>
      <c r="L19" s="9">
        <f t="shared" si="1"/>
        <v>2210</v>
      </c>
    </row>
    <row r="20" spans="1:12" s="4" customFormat="1" ht="12.75">
      <c r="A20" s="10" t="s">
        <v>25</v>
      </c>
      <c r="B20" s="11">
        <v>524</v>
      </c>
      <c r="C20" s="11">
        <v>133</v>
      </c>
      <c r="D20" s="11">
        <v>222</v>
      </c>
      <c r="E20" s="11">
        <v>170</v>
      </c>
      <c r="F20" s="11">
        <v>163</v>
      </c>
      <c r="G20" s="11">
        <v>204</v>
      </c>
      <c r="H20" s="11">
        <v>181</v>
      </c>
      <c r="I20" s="11">
        <v>222</v>
      </c>
      <c r="J20" s="11">
        <v>185</v>
      </c>
      <c r="K20" s="11">
        <v>145</v>
      </c>
      <c r="L20" s="11">
        <f t="shared" si="1"/>
        <v>2149</v>
      </c>
    </row>
    <row r="21" spans="1:12" s="4" customFormat="1" ht="12.75">
      <c r="A21" s="10" t="s">
        <v>26</v>
      </c>
      <c r="B21" s="11">
        <v>12</v>
      </c>
      <c r="C21" s="11">
        <v>-16</v>
      </c>
      <c r="D21" s="11">
        <v>0</v>
      </c>
      <c r="E21" s="11">
        <v>-65</v>
      </c>
      <c r="F21" s="11">
        <v>-55</v>
      </c>
      <c r="G21" s="11">
        <v>0</v>
      </c>
      <c r="H21" s="11">
        <v>139</v>
      </c>
      <c r="I21" s="11">
        <v>31</v>
      </c>
      <c r="J21" s="11">
        <v>-17</v>
      </c>
      <c r="K21" s="11">
        <v>3</v>
      </c>
      <c r="L21" s="11">
        <f t="shared" si="1"/>
        <v>32</v>
      </c>
    </row>
    <row r="22" spans="1:12" s="4" customFormat="1" ht="12.75">
      <c r="A22" s="12" t="s">
        <v>27</v>
      </c>
      <c r="B22" s="11">
        <v>0</v>
      </c>
      <c r="C22" s="9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f t="shared" si="1"/>
        <v>0</v>
      </c>
    </row>
    <row r="23" spans="1:12" s="4" customFormat="1" ht="12.75">
      <c r="A23" s="10" t="s">
        <v>28</v>
      </c>
      <c r="B23" s="11">
        <v>19</v>
      </c>
      <c r="C23" s="11">
        <v>1</v>
      </c>
      <c r="D23" s="11">
        <v>18</v>
      </c>
      <c r="E23" s="11">
        <v>1</v>
      </c>
      <c r="F23" s="11">
        <v>1</v>
      </c>
      <c r="G23" s="11">
        <v>9</v>
      </c>
      <c r="H23" s="11">
        <v>-7</v>
      </c>
      <c r="I23" s="11">
        <v>1</v>
      </c>
      <c r="J23" s="11">
        <v>5</v>
      </c>
      <c r="K23" s="11">
        <v>-19</v>
      </c>
      <c r="L23" s="11">
        <f t="shared" si="1"/>
        <v>29</v>
      </c>
    </row>
    <row r="24" spans="1:12" s="4" customFormat="1" ht="12.75">
      <c r="A24" s="8" t="s">
        <v>29</v>
      </c>
      <c r="B24" s="9">
        <f aca="true" t="shared" si="5" ref="B24:K24">B18+B19</f>
        <v>3087</v>
      </c>
      <c r="C24" s="9">
        <f t="shared" si="5"/>
        <v>962</v>
      </c>
      <c r="D24" s="9">
        <f t="shared" si="5"/>
        <v>1178</v>
      </c>
      <c r="E24" s="9">
        <f t="shared" si="5"/>
        <v>1036</v>
      </c>
      <c r="F24" s="9">
        <f t="shared" si="5"/>
        <v>922</v>
      </c>
      <c r="G24" s="9">
        <f t="shared" si="5"/>
        <v>1252</v>
      </c>
      <c r="H24" s="9">
        <f t="shared" si="5"/>
        <v>1238</v>
      </c>
      <c r="I24" s="9">
        <f t="shared" si="5"/>
        <v>1207</v>
      </c>
      <c r="J24" s="9">
        <f t="shared" si="5"/>
        <v>1114</v>
      </c>
      <c r="K24" s="9">
        <f t="shared" si="5"/>
        <v>394</v>
      </c>
      <c r="L24" s="9">
        <f t="shared" si="1"/>
        <v>12390</v>
      </c>
    </row>
    <row r="25" spans="1:12" s="4" customFormat="1" ht="12.75">
      <c r="A25" s="8" t="s">
        <v>30</v>
      </c>
      <c r="B25" s="9">
        <f aca="true" t="shared" si="6" ref="B25:K25">SUM(B26:B29)</f>
        <v>1257</v>
      </c>
      <c r="C25" s="9">
        <f t="shared" si="6"/>
        <v>412</v>
      </c>
      <c r="D25" s="9">
        <f t="shared" si="6"/>
        <v>440</v>
      </c>
      <c r="E25" s="9">
        <f t="shared" si="6"/>
        <v>421</v>
      </c>
      <c r="F25" s="9">
        <f t="shared" si="6"/>
        <v>434</v>
      </c>
      <c r="G25" s="9">
        <f t="shared" si="6"/>
        <v>442</v>
      </c>
      <c r="H25" s="9">
        <f t="shared" si="6"/>
        <v>446</v>
      </c>
      <c r="I25" s="9">
        <f t="shared" si="6"/>
        <v>617</v>
      </c>
      <c r="J25" s="9">
        <f t="shared" si="6"/>
        <v>510</v>
      </c>
      <c r="K25" s="9">
        <f t="shared" si="6"/>
        <v>3355</v>
      </c>
      <c r="L25" s="9">
        <f t="shared" si="1"/>
        <v>8334</v>
      </c>
    </row>
    <row r="26" spans="1:12" s="4" customFormat="1" ht="12.75">
      <c r="A26" s="10" t="s">
        <v>31</v>
      </c>
      <c r="B26" s="11">
        <v>589</v>
      </c>
      <c r="C26" s="11">
        <v>272</v>
      </c>
      <c r="D26" s="11">
        <v>283</v>
      </c>
      <c r="E26" s="11">
        <v>273</v>
      </c>
      <c r="F26" s="11">
        <v>273</v>
      </c>
      <c r="G26" s="11">
        <v>291</v>
      </c>
      <c r="H26" s="11">
        <v>281</v>
      </c>
      <c r="I26" s="11">
        <v>466</v>
      </c>
      <c r="J26" s="11">
        <v>335</v>
      </c>
      <c r="K26" s="11">
        <v>791</v>
      </c>
      <c r="L26" s="11">
        <f t="shared" si="1"/>
        <v>3854</v>
      </c>
    </row>
    <row r="27" spans="1:12" s="4" customFormat="1" ht="12.75">
      <c r="A27" s="10" t="s">
        <v>32</v>
      </c>
      <c r="B27" s="11">
        <v>358</v>
      </c>
      <c r="C27" s="11">
        <v>72</v>
      </c>
      <c r="D27" s="11">
        <v>90</v>
      </c>
      <c r="E27" s="11">
        <v>81</v>
      </c>
      <c r="F27" s="11">
        <v>91</v>
      </c>
      <c r="G27" s="11">
        <v>84</v>
      </c>
      <c r="H27" s="11">
        <v>85</v>
      </c>
      <c r="I27" s="11">
        <v>80</v>
      </c>
      <c r="J27" s="11">
        <v>105</v>
      </c>
      <c r="K27" s="11">
        <v>213</v>
      </c>
      <c r="L27" s="11">
        <f t="shared" si="1"/>
        <v>1259</v>
      </c>
    </row>
    <row r="28" spans="1:12" s="4" customFormat="1" ht="12.75">
      <c r="A28" s="10" t="s">
        <v>33</v>
      </c>
      <c r="B28" s="11">
        <v>46</v>
      </c>
      <c r="C28" s="11">
        <v>15</v>
      </c>
      <c r="D28" s="11">
        <v>15</v>
      </c>
      <c r="E28" s="11">
        <v>15</v>
      </c>
      <c r="F28" s="11">
        <v>15</v>
      </c>
      <c r="G28" s="11">
        <v>15</v>
      </c>
      <c r="H28" s="11">
        <v>15</v>
      </c>
      <c r="I28" s="11">
        <v>15</v>
      </c>
      <c r="J28" s="11">
        <v>15</v>
      </c>
      <c r="K28" s="13">
        <v>2295</v>
      </c>
      <c r="L28" s="11">
        <f t="shared" si="1"/>
        <v>2461</v>
      </c>
    </row>
    <row r="29" spans="1:12" s="4" customFormat="1" ht="12.75">
      <c r="A29" s="10" t="s">
        <v>34</v>
      </c>
      <c r="B29" s="11">
        <v>264</v>
      </c>
      <c r="C29" s="11">
        <v>53</v>
      </c>
      <c r="D29" s="11">
        <v>52</v>
      </c>
      <c r="E29" s="11">
        <v>52</v>
      </c>
      <c r="F29" s="11">
        <v>55</v>
      </c>
      <c r="G29" s="11">
        <v>52</v>
      </c>
      <c r="H29" s="11">
        <v>65</v>
      </c>
      <c r="I29" s="11">
        <v>56</v>
      </c>
      <c r="J29" s="11">
        <v>55</v>
      </c>
      <c r="K29" s="11">
        <v>56</v>
      </c>
      <c r="L29" s="11">
        <f t="shared" si="1"/>
        <v>760</v>
      </c>
    </row>
    <row r="30" spans="1:12" s="4" customFormat="1" ht="12.75">
      <c r="A30" s="8" t="s">
        <v>35</v>
      </c>
      <c r="B30" s="9">
        <f aca="true" t="shared" si="7" ref="B30:K30">B24-B25</f>
        <v>1830</v>
      </c>
      <c r="C30" s="9">
        <f t="shared" si="7"/>
        <v>550</v>
      </c>
      <c r="D30" s="9">
        <f t="shared" si="7"/>
        <v>738</v>
      </c>
      <c r="E30" s="9">
        <f t="shared" si="7"/>
        <v>615</v>
      </c>
      <c r="F30" s="9">
        <f t="shared" si="7"/>
        <v>488</v>
      </c>
      <c r="G30" s="9">
        <f t="shared" si="7"/>
        <v>810</v>
      </c>
      <c r="H30" s="9">
        <f t="shared" si="7"/>
        <v>792</v>
      </c>
      <c r="I30" s="9">
        <f t="shared" si="7"/>
        <v>590</v>
      </c>
      <c r="J30" s="9">
        <f t="shared" si="7"/>
        <v>604</v>
      </c>
      <c r="K30" s="9">
        <f t="shared" si="7"/>
        <v>-2961</v>
      </c>
      <c r="L30" s="9">
        <f t="shared" si="1"/>
        <v>4056</v>
      </c>
    </row>
    <row r="31" spans="1:12" s="4" customFormat="1" ht="12.75">
      <c r="A31" s="10" t="s">
        <v>36</v>
      </c>
      <c r="B31" s="11">
        <v>150</v>
      </c>
      <c r="C31" s="11">
        <v>50</v>
      </c>
      <c r="D31" s="11">
        <v>50</v>
      </c>
      <c r="E31" s="11">
        <v>800</v>
      </c>
      <c r="F31" s="11">
        <v>50</v>
      </c>
      <c r="G31" s="11">
        <v>50</v>
      </c>
      <c r="H31" s="11">
        <v>50</v>
      </c>
      <c r="I31" s="11">
        <v>1050</v>
      </c>
      <c r="J31" s="11">
        <v>0</v>
      </c>
      <c r="K31" s="11">
        <v>711</v>
      </c>
      <c r="L31" s="11">
        <f t="shared" si="1"/>
        <v>2961</v>
      </c>
    </row>
    <row r="32" spans="1:12" s="4" customFormat="1" ht="12.75">
      <c r="A32" s="8" t="s">
        <v>37</v>
      </c>
      <c r="B32" s="14">
        <f aca="true" t="shared" si="8" ref="B32:K32">B30-B31</f>
        <v>1680</v>
      </c>
      <c r="C32" s="14">
        <f t="shared" si="8"/>
        <v>500</v>
      </c>
      <c r="D32" s="14">
        <f t="shared" si="8"/>
        <v>688</v>
      </c>
      <c r="E32" s="14">
        <f t="shared" si="8"/>
        <v>-185</v>
      </c>
      <c r="F32" s="14">
        <f t="shared" si="8"/>
        <v>438</v>
      </c>
      <c r="G32" s="14">
        <f t="shared" si="8"/>
        <v>760</v>
      </c>
      <c r="H32" s="14">
        <f t="shared" si="8"/>
        <v>742</v>
      </c>
      <c r="I32" s="9">
        <f t="shared" si="8"/>
        <v>-460</v>
      </c>
      <c r="J32" s="9">
        <f t="shared" si="8"/>
        <v>604</v>
      </c>
      <c r="K32" s="9">
        <f t="shared" si="8"/>
        <v>-3672</v>
      </c>
      <c r="L32" s="9">
        <f t="shared" si="1"/>
        <v>1095</v>
      </c>
    </row>
    <row r="33" s="4" customFormat="1" ht="12.75">
      <c r="L33" s="3"/>
    </row>
    <row r="34" s="4" customFormat="1" ht="12.75">
      <c r="L34" s="3"/>
    </row>
    <row r="35" s="4" customFormat="1" ht="12.75">
      <c r="L35" s="3"/>
    </row>
    <row r="36" s="4" customFormat="1" ht="12.75">
      <c r="L36" s="3"/>
    </row>
    <row r="37" s="4" customFormat="1" ht="12.75">
      <c r="L37" s="3"/>
    </row>
    <row r="38" s="4" customFormat="1" ht="12.75">
      <c r="L38" s="3"/>
    </row>
    <row r="39" s="4" customFormat="1" ht="12.75">
      <c r="L39" s="3"/>
    </row>
    <row r="40" s="4" customFormat="1" ht="12.75">
      <c r="L40" s="3"/>
    </row>
    <row r="41" s="4" customFormat="1" ht="12.75">
      <c r="L41" s="3"/>
    </row>
    <row r="42" s="4" customFormat="1" ht="12.75">
      <c r="L42" s="3"/>
    </row>
    <row r="43" s="4" customFormat="1" ht="12.75">
      <c r="L43" s="3"/>
    </row>
    <row r="44" s="4" customFormat="1" ht="12.75">
      <c r="L44" s="3"/>
    </row>
    <row r="45" s="4" customFormat="1" ht="12.75">
      <c r="L45" s="3"/>
    </row>
    <row r="46" s="4" customFormat="1" ht="12.75">
      <c r="L46" s="3"/>
    </row>
    <row r="47" s="4" customFormat="1" ht="12.75">
      <c r="L47" s="3"/>
    </row>
    <row r="48" s="4" customFormat="1" ht="12.75">
      <c r="L48" s="3"/>
    </row>
    <row r="49" s="4" customFormat="1" ht="12.75">
      <c r="L49" s="3"/>
    </row>
    <row r="50" s="4" customFormat="1" ht="12.75">
      <c r="L50" s="3"/>
    </row>
    <row r="51" s="4" customFormat="1" ht="12.75">
      <c r="L51" s="3"/>
    </row>
    <row r="52" s="4" customFormat="1" ht="12.75">
      <c r="L52" s="3"/>
    </row>
    <row r="53" s="4" customFormat="1" ht="12.75">
      <c r="L53" s="3"/>
    </row>
    <row r="54" s="4" customFormat="1" ht="12.75">
      <c r="L54" s="3"/>
    </row>
    <row r="55" s="4" customFormat="1" ht="12.75">
      <c r="L55" s="3"/>
    </row>
    <row r="56" s="4" customFormat="1" ht="12.75">
      <c r="L56" s="3"/>
    </row>
  </sheetData>
  <sheetProtection password="CD66" sheet="1" objects="1" scenarios="1"/>
  <printOptions horizontalCentered="1"/>
  <pageMargins left="0.33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2002-04-22T20:29:28Z</cp:lastPrinted>
  <dcterms:created xsi:type="dcterms:W3CDTF">2002-03-11T20:33:01Z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