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Dresdner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<sst xmlns="http://schemas.openxmlformats.org/spreadsheetml/2006/main" count="38" uniqueCount="38">
  <si>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</si>
  <si>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DRESDNER BANK LATEINAMERIKA, A.G.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</si>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</sst>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4">
    <font>
      <sz val="10"/>
      <name val="Arial"/>
      <family val="0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1" xfId="15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71" fontId="2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171" fontId="3" fillId="0" borderId="1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1" fontId="2" fillId="0" borderId="1" xfId="15" applyNumberFormat="1" applyFont="1" applyFill="1" applyBorder="1" applyAlignment="1">
      <alignment/>
    </xf>
    <xf numFmtId="0" fontId="3" fillId="0" borderId="0" xfId="0" applyFont="1" applyAlignment="1">
      <alignment/>
    </xf>
    <xf numFmtId="171" fontId="3" fillId="0" borderId="0" xfId="15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914400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95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23.7109375" style="1" customWidth="1"/>
    <col min="2" max="2" width="13.8515625" style="1" customWidth="1"/>
    <col min="3" max="3" width="8.57421875" style="1" customWidth="1"/>
    <col min="4" max="4" width="8.28125" style="1" customWidth="1"/>
    <col min="5" max="5" width="8.7109375" style="1" customWidth="1"/>
    <col min="6" max="6" width="8.00390625" style="1" customWidth="1"/>
    <col min="7" max="7" width="10.28125" style="1" customWidth="1"/>
    <col min="8" max="8" width="8.8515625" style="1" customWidth="1"/>
    <col min="9" max="9" width="10.57421875" style="1" customWidth="1"/>
    <col min="10" max="10" width="13.140625" style="1" customWidth="1"/>
    <col min="11" max="11" width="11.00390625" style="1" bestFit="1" customWidth="1"/>
    <col min="12" max="12" width="7.00390625" style="1" bestFit="1" customWidth="1"/>
    <col min="13" max="16384" width="11.421875" style="1" customWidth="1"/>
  </cols>
  <sheetData>
    <row r="1" spans="2:11" s="10" customFormat="1" ht="11.25"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2:11" s="10" customFormat="1" ht="11.25">
      <c r="B2" s="13"/>
      <c r="C2" s="13"/>
      <c r="D2" s="13"/>
      <c r="E2" s="13"/>
      <c r="F2" s="13" t="s">
        <v>0</v>
      </c>
      <c r="G2" s="13"/>
      <c r="H2" s="13"/>
      <c r="I2" s="13"/>
      <c r="J2" s="13"/>
      <c r="K2" s="13"/>
    </row>
    <row r="3" spans="2:11" s="10" customFormat="1" ht="11.25">
      <c r="B3" s="14"/>
      <c r="C3" s="14"/>
      <c r="D3" s="14"/>
      <c r="E3" s="14"/>
      <c r="F3" s="13" t="s">
        <v>1</v>
      </c>
      <c r="G3" s="14"/>
      <c r="H3" s="14"/>
      <c r="I3" s="14"/>
      <c r="J3" s="14"/>
      <c r="K3" s="14"/>
    </row>
    <row r="4" spans="1:11" s="10" customFormat="1" ht="11.25">
      <c r="A4" s="14"/>
      <c r="B4" s="14"/>
      <c r="C4" s="14"/>
      <c r="D4" s="14"/>
      <c r="E4" s="14"/>
      <c r="F4" s="14" t="s">
        <v>2</v>
      </c>
      <c r="G4" s="14"/>
      <c r="H4" s="14"/>
      <c r="I4" s="14"/>
      <c r="J4" s="14"/>
      <c r="K4" s="14"/>
    </row>
    <row r="5" spans="1:11" s="10" customFormat="1" ht="11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s="10" customFormat="1" ht="11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6:7" s="10" customFormat="1" ht="11.25">
      <c r="F7" s="11"/>
      <c r="G7" s="11"/>
    </row>
    <row r="8" spans="1:12" s="12" customFormat="1" ht="11.25">
      <c r="A8" s="2"/>
      <c r="B8" s="2" t="s">
        <v>3</v>
      </c>
      <c r="C8" s="2" t="s">
        <v>4</v>
      </c>
      <c r="D8" s="2" t="s">
        <v>5</v>
      </c>
      <c r="E8" s="2" t="s">
        <v>6</v>
      </c>
      <c r="F8" s="3" t="s">
        <v>7</v>
      </c>
      <c r="G8" s="3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</row>
    <row r="9" spans="1:12" s="10" customFormat="1" ht="11.25">
      <c r="A9" s="4" t="s">
        <v>14</v>
      </c>
      <c r="B9" s="5">
        <f aca="true" t="shared" si="0" ref="B9:H9">SUM(B10:B14)</f>
        <v>2070</v>
      </c>
      <c r="C9" s="5">
        <f t="shared" si="0"/>
        <v>259</v>
      </c>
      <c r="D9" s="5">
        <f t="shared" si="0"/>
        <v>480</v>
      </c>
      <c r="E9" s="5">
        <f t="shared" si="0"/>
        <v>643</v>
      </c>
      <c r="F9" s="5">
        <f t="shared" si="0"/>
        <v>599</v>
      </c>
      <c r="G9" s="5">
        <f t="shared" si="0"/>
        <v>655</v>
      </c>
      <c r="H9" s="5">
        <f t="shared" si="0"/>
        <v>582</v>
      </c>
      <c r="I9" s="5">
        <v>597</v>
      </c>
      <c r="J9" s="5">
        <f>SUM(J10:J14)</f>
        <v>523</v>
      </c>
      <c r="K9" s="5">
        <f>SUM(K10:K14)</f>
        <v>650</v>
      </c>
      <c r="L9" s="5">
        <f aca="true" t="shared" si="1" ref="L9:L32">SUM(A9:K9)</f>
        <v>7058</v>
      </c>
    </row>
    <row r="10" spans="1:12" s="10" customFormat="1" ht="11.25">
      <c r="A10" s="6" t="s">
        <v>15</v>
      </c>
      <c r="B10" s="7">
        <v>1920</v>
      </c>
      <c r="C10" s="7">
        <v>206</v>
      </c>
      <c r="D10" s="7">
        <v>425</v>
      </c>
      <c r="E10" s="7">
        <v>551</v>
      </c>
      <c r="F10" s="7">
        <v>542</v>
      </c>
      <c r="G10" s="7">
        <v>594</v>
      </c>
      <c r="H10" s="7">
        <v>470</v>
      </c>
      <c r="I10" s="7">
        <v>501</v>
      </c>
      <c r="J10" s="7">
        <v>424</v>
      </c>
      <c r="K10" s="7">
        <v>541</v>
      </c>
      <c r="L10" s="7">
        <f t="shared" si="1"/>
        <v>6174</v>
      </c>
    </row>
    <row r="11" spans="1:12" s="10" customFormat="1" ht="11.25">
      <c r="A11" s="6" t="s">
        <v>16</v>
      </c>
      <c r="B11" s="7">
        <v>150</v>
      </c>
      <c r="C11" s="7">
        <v>43</v>
      </c>
      <c r="D11" s="7">
        <v>55</v>
      </c>
      <c r="E11" s="7">
        <v>55</v>
      </c>
      <c r="F11" s="7">
        <v>57</v>
      </c>
      <c r="G11" s="7">
        <v>61</v>
      </c>
      <c r="H11" s="7">
        <v>68</v>
      </c>
      <c r="I11" s="7">
        <v>72</v>
      </c>
      <c r="J11" s="7">
        <v>84</v>
      </c>
      <c r="K11" s="7">
        <v>93</v>
      </c>
      <c r="L11" s="7">
        <f t="shared" si="1"/>
        <v>738</v>
      </c>
    </row>
    <row r="12" spans="1:12" s="10" customFormat="1" ht="11.25">
      <c r="A12" s="6" t="s">
        <v>17</v>
      </c>
      <c r="B12" s="7">
        <v>0</v>
      </c>
      <c r="C12" s="7">
        <v>10</v>
      </c>
      <c r="D12" s="7">
        <v>0</v>
      </c>
      <c r="E12" s="7">
        <v>37</v>
      </c>
      <c r="F12" s="7">
        <v>0</v>
      </c>
      <c r="G12" s="7">
        <v>0</v>
      </c>
      <c r="H12" s="7">
        <v>44</v>
      </c>
      <c r="I12" s="7">
        <v>24</v>
      </c>
      <c r="J12" s="7">
        <v>15</v>
      </c>
      <c r="K12" s="7">
        <v>16</v>
      </c>
      <c r="L12" s="7">
        <f t="shared" si="1"/>
        <v>146</v>
      </c>
    </row>
    <row r="13" spans="1:12" s="10" customFormat="1" ht="11.25">
      <c r="A13" s="6" t="s">
        <v>18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f t="shared" si="1"/>
        <v>0</v>
      </c>
    </row>
    <row r="14" spans="1:12" s="10" customFormat="1" ht="11.25">
      <c r="A14" s="6" t="s">
        <v>19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f t="shared" si="1"/>
        <v>0</v>
      </c>
    </row>
    <row r="15" spans="1:12" s="10" customFormat="1" ht="11.25">
      <c r="A15" s="4" t="s">
        <v>20</v>
      </c>
      <c r="B15" s="5">
        <f aca="true" t="shared" si="2" ref="B15:H15">+B16+B17</f>
        <v>2538</v>
      </c>
      <c r="C15" s="5">
        <f t="shared" si="2"/>
        <v>815</v>
      </c>
      <c r="D15" s="5">
        <f t="shared" si="2"/>
        <v>872</v>
      </c>
      <c r="E15" s="5">
        <f t="shared" si="2"/>
        <v>787</v>
      </c>
      <c r="F15" s="5">
        <f t="shared" si="2"/>
        <v>918</v>
      </c>
      <c r="G15" s="5">
        <f t="shared" si="2"/>
        <v>938</v>
      </c>
      <c r="H15" s="5">
        <f t="shared" si="2"/>
        <v>887</v>
      </c>
      <c r="I15" s="5">
        <v>890</v>
      </c>
      <c r="J15" s="5">
        <f>+J16+J17</f>
        <v>779</v>
      </c>
      <c r="K15" s="5">
        <f>+K16+K17</f>
        <v>949</v>
      </c>
      <c r="L15" s="5">
        <f t="shared" si="1"/>
        <v>10373</v>
      </c>
    </row>
    <row r="16" spans="1:12" s="10" customFormat="1" ht="11.25">
      <c r="A16" s="6" t="s">
        <v>21</v>
      </c>
      <c r="B16" s="7">
        <v>2531</v>
      </c>
      <c r="C16" s="7">
        <v>815</v>
      </c>
      <c r="D16" s="7">
        <v>878</v>
      </c>
      <c r="E16" s="7">
        <v>787</v>
      </c>
      <c r="F16" s="7">
        <v>918</v>
      </c>
      <c r="G16" s="7">
        <v>938</v>
      </c>
      <c r="H16" s="7">
        <v>887</v>
      </c>
      <c r="I16" s="7">
        <v>871</v>
      </c>
      <c r="J16" s="7">
        <v>779</v>
      </c>
      <c r="K16" s="7">
        <v>948</v>
      </c>
      <c r="L16" s="7">
        <f t="shared" si="1"/>
        <v>10352</v>
      </c>
    </row>
    <row r="17" spans="1:12" s="10" customFormat="1" ht="11.25">
      <c r="A17" s="6" t="s">
        <v>22</v>
      </c>
      <c r="B17" s="7">
        <v>7</v>
      </c>
      <c r="C17" s="7">
        <v>0</v>
      </c>
      <c r="D17" s="7">
        <v>-6</v>
      </c>
      <c r="E17" s="7">
        <v>0</v>
      </c>
      <c r="F17" s="7">
        <v>0</v>
      </c>
      <c r="G17" s="7">
        <v>0</v>
      </c>
      <c r="H17" s="7">
        <v>0</v>
      </c>
      <c r="I17" s="7">
        <v>19</v>
      </c>
      <c r="J17" s="7">
        <v>0</v>
      </c>
      <c r="K17" s="7">
        <v>1</v>
      </c>
      <c r="L17" s="7">
        <f t="shared" si="1"/>
        <v>21</v>
      </c>
    </row>
    <row r="18" spans="1:12" s="10" customFormat="1" ht="11.25">
      <c r="A18" s="4" t="s">
        <v>23</v>
      </c>
      <c r="B18" s="5">
        <f aca="true" t="shared" si="3" ref="B18:H18">B9-B15</f>
        <v>-468</v>
      </c>
      <c r="C18" s="5">
        <f t="shared" si="3"/>
        <v>-556</v>
      </c>
      <c r="D18" s="5">
        <f t="shared" si="3"/>
        <v>-392</v>
      </c>
      <c r="E18" s="5">
        <f t="shared" si="3"/>
        <v>-144</v>
      </c>
      <c r="F18" s="5">
        <f t="shared" si="3"/>
        <v>-319</v>
      </c>
      <c r="G18" s="5">
        <f t="shared" si="3"/>
        <v>-283</v>
      </c>
      <c r="H18" s="5">
        <f t="shared" si="3"/>
        <v>-305</v>
      </c>
      <c r="I18" s="5">
        <v>-293</v>
      </c>
      <c r="J18" s="5">
        <f>J9-J15</f>
        <v>-256</v>
      </c>
      <c r="K18" s="5">
        <f>K9-K15</f>
        <v>-299</v>
      </c>
      <c r="L18" s="5">
        <f t="shared" si="1"/>
        <v>-3315</v>
      </c>
    </row>
    <row r="19" spans="1:12" s="10" customFormat="1" ht="11.25">
      <c r="A19" s="4" t="s">
        <v>24</v>
      </c>
      <c r="B19" s="5">
        <f aca="true" t="shared" si="4" ref="B19:H19">SUM(B20:B23)</f>
        <v>1858</v>
      </c>
      <c r="C19" s="5">
        <f t="shared" si="4"/>
        <v>1113</v>
      </c>
      <c r="D19" s="5">
        <f t="shared" si="4"/>
        <v>1312</v>
      </c>
      <c r="E19" s="5">
        <f t="shared" si="4"/>
        <v>902</v>
      </c>
      <c r="F19" s="5">
        <f t="shared" si="4"/>
        <v>29</v>
      </c>
      <c r="G19" s="5">
        <f t="shared" si="4"/>
        <v>61</v>
      </c>
      <c r="H19" s="5">
        <f t="shared" si="4"/>
        <v>83</v>
      </c>
      <c r="I19" s="5">
        <v>559</v>
      </c>
      <c r="J19" s="5">
        <f>SUM(J20:J23)</f>
        <v>1155</v>
      </c>
      <c r="K19" s="5">
        <f>SUM(K20:K23)</f>
        <v>23</v>
      </c>
      <c r="L19" s="5">
        <f t="shared" si="1"/>
        <v>7095</v>
      </c>
    </row>
    <row r="20" spans="1:12" s="10" customFormat="1" ht="11.25">
      <c r="A20" s="6" t="s">
        <v>25</v>
      </c>
      <c r="B20" s="7">
        <v>109</v>
      </c>
      <c r="C20" s="7">
        <v>34</v>
      </c>
      <c r="D20" s="7">
        <v>35</v>
      </c>
      <c r="E20" s="7">
        <v>53</v>
      </c>
      <c r="F20" s="7">
        <v>22</v>
      </c>
      <c r="G20" s="7">
        <v>47</v>
      </c>
      <c r="H20" s="7">
        <v>41</v>
      </c>
      <c r="I20" s="7">
        <v>31</v>
      </c>
      <c r="J20" s="7">
        <v>27</v>
      </c>
      <c r="K20" s="7">
        <v>20</v>
      </c>
      <c r="L20" s="7">
        <f t="shared" si="1"/>
        <v>419</v>
      </c>
    </row>
    <row r="21" spans="1:12" s="10" customFormat="1" ht="11.25">
      <c r="A21" s="6" t="s">
        <v>26</v>
      </c>
      <c r="B21" s="7">
        <v>1719</v>
      </c>
      <c r="C21" s="5">
        <v>0</v>
      </c>
      <c r="D21" s="7">
        <v>0</v>
      </c>
      <c r="E21" s="7">
        <v>0</v>
      </c>
      <c r="F21" s="7">
        <v>0</v>
      </c>
      <c r="G21" s="7">
        <v>0</v>
      </c>
      <c r="H21" s="7">
        <v>1</v>
      </c>
      <c r="I21" s="7">
        <v>0</v>
      </c>
      <c r="J21" s="7">
        <v>0</v>
      </c>
      <c r="K21" s="7">
        <v>-2</v>
      </c>
      <c r="L21" s="7">
        <f t="shared" si="1"/>
        <v>1718</v>
      </c>
    </row>
    <row r="22" spans="1:12" s="10" customFormat="1" ht="11.25">
      <c r="A22" s="8" t="s">
        <v>27</v>
      </c>
      <c r="B22" s="7">
        <v>0</v>
      </c>
      <c r="C22" s="5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f t="shared" si="1"/>
        <v>0</v>
      </c>
    </row>
    <row r="23" spans="1:12" s="10" customFormat="1" ht="11.25">
      <c r="A23" s="6" t="s">
        <v>28</v>
      </c>
      <c r="B23" s="7">
        <v>30</v>
      </c>
      <c r="C23" s="7">
        <v>1079</v>
      </c>
      <c r="D23" s="7">
        <v>1277</v>
      </c>
      <c r="E23" s="7">
        <v>849</v>
      </c>
      <c r="F23" s="7">
        <v>7</v>
      </c>
      <c r="G23" s="7">
        <v>14</v>
      </c>
      <c r="H23" s="7">
        <v>41</v>
      </c>
      <c r="I23" s="7">
        <v>528</v>
      </c>
      <c r="J23" s="7">
        <v>1128</v>
      </c>
      <c r="K23" s="7">
        <v>5</v>
      </c>
      <c r="L23" s="7">
        <f t="shared" si="1"/>
        <v>4958</v>
      </c>
    </row>
    <row r="24" spans="1:12" s="10" customFormat="1" ht="11.25">
      <c r="A24" s="4" t="s">
        <v>29</v>
      </c>
      <c r="B24" s="5">
        <f aca="true" t="shared" si="5" ref="B24:H24">B18+B19</f>
        <v>1390</v>
      </c>
      <c r="C24" s="5">
        <f t="shared" si="5"/>
        <v>557</v>
      </c>
      <c r="D24" s="5">
        <f t="shared" si="5"/>
        <v>920</v>
      </c>
      <c r="E24" s="5">
        <f t="shared" si="5"/>
        <v>758</v>
      </c>
      <c r="F24" s="5">
        <f t="shared" si="5"/>
        <v>-290</v>
      </c>
      <c r="G24" s="5">
        <f t="shared" si="5"/>
        <v>-222</v>
      </c>
      <c r="H24" s="5">
        <f t="shared" si="5"/>
        <v>-222</v>
      </c>
      <c r="I24" s="5">
        <v>266</v>
      </c>
      <c r="J24" s="5">
        <f>J18+J19</f>
        <v>899</v>
      </c>
      <c r="K24" s="5">
        <f>K18+K19</f>
        <v>-276</v>
      </c>
      <c r="L24" s="5">
        <f t="shared" si="1"/>
        <v>3780</v>
      </c>
    </row>
    <row r="25" spans="1:12" s="10" customFormat="1" ht="11.25">
      <c r="A25" s="4" t="s">
        <v>30</v>
      </c>
      <c r="B25" s="5">
        <f aca="true" t="shared" si="6" ref="B25:H25">SUM(B26:B29)</f>
        <v>1127</v>
      </c>
      <c r="C25" s="5">
        <f t="shared" si="6"/>
        <v>572</v>
      </c>
      <c r="D25" s="5">
        <f t="shared" si="6"/>
        <v>349</v>
      </c>
      <c r="E25" s="5">
        <f t="shared" si="6"/>
        <v>455</v>
      </c>
      <c r="F25" s="5">
        <f t="shared" si="6"/>
        <v>5009</v>
      </c>
      <c r="G25" s="5">
        <f t="shared" si="6"/>
        <v>941</v>
      </c>
      <c r="H25" s="5">
        <f t="shared" si="6"/>
        <v>713</v>
      </c>
      <c r="I25" s="5">
        <v>534</v>
      </c>
      <c r="J25" s="5">
        <f>SUM(J26:J29)</f>
        <v>406</v>
      </c>
      <c r="K25" s="5">
        <f>SUM(K26:K29)</f>
        <v>1829</v>
      </c>
      <c r="L25" s="5">
        <f t="shared" si="1"/>
        <v>11935</v>
      </c>
    </row>
    <row r="26" spans="1:12" s="10" customFormat="1" ht="11.25">
      <c r="A26" s="6" t="s">
        <v>31</v>
      </c>
      <c r="B26" s="7">
        <v>708</v>
      </c>
      <c r="C26" s="7">
        <v>272</v>
      </c>
      <c r="D26" s="7">
        <v>261</v>
      </c>
      <c r="E26" s="7">
        <v>244</v>
      </c>
      <c r="F26" s="7">
        <v>227</v>
      </c>
      <c r="G26" s="7">
        <v>317</v>
      </c>
      <c r="H26" s="7">
        <v>218</v>
      </c>
      <c r="I26" s="7">
        <v>245</v>
      </c>
      <c r="J26" s="7">
        <v>231</v>
      </c>
      <c r="K26" s="7">
        <v>297</v>
      </c>
      <c r="L26" s="7">
        <f t="shared" si="1"/>
        <v>3020</v>
      </c>
    </row>
    <row r="27" spans="1:12" s="10" customFormat="1" ht="11.25">
      <c r="A27" s="6" t="s">
        <v>32</v>
      </c>
      <c r="B27" s="7">
        <v>326</v>
      </c>
      <c r="C27" s="7">
        <v>139</v>
      </c>
      <c r="D27" s="7">
        <v>60</v>
      </c>
      <c r="E27" s="7">
        <v>108</v>
      </c>
      <c r="F27" s="7">
        <v>149</v>
      </c>
      <c r="G27" s="7">
        <v>114</v>
      </c>
      <c r="H27" s="7">
        <v>76</v>
      </c>
      <c r="I27" s="7">
        <v>130</v>
      </c>
      <c r="J27" s="7">
        <v>82</v>
      </c>
      <c r="K27" s="7">
        <v>121</v>
      </c>
      <c r="L27" s="7">
        <f t="shared" si="1"/>
        <v>1305</v>
      </c>
    </row>
    <row r="28" spans="1:12" s="10" customFormat="1" ht="11.25">
      <c r="A28" s="6" t="s">
        <v>33</v>
      </c>
      <c r="B28" s="7">
        <v>0</v>
      </c>
      <c r="C28" s="7">
        <v>113</v>
      </c>
      <c r="D28" s="7">
        <v>5</v>
      </c>
      <c r="E28" s="7">
        <v>59</v>
      </c>
      <c r="F28" s="7">
        <v>64</v>
      </c>
      <c r="G28" s="7">
        <v>60</v>
      </c>
      <c r="H28" s="7">
        <v>95</v>
      </c>
      <c r="I28" s="7">
        <v>111</v>
      </c>
      <c r="J28" s="7">
        <v>68</v>
      </c>
      <c r="K28" s="7">
        <v>21</v>
      </c>
      <c r="L28" s="7">
        <f t="shared" si="1"/>
        <v>596</v>
      </c>
    </row>
    <row r="29" spans="1:12" s="10" customFormat="1" ht="11.25">
      <c r="A29" s="6" t="s">
        <v>34</v>
      </c>
      <c r="B29" s="7">
        <v>93</v>
      </c>
      <c r="C29" s="7">
        <v>48</v>
      </c>
      <c r="D29" s="7">
        <v>23</v>
      </c>
      <c r="E29" s="7">
        <v>44</v>
      </c>
      <c r="F29" s="7">
        <v>4569</v>
      </c>
      <c r="G29" s="7">
        <v>450</v>
      </c>
      <c r="H29" s="7">
        <v>324</v>
      </c>
      <c r="I29" s="7">
        <v>48</v>
      </c>
      <c r="J29" s="7">
        <v>25</v>
      </c>
      <c r="K29" s="7">
        <v>1390</v>
      </c>
      <c r="L29" s="7">
        <f t="shared" si="1"/>
        <v>7014</v>
      </c>
    </row>
    <row r="30" spans="1:12" s="10" customFormat="1" ht="11.25">
      <c r="A30" s="4" t="s">
        <v>35</v>
      </c>
      <c r="B30" s="5">
        <f aca="true" t="shared" si="7" ref="B30:H30">B24-B25</f>
        <v>263</v>
      </c>
      <c r="C30" s="5">
        <f t="shared" si="7"/>
        <v>-15</v>
      </c>
      <c r="D30" s="5">
        <f t="shared" si="7"/>
        <v>571</v>
      </c>
      <c r="E30" s="5">
        <f t="shared" si="7"/>
        <v>303</v>
      </c>
      <c r="F30" s="5">
        <f t="shared" si="7"/>
        <v>-5299</v>
      </c>
      <c r="G30" s="5">
        <f t="shared" si="7"/>
        <v>-1163</v>
      </c>
      <c r="H30" s="5">
        <f t="shared" si="7"/>
        <v>-935</v>
      </c>
      <c r="I30" s="5">
        <v>-268</v>
      </c>
      <c r="J30" s="5">
        <f>J24-J25</f>
        <v>493</v>
      </c>
      <c r="K30" s="5">
        <f>K24-K25</f>
        <v>-2105</v>
      </c>
      <c r="L30" s="5">
        <f t="shared" si="1"/>
        <v>-8155</v>
      </c>
    </row>
    <row r="31" spans="1:12" s="10" customFormat="1" ht="11.25">
      <c r="A31" s="6" t="s">
        <v>36</v>
      </c>
      <c r="B31" s="7">
        <v>179</v>
      </c>
      <c r="C31" s="5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195</v>
      </c>
      <c r="K31" s="7">
        <v>0</v>
      </c>
      <c r="L31" s="7">
        <f t="shared" si="1"/>
        <v>374</v>
      </c>
    </row>
    <row r="32" spans="1:12" s="10" customFormat="1" ht="11.25">
      <c r="A32" s="4" t="s">
        <v>37</v>
      </c>
      <c r="B32" s="9">
        <f aca="true" t="shared" si="8" ref="B32:H32">B30-B31</f>
        <v>84</v>
      </c>
      <c r="C32" s="9">
        <f t="shared" si="8"/>
        <v>-15</v>
      </c>
      <c r="D32" s="9">
        <f t="shared" si="8"/>
        <v>571</v>
      </c>
      <c r="E32" s="9">
        <f t="shared" si="8"/>
        <v>303</v>
      </c>
      <c r="F32" s="9">
        <f t="shared" si="8"/>
        <v>-5299</v>
      </c>
      <c r="G32" s="9">
        <f t="shared" si="8"/>
        <v>-1163</v>
      </c>
      <c r="H32" s="9">
        <f t="shared" si="8"/>
        <v>-935</v>
      </c>
      <c r="I32" s="5">
        <v>-268</v>
      </c>
      <c r="J32" s="9">
        <f>J30-J31</f>
        <v>298</v>
      </c>
      <c r="K32" s="9">
        <f>K30-K31</f>
        <v>-2105</v>
      </c>
      <c r="L32" s="5">
        <f t="shared" si="1"/>
        <v>-8529</v>
      </c>
    </row>
    <row r="33" s="10" customFormat="1" ht="11.25"/>
    <row r="34" s="10" customFormat="1" ht="11.25"/>
  </sheetData>
  <sheetProtection password="CD66" sheet="1" objects="1" scenarios="1"/>
  <printOptions/>
  <pageMargins left="0.28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2002-04-16T14:14:09Z</cp:lastPrinted>
  <dcterms:created xsi:type="dcterms:W3CDTF">2002-03-08T20:49:43Z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