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Dresdner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<sst xmlns="http://schemas.openxmlformats.org/spreadsheetml/2006/main" count="38" uniqueCount="38">
  <si>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ESTADO DE GANANCIAS Y PERDIDAS</t>
  </si>
  <si>
    <t>DRESDNER BANK LATEINAMERIKA, AG.</t>
  </si>
  <si>
    <t>(En miles de balboas)</t>
  </si>
  <si>
    <t>Enero-Marzo 1999</t>
  </si>
  <si>
    <t>Abril 1999</t>
  </si>
  <si>
    <t>Mayo 1999</t>
  </si>
  <si>
    <t>Junio 1999</t>
  </si>
  <si>
    <t>Julio 1999</t>
  </si>
  <si>
    <t>Agosto 1999</t>
  </si>
  <si>
    <t>Sept. 1999</t>
  </si>
  <si>
    <t>Octubre 1999</t>
  </si>
  <si>
    <t>Noviembre 1999</t>
  </si>
  <si>
    <t>Diciembre 1999</t>
  </si>
  <si>
    <t>Año 1999</t>
  </si>
  <si>
    <t>Ingreso por intereses</t>
  </si>
  <si>
    <t xml:space="preserve">    Préstamos</t>
  </si>
  <si>
    <t xml:space="preserve">    Depósitos</t>
  </si>
  <si>
    <t xml:space="preserve">    Inversiones</t>
  </si>
  <si>
    <t xml:space="preserve">    Arrendamiento Financiero</t>
  </si>
  <si>
    <t xml:space="preserve">    Otros</t>
  </si>
  <si>
    <t>Egresos de Operaciones</t>
  </si>
  <si>
    <t xml:space="preserve">    Intereses Pagados</t>
  </si>
  <si>
    <t xml:space="preserve">    Comisiones Pagadas</t>
  </si>
  <si>
    <t>Ingreso Neto de Intereses</t>
  </si>
  <si>
    <t>Otros Ingresos</t>
  </si>
  <si>
    <t xml:space="preserve">    Comisiones</t>
  </si>
  <si>
    <t xml:space="preserve">    Operaciones con Divisas</t>
  </si>
  <si>
    <t xml:space="preserve">    Dividendos</t>
  </si>
  <si>
    <t xml:space="preserve">    Otros Ingresos</t>
  </si>
  <si>
    <t>Ingreso de Operaciones</t>
  </si>
  <si>
    <t>Egresos Generales</t>
  </si>
  <si>
    <t xml:space="preserve">    Gastos Administrativos</t>
  </si>
  <si>
    <t xml:space="preserve">    Gastos Generales</t>
  </si>
  <si>
    <t xml:space="preserve">    Gastos de Depreciacion</t>
  </si>
  <si>
    <t xml:space="preserve">    Otros Gastos</t>
  </si>
  <si>
    <t>Utilidad Antes de Provisiones</t>
  </si>
  <si>
    <t>Provision para Cuentas Malas</t>
  </si>
  <si>
    <t>Utilidad Neta</t>
  </si>
</sst>
</file>

<file path=xl/styles.xml><?xml version="1.0" encoding="utf-8"?>
<styleSheet xmlns="http://schemas.openxmlformats.org/spreadsheetml/2006/main">
  <numFmts count="24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</numFmts>
  <fonts count="5">
    <font>
      <sz val="10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3" fillId="0" borderId="3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right"/>
    </xf>
    <xf numFmtId="0" fontId="3" fillId="0" borderId="3" xfId="0" applyFont="1" applyBorder="1" applyAlignment="1">
      <alignment/>
    </xf>
    <xf numFmtId="179" fontId="3" fillId="0" borderId="3" xfId="15" applyNumberFormat="1" applyFont="1" applyBorder="1" applyAlignment="1">
      <alignment/>
    </xf>
    <xf numFmtId="0" fontId="4" fillId="0" borderId="3" xfId="0" applyFont="1" applyBorder="1" applyAlignment="1">
      <alignment/>
    </xf>
    <xf numFmtId="179" fontId="4" fillId="0" borderId="3" xfId="15" applyNumberFormat="1" applyFont="1" applyBorder="1" applyAlignment="1">
      <alignment/>
    </xf>
    <xf numFmtId="0" fontId="4" fillId="0" borderId="3" xfId="0" applyFont="1" applyFill="1" applyBorder="1" applyAlignment="1">
      <alignment/>
    </xf>
    <xf numFmtId="179" fontId="3" fillId="0" borderId="3" xfId="15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247650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47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 topLeftCell="A1">
      <selection activeCell="B7" sqref="B7"/>
    </sheetView>
  </sheetViews>
  <sheetFormatPr defaultColWidth="11.421875" defaultRowHeight="12.75"/>
  <cols>
    <col min="1" max="1" width="22.140625" style="1" customWidth="1"/>
    <col min="2" max="2" width="13.8515625" style="1" customWidth="1"/>
    <col min="3" max="3" width="8.7109375" style="1" customWidth="1"/>
    <col min="4" max="5" width="8.57421875" style="1" customWidth="1"/>
    <col min="6" max="6" width="8.140625" style="1" customWidth="1"/>
    <col min="7" max="7" width="10.28125" style="1" customWidth="1"/>
    <col min="8" max="8" width="8.421875" style="1" customWidth="1"/>
    <col min="9" max="9" width="10.8515625" style="1" customWidth="1"/>
    <col min="10" max="10" width="13.00390625" style="1" customWidth="1"/>
    <col min="11" max="11" width="12.421875" style="1" customWidth="1"/>
    <col min="12" max="12" width="8.28125" style="1" customWidth="1"/>
    <col min="13" max="16384" width="11.421875" style="1" customWidth="1"/>
  </cols>
  <sheetData>
    <row r="1" spans="2:11" s="8" customFormat="1" ht="11.25">
      <c r="B1" s="7"/>
      <c r="C1" s="7"/>
      <c r="D1" s="7"/>
      <c r="E1" s="7"/>
      <c r="F1" s="7"/>
      <c r="G1" s="7"/>
      <c r="H1" s="7"/>
      <c r="I1" s="7"/>
      <c r="J1" s="7"/>
      <c r="K1" s="7"/>
    </row>
    <row r="2" spans="2:11" s="8" customFormat="1" ht="11.25">
      <c r="B2" s="7"/>
      <c r="C2" s="7"/>
      <c r="D2" s="7"/>
      <c r="E2" s="7"/>
      <c r="F2" s="7" t="s">
        <v>0</v>
      </c>
      <c r="G2" s="7"/>
      <c r="H2" s="7"/>
      <c r="I2" s="7"/>
      <c r="J2" s="7"/>
      <c r="K2" s="7"/>
    </row>
    <row r="3" spans="2:11" s="8" customFormat="1" ht="11.25">
      <c r="B3" s="9"/>
      <c r="C3" s="9"/>
      <c r="D3" s="9"/>
      <c r="E3" s="9"/>
      <c r="F3" s="7" t="s">
        <v>1</v>
      </c>
      <c r="G3" s="9"/>
      <c r="H3" s="9"/>
      <c r="I3" s="9"/>
      <c r="J3" s="9"/>
      <c r="K3" s="9"/>
    </row>
    <row r="4" spans="1:11" s="8" customFormat="1" ht="11.25">
      <c r="A4" s="9"/>
      <c r="B4" s="9"/>
      <c r="C4" s="9"/>
      <c r="D4" s="9"/>
      <c r="E4" s="9"/>
      <c r="F4" s="9" t="s">
        <v>2</v>
      </c>
      <c r="G4" s="9"/>
      <c r="H4" s="9"/>
      <c r="I4" s="9"/>
      <c r="J4" s="9"/>
      <c r="K4" s="9"/>
    </row>
    <row r="5" spans="1:11" s="8" customFormat="1" ht="11.25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s="8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="8" customFormat="1" ht="11.25"/>
    <row r="8" spans="1:12" s="11" customFormat="1" ht="11.25">
      <c r="A8" s="10"/>
      <c r="B8" s="10" t="s">
        <v>3</v>
      </c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11</v>
      </c>
      <c r="K8" s="10" t="s">
        <v>12</v>
      </c>
      <c r="L8" s="10" t="s">
        <v>13</v>
      </c>
    </row>
    <row r="9" spans="1:12" s="8" customFormat="1" ht="11.25">
      <c r="A9" s="12" t="s">
        <v>14</v>
      </c>
      <c r="B9" s="13">
        <f aca="true" t="shared" si="0" ref="B9:K9">SUM(B10:B14)</f>
        <v>19915</v>
      </c>
      <c r="C9" s="13">
        <f t="shared" si="0"/>
        <v>6272</v>
      </c>
      <c r="D9" s="13">
        <f t="shared" si="0"/>
        <v>6830</v>
      </c>
      <c r="E9" s="13">
        <f t="shared" si="0"/>
        <v>6377</v>
      </c>
      <c r="F9" s="13">
        <f t="shared" si="0"/>
        <v>6346</v>
      </c>
      <c r="G9" s="13">
        <f t="shared" si="0"/>
        <v>7900</v>
      </c>
      <c r="H9" s="13">
        <f t="shared" si="0"/>
        <v>8529</v>
      </c>
      <c r="I9" s="13">
        <f t="shared" si="0"/>
        <v>6175</v>
      </c>
      <c r="J9" s="13">
        <f t="shared" si="0"/>
        <v>7474</v>
      </c>
      <c r="K9" s="13">
        <f t="shared" si="0"/>
        <v>8327</v>
      </c>
      <c r="L9" s="13">
        <f aca="true" t="shared" si="1" ref="L9:L32">SUM(B9:K9)</f>
        <v>84145</v>
      </c>
    </row>
    <row r="10" spans="1:12" s="8" customFormat="1" ht="11.25">
      <c r="A10" s="14" t="s">
        <v>15</v>
      </c>
      <c r="B10" s="15">
        <v>11277</v>
      </c>
      <c r="C10" s="15">
        <v>3823</v>
      </c>
      <c r="D10" s="15">
        <v>3719</v>
      </c>
      <c r="E10" s="15">
        <v>3304</v>
      </c>
      <c r="F10" s="15">
        <v>3222</v>
      </c>
      <c r="G10" s="15">
        <v>2937</v>
      </c>
      <c r="H10" s="15">
        <v>2568</v>
      </c>
      <c r="I10" s="15">
        <v>2791</v>
      </c>
      <c r="J10" s="15">
        <v>2844</v>
      </c>
      <c r="K10" s="15">
        <v>2693</v>
      </c>
      <c r="L10" s="15">
        <f t="shared" si="1"/>
        <v>39178</v>
      </c>
    </row>
    <row r="11" spans="1:12" s="8" customFormat="1" ht="11.25">
      <c r="A11" s="14" t="s">
        <v>16</v>
      </c>
      <c r="B11" s="15">
        <v>4945</v>
      </c>
      <c r="C11" s="15">
        <v>1443</v>
      </c>
      <c r="D11" s="15">
        <v>1721</v>
      </c>
      <c r="E11" s="15">
        <v>1789</v>
      </c>
      <c r="F11" s="15">
        <v>2128</v>
      </c>
      <c r="G11" s="15">
        <v>2683</v>
      </c>
      <c r="H11" s="15">
        <v>3216</v>
      </c>
      <c r="I11" s="15">
        <v>3970</v>
      </c>
      <c r="J11" s="15">
        <v>3738</v>
      </c>
      <c r="K11" s="15">
        <v>4217</v>
      </c>
      <c r="L11" s="15">
        <f t="shared" si="1"/>
        <v>29850</v>
      </c>
    </row>
    <row r="12" spans="1:12" s="8" customFormat="1" ht="11.25">
      <c r="A12" s="14" t="s">
        <v>17</v>
      </c>
      <c r="B12" s="15">
        <v>3693</v>
      </c>
      <c r="C12" s="15">
        <v>1006</v>
      </c>
      <c r="D12" s="15">
        <v>1390</v>
      </c>
      <c r="E12" s="15">
        <v>1284</v>
      </c>
      <c r="F12" s="15">
        <v>996</v>
      </c>
      <c r="G12" s="15">
        <v>2280</v>
      </c>
      <c r="H12" s="15">
        <v>2745</v>
      </c>
      <c r="I12" s="15">
        <v>-586</v>
      </c>
      <c r="J12" s="15">
        <v>892</v>
      </c>
      <c r="K12" s="15">
        <v>1417</v>
      </c>
      <c r="L12" s="15">
        <f t="shared" si="1"/>
        <v>15117</v>
      </c>
    </row>
    <row r="13" spans="1:12" s="8" customFormat="1" ht="11.25">
      <c r="A13" s="14" t="s">
        <v>18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f t="shared" si="1"/>
        <v>0</v>
      </c>
    </row>
    <row r="14" spans="1:12" s="8" customFormat="1" ht="11.25">
      <c r="A14" s="14" t="s">
        <v>19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f t="shared" si="1"/>
        <v>0</v>
      </c>
    </row>
    <row r="15" spans="1:12" s="8" customFormat="1" ht="11.25">
      <c r="A15" s="12" t="s">
        <v>20</v>
      </c>
      <c r="B15" s="13">
        <f aca="true" t="shared" si="2" ref="B15:K15">SUM(B16:B17)</f>
        <v>15480</v>
      </c>
      <c r="C15" s="13">
        <f t="shared" si="2"/>
        <v>4579</v>
      </c>
      <c r="D15" s="13">
        <f t="shared" si="2"/>
        <v>5108</v>
      </c>
      <c r="E15" s="13">
        <f t="shared" si="2"/>
        <v>4564</v>
      </c>
      <c r="F15" s="13">
        <f t="shared" si="2"/>
        <v>5362</v>
      </c>
      <c r="G15" s="13">
        <f t="shared" si="2"/>
        <v>5152</v>
      </c>
      <c r="H15" s="13">
        <f t="shared" si="2"/>
        <v>5852</v>
      </c>
      <c r="I15" s="13">
        <f t="shared" si="2"/>
        <v>6248</v>
      </c>
      <c r="J15" s="13">
        <f t="shared" si="2"/>
        <v>6028</v>
      </c>
      <c r="K15" s="13">
        <f t="shared" si="2"/>
        <v>7022</v>
      </c>
      <c r="L15" s="13">
        <f t="shared" si="1"/>
        <v>65395</v>
      </c>
    </row>
    <row r="16" spans="1:12" s="8" customFormat="1" ht="11.25">
      <c r="A16" s="14" t="s">
        <v>21</v>
      </c>
      <c r="B16" s="15">
        <v>15369</v>
      </c>
      <c r="C16" s="15">
        <v>4568</v>
      </c>
      <c r="D16" s="15">
        <v>5058</v>
      </c>
      <c r="E16" s="15">
        <v>4651</v>
      </c>
      <c r="F16" s="15">
        <v>5350</v>
      </c>
      <c r="G16" s="15">
        <v>5065</v>
      </c>
      <c r="H16" s="15">
        <v>5658</v>
      </c>
      <c r="I16" s="15">
        <v>6183</v>
      </c>
      <c r="J16" s="15">
        <v>5999</v>
      </c>
      <c r="K16" s="15">
        <v>6918</v>
      </c>
      <c r="L16" s="15">
        <f t="shared" si="1"/>
        <v>64819</v>
      </c>
    </row>
    <row r="17" spans="1:12" s="8" customFormat="1" ht="11.25">
      <c r="A17" s="14" t="s">
        <v>22</v>
      </c>
      <c r="B17" s="15">
        <v>111</v>
      </c>
      <c r="C17" s="15">
        <v>11</v>
      </c>
      <c r="D17" s="15">
        <v>50</v>
      </c>
      <c r="E17" s="15">
        <v>-87</v>
      </c>
      <c r="F17" s="15">
        <v>12</v>
      </c>
      <c r="G17" s="15">
        <v>87</v>
      </c>
      <c r="H17" s="15">
        <v>194</v>
      </c>
      <c r="I17" s="15">
        <v>65</v>
      </c>
      <c r="J17" s="15">
        <v>29</v>
      </c>
      <c r="K17" s="15">
        <v>104</v>
      </c>
      <c r="L17" s="15">
        <f t="shared" si="1"/>
        <v>576</v>
      </c>
    </row>
    <row r="18" spans="1:12" s="8" customFormat="1" ht="11.25">
      <c r="A18" s="12" t="s">
        <v>23</v>
      </c>
      <c r="B18" s="13">
        <f aca="true" t="shared" si="3" ref="B18:K18">B9-B15</f>
        <v>4435</v>
      </c>
      <c r="C18" s="13">
        <f t="shared" si="3"/>
        <v>1693</v>
      </c>
      <c r="D18" s="13">
        <f t="shared" si="3"/>
        <v>1722</v>
      </c>
      <c r="E18" s="13">
        <f t="shared" si="3"/>
        <v>1813</v>
      </c>
      <c r="F18" s="13">
        <f t="shared" si="3"/>
        <v>984</v>
      </c>
      <c r="G18" s="13">
        <f t="shared" si="3"/>
        <v>2748</v>
      </c>
      <c r="H18" s="13">
        <f t="shared" si="3"/>
        <v>2677</v>
      </c>
      <c r="I18" s="13">
        <f t="shared" si="3"/>
        <v>-73</v>
      </c>
      <c r="J18" s="13">
        <f t="shared" si="3"/>
        <v>1446</v>
      </c>
      <c r="K18" s="13">
        <f t="shared" si="3"/>
        <v>1305</v>
      </c>
      <c r="L18" s="13">
        <f t="shared" si="1"/>
        <v>18750</v>
      </c>
    </row>
    <row r="19" spans="1:12" s="8" customFormat="1" ht="11.25">
      <c r="A19" s="12" t="s">
        <v>24</v>
      </c>
      <c r="B19" s="13">
        <f aca="true" t="shared" si="4" ref="B19:K19">SUM(B20:B23)</f>
        <v>1252</v>
      </c>
      <c r="C19" s="13">
        <f t="shared" si="4"/>
        <v>944</v>
      </c>
      <c r="D19" s="13">
        <f t="shared" si="4"/>
        <v>295</v>
      </c>
      <c r="E19" s="13">
        <f t="shared" si="4"/>
        <v>-226</v>
      </c>
      <c r="F19" s="13">
        <f t="shared" si="4"/>
        <v>4880</v>
      </c>
      <c r="G19" s="13">
        <f t="shared" si="4"/>
        <v>1033</v>
      </c>
      <c r="H19" s="13">
        <f t="shared" si="4"/>
        <v>1658</v>
      </c>
      <c r="I19" s="13">
        <f t="shared" si="4"/>
        <v>1856</v>
      </c>
      <c r="J19" s="13">
        <f t="shared" si="4"/>
        <v>-742</v>
      </c>
      <c r="K19" s="13">
        <f t="shared" si="4"/>
        <v>2371</v>
      </c>
      <c r="L19" s="13">
        <f t="shared" si="1"/>
        <v>13321</v>
      </c>
    </row>
    <row r="20" spans="1:12" s="8" customFormat="1" ht="11.25">
      <c r="A20" s="14" t="s">
        <v>25</v>
      </c>
      <c r="B20" s="15">
        <v>720</v>
      </c>
      <c r="C20" s="15">
        <v>543</v>
      </c>
      <c r="D20" s="15">
        <v>318</v>
      </c>
      <c r="E20" s="15">
        <v>175</v>
      </c>
      <c r="F20" s="15">
        <v>199</v>
      </c>
      <c r="G20" s="15">
        <v>329</v>
      </c>
      <c r="H20" s="15">
        <v>498</v>
      </c>
      <c r="I20" s="15">
        <v>379</v>
      </c>
      <c r="J20" s="15">
        <v>68</v>
      </c>
      <c r="K20" s="15">
        <v>697</v>
      </c>
      <c r="L20" s="15">
        <f t="shared" si="1"/>
        <v>3926</v>
      </c>
    </row>
    <row r="21" spans="1:12" s="8" customFormat="1" ht="11.25">
      <c r="A21" s="14" t="s">
        <v>26</v>
      </c>
      <c r="B21" s="15">
        <v>300</v>
      </c>
      <c r="C21" s="15">
        <v>161</v>
      </c>
      <c r="D21" s="15">
        <v>0</v>
      </c>
      <c r="E21" s="15">
        <v>-560</v>
      </c>
      <c r="F21" s="15">
        <v>339</v>
      </c>
      <c r="G21" s="15">
        <v>526</v>
      </c>
      <c r="H21" s="15">
        <v>352</v>
      </c>
      <c r="I21" s="15">
        <v>-486</v>
      </c>
      <c r="J21" s="15">
        <v>-1016</v>
      </c>
      <c r="K21" s="15">
        <v>1452</v>
      </c>
      <c r="L21" s="15">
        <f t="shared" si="1"/>
        <v>1068</v>
      </c>
    </row>
    <row r="22" spans="1:12" s="8" customFormat="1" ht="11.25">
      <c r="A22" s="16" t="s">
        <v>27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f t="shared" si="1"/>
        <v>0</v>
      </c>
    </row>
    <row r="23" spans="1:12" s="8" customFormat="1" ht="11.25">
      <c r="A23" s="14" t="s">
        <v>28</v>
      </c>
      <c r="B23" s="15">
        <v>232</v>
      </c>
      <c r="C23" s="15">
        <v>240</v>
      </c>
      <c r="D23" s="15">
        <v>-23</v>
      </c>
      <c r="E23" s="15">
        <v>159</v>
      </c>
      <c r="F23" s="15">
        <v>4342</v>
      </c>
      <c r="G23" s="15">
        <v>178</v>
      </c>
      <c r="H23" s="15">
        <v>808</v>
      </c>
      <c r="I23" s="15">
        <v>1963</v>
      </c>
      <c r="J23" s="15">
        <v>206</v>
      </c>
      <c r="K23" s="15">
        <v>222</v>
      </c>
      <c r="L23" s="15">
        <f t="shared" si="1"/>
        <v>8327</v>
      </c>
    </row>
    <row r="24" spans="1:12" s="8" customFormat="1" ht="11.25">
      <c r="A24" s="12" t="s">
        <v>29</v>
      </c>
      <c r="B24" s="13">
        <f aca="true" t="shared" si="5" ref="B24:K24">B18+B19</f>
        <v>5687</v>
      </c>
      <c r="C24" s="13">
        <f t="shared" si="5"/>
        <v>2637</v>
      </c>
      <c r="D24" s="13">
        <f t="shared" si="5"/>
        <v>2017</v>
      </c>
      <c r="E24" s="13">
        <f t="shared" si="5"/>
        <v>1587</v>
      </c>
      <c r="F24" s="13">
        <f t="shared" si="5"/>
        <v>5864</v>
      </c>
      <c r="G24" s="13">
        <f t="shared" si="5"/>
        <v>3781</v>
      </c>
      <c r="H24" s="13">
        <f t="shared" si="5"/>
        <v>4335</v>
      </c>
      <c r="I24" s="13">
        <f t="shared" si="5"/>
        <v>1783</v>
      </c>
      <c r="J24" s="13">
        <f t="shared" si="5"/>
        <v>704</v>
      </c>
      <c r="K24" s="13">
        <f t="shared" si="5"/>
        <v>3676</v>
      </c>
      <c r="L24" s="13">
        <f t="shared" si="1"/>
        <v>32071</v>
      </c>
    </row>
    <row r="25" spans="1:12" s="8" customFormat="1" ht="11.25">
      <c r="A25" s="12" t="s">
        <v>30</v>
      </c>
      <c r="B25" s="13">
        <f aca="true" t="shared" si="6" ref="B25:K25">SUM(B26:B29)</f>
        <v>2103</v>
      </c>
      <c r="C25" s="13">
        <f t="shared" si="6"/>
        <v>1230</v>
      </c>
      <c r="D25" s="13">
        <f t="shared" si="6"/>
        <v>1854</v>
      </c>
      <c r="E25" s="13">
        <f t="shared" si="6"/>
        <v>547</v>
      </c>
      <c r="F25" s="13">
        <f t="shared" si="6"/>
        <v>-775</v>
      </c>
      <c r="G25" s="13">
        <f t="shared" si="6"/>
        <v>84</v>
      </c>
      <c r="H25" s="13">
        <f t="shared" si="6"/>
        <v>1373</v>
      </c>
      <c r="I25" s="13">
        <f t="shared" si="6"/>
        <v>183</v>
      </c>
      <c r="J25" s="13">
        <f t="shared" si="6"/>
        <v>234</v>
      </c>
      <c r="K25" s="13">
        <f t="shared" si="6"/>
        <v>7422</v>
      </c>
      <c r="L25" s="13">
        <f t="shared" si="1"/>
        <v>14255</v>
      </c>
    </row>
    <row r="26" spans="1:12" s="8" customFormat="1" ht="11.25">
      <c r="A26" s="14" t="s">
        <v>31</v>
      </c>
      <c r="B26" s="15">
        <v>301</v>
      </c>
      <c r="C26" s="15">
        <v>209</v>
      </c>
      <c r="D26" s="15">
        <v>79</v>
      </c>
      <c r="E26" s="15">
        <v>81</v>
      </c>
      <c r="F26" s="15">
        <v>-670</v>
      </c>
      <c r="G26" s="15">
        <v>0</v>
      </c>
      <c r="H26" s="15">
        <v>31</v>
      </c>
      <c r="I26" s="15">
        <v>3</v>
      </c>
      <c r="J26" s="15">
        <v>2</v>
      </c>
      <c r="K26" s="15">
        <v>39</v>
      </c>
      <c r="L26" s="15">
        <f t="shared" si="1"/>
        <v>75</v>
      </c>
    </row>
    <row r="27" spans="1:12" s="8" customFormat="1" ht="11.25">
      <c r="A27" s="14" t="s">
        <v>32</v>
      </c>
      <c r="B27" s="15">
        <v>447</v>
      </c>
      <c r="C27" s="15">
        <v>130</v>
      </c>
      <c r="D27" s="15">
        <v>609</v>
      </c>
      <c r="E27" s="15">
        <v>-652</v>
      </c>
      <c r="F27" s="15">
        <v>106</v>
      </c>
      <c r="G27" s="15">
        <v>84</v>
      </c>
      <c r="H27" s="15">
        <v>1015</v>
      </c>
      <c r="I27" s="15">
        <v>151</v>
      </c>
      <c r="J27" s="15">
        <v>210</v>
      </c>
      <c r="K27" s="15">
        <v>442</v>
      </c>
      <c r="L27" s="15">
        <f t="shared" si="1"/>
        <v>2542</v>
      </c>
    </row>
    <row r="28" spans="1:12" s="8" customFormat="1" ht="11.25">
      <c r="A28" s="14" t="s">
        <v>33</v>
      </c>
      <c r="B28" s="15">
        <v>0</v>
      </c>
      <c r="C28" s="15"/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f t="shared" si="1"/>
        <v>0</v>
      </c>
    </row>
    <row r="29" spans="1:12" s="8" customFormat="1" ht="11.25">
      <c r="A29" s="14" t="s">
        <v>34</v>
      </c>
      <c r="B29" s="15">
        <v>1355</v>
      </c>
      <c r="C29" s="15">
        <v>891</v>
      </c>
      <c r="D29" s="15">
        <v>1166</v>
      </c>
      <c r="E29" s="15">
        <v>1118</v>
      </c>
      <c r="F29" s="15">
        <v>-211</v>
      </c>
      <c r="G29" s="15">
        <v>0</v>
      </c>
      <c r="H29" s="15">
        <v>327</v>
      </c>
      <c r="I29" s="15">
        <v>29</v>
      </c>
      <c r="J29" s="15">
        <v>22</v>
      </c>
      <c r="K29" s="15">
        <v>6941</v>
      </c>
      <c r="L29" s="15">
        <f t="shared" si="1"/>
        <v>11638</v>
      </c>
    </row>
    <row r="30" spans="1:12" s="8" customFormat="1" ht="11.25">
      <c r="A30" s="12" t="s">
        <v>35</v>
      </c>
      <c r="B30" s="13">
        <f aca="true" t="shared" si="7" ref="B30:K30">B24-B25</f>
        <v>3584</v>
      </c>
      <c r="C30" s="13">
        <f t="shared" si="7"/>
        <v>1407</v>
      </c>
      <c r="D30" s="13">
        <f t="shared" si="7"/>
        <v>163</v>
      </c>
      <c r="E30" s="13">
        <f t="shared" si="7"/>
        <v>1040</v>
      </c>
      <c r="F30" s="13">
        <f t="shared" si="7"/>
        <v>6639</v>
      </c>
      <c r="G30" s="13">
        <f t="shared" si="7"/>
        <v>3697</v>
      </c>
      <c r="H30" s="13">
        <f t="shared" si="7"/>
        <v>2962</v>
      </c>
      <c r="I30" s="13">
        <f t="shared" si="7"/>
        <v>1600</v>
      </c>
      <c r="J30" s="13">
        <f t="shared" si="7"/>
        <v>470</v>
      </c>
      <c r="K30" s="13">
        <f t="shared" si="7"/>
        <v>-3746</v>
      </c>
      <c r="L30" s="13">
        <f t="shared" si="1"/>
        <v>17816</v>
      </c>
    </row>
    <row r="31" spans="1:12" s="8" customFormat="1" ht="11.25">
      <c r="A31" s="14" t="s">
        <v>36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f t="shared" si="1"/>
        <v>0</v>
      </c>
    </row>
    <row r="32" spans="1:12" s="8" customFormat="1" ht="11.25">
      <c r="A32" s="12" t="s">
        <v>37</v>
      </c>
      <c r="B32" s="17">
        <f aca="true" t="shared" si="8" ref="B32:K32">B30-B31</f>
        <v>3584</v>
      </c>
      <c r="C32" s="17">
        <f t="shared" si="8"/>
        <v>1407</v>
      </c>
      <c r="D32" s="17">
        <f t="shared" si="8"/>
        <v>163</v>
      </c>
      <c r="E32" s="17">
        <f t="shared" si="8"/>
        <v>1040</v>
      </c>
      <c r="F32" s="17">
        <f t="shared" si="8"/>
        <v>6639</v>
      </c>
      <c r="G32" s="17">
        <f t="shared" si="8"/>
        <v>3697</v>
      </c>
      <c r="H32" s="17">
        <f t="shared" si="8"/>
        <v>2962</v>
      </c>
      <c r="I32" s="17">
        <f t="shared" si="8"/>
        <v>1600</v>
      </c>
      <c r="J32" s="17">
        <f t="shared" si="8"/>
        <v>470</v>
      </c>
      <c r="K32" s="17">
        <f t="shared" si="8"/>
        <v>-3746</v>
      </c>
      <c r="L32" s="13">
        <f t="shared" si="1"/>
        <v>17816</v>
      </c>
    </row>
    <row r="33" spans="1:6" ht="12.75">
      <c r="A33" s="2"/>
      <c r="B33" s="3"/>
      <c r="C33" s="3"/>
      <c r="D33" s="3"/>
      <c r="E33" s="3"/>
      <c r="F33" s="3"/>
    </row>
    <row r="34" spans="1:6" ht="12.75">
      <c r="A34" s="4"/>
      <c r="B34" s="3"/>
      <c r="C34" s="3"/>
      <c r="D34" s="3"/>
      <c r="E34" s="3"/>
      <c r="F34" s="3"/>
    </row>
    <row r="35" spans="1:6" ht="12.75">
      <c r="A35" s="5"/>
      <c r="B35" s="6"/>
      <c r="C35" s="6"/>
      <c r="D35" s="6"/>
      <c r="E35" s="6"/>
      <c r="F35" s="6"/>
    </row>
  </sheetData>
  <sheetProtection password="CD66" sheet="1" objects="1" scenarios="1"/>
  <printOptions/>
  <pageMargins left="0.7874015748031497" right="0.75" top="0.7874015748031497" bottom="1" header="0" footer="0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2002-03-11T20:50:18Z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