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Credicorp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<sst xmlns="http://schemas.openxmlformats.org/spreadsheetml/2006/main" count="38" uniqueCount="38">
  <si>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</si>
  <si>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CREDICORP BANK, S.A.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</si>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</sst>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18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_);_(* \(#,##0.0\);_(* &quot;-&quot;_);_(@_)"/>
    <numFmt numFmtId="173" formatCode="_(* #,##0.0_);_(* \(#,##0.0\);_(* &quot;-&quot;?_);_(@_)"/>
  </numFmts>
  <fonts count="6">
    <font>
      <sz val="10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15" applyNumberFormat="1" applyFont="1" applyAlignment="1">
      <alignment/>
    </xf>
    <xf numFmtId="49" fontId="3" fillId="0" borderId="1" xfId="0" applyNumberFormat="1" applyFont="1" applyBorder="1" applyAlignment="1">
      <alignment horizontal="right"/>
    </xf>
    <xf numFmtId="49" fontId="3" fillId="0" borderId="1" xfId="15" applyNumberFormat="1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0" fontId="3" fillId="0" borderId="1" xfId="0" applyFont="1" applyBorder="1" applyAlignment="1">
      <alignment/>
    </xf>
    <xf numFmtId="171" fontId="3" fillId="0" borderId="1" xfId="15" applyNumberFormat="1" applyFont="1" applyBorder="1" applyAlignment="1">
      <alignment/>
    </xf>
    <xf numFmtId="0" fontId="4" fillId="0" borderId="1" xfId="0" applyFont="1" applyBorder="1" applyAlignment="1">
      <alignment/>
    </xf>
    <xf numFmtId="171" fontId="4" fillId="0" borderId="1" xfId="15" applyNumberFormat="1" applyFont="1" applyBorder="1" applyAlignment="1">
      <alignment/>
    </xf>
    <xf numFmtId="0" fontId="4" fillId="0" borderId="1" xfId="0" applyFont="1" applyFill="1" applyBorder="1" applyAlignment="1">
      <alignment/>
    </xf>
    <xf numFmtId="171" fontId="3" fillId="0" borderId="1" xfId="15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E5" sqref="E5"/>
    </sheetView>
  </sheetViews>
  <sheetFormatPr defaultColWidth="11.421875" defaultRowHeight="12.75"/>
  <cols>
    <col min="1" max="1" width="22.8515625" style="2" customWidth="1"/>
    <col min="2" max="2" width="12.57421875" style="2" bestFit="1" customWidth="1"/>
    <col min="3" max="3" width="8.28125" style="2" customWidth="1"/>
    <col min="4" max="4" width="8.421875" style="2" customWidth="1"/>
    <col min="5" max="5" width="8.57421875" style="2" customWidth="1"/>
    <col min="6" max="6" width="8.00390625" style="2" customWidth="1"/>
    <col min="7" max="7" width="10.28125" style="2" customWidth="1"/>
    <col min="8" max="8" width="8.421875" style="2" customWidth="1"/>
    <col min="9" max="9" width="10.7109375" style="2" customWidth="1"/>
    <col min="10" max="10" width="13.140625" style="2" customWidth="1"/>
    <col min="11" max="11" width="12.57421875" style="2" customWidth="1"/>
    <col min="12" max="12" width="9.28125" style="1" customWidth="1"/>
    <col min="13" max="16384" width="11.421875" style="2" customWidth="1"/>
  </cols>
  <sheetData>
    <row r="1" spans="2:12" s="4" customFormat="1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3"/>
    </row>
    <row r="2" spans="2:12" s="4" customFormat="1" ht="12.75">
      <c r="B2" s="16"/>
      <c r="C2" s="16"/>
      <c r="D2" s="16"/>
      <c r="E2" s="16"/>
      <c r="F2" s="16" t="s">
        <v>0</v>
      </c>
      <c r="G2" s="16"/>
      <c r="H2" s="16"/>
      <c r="I2" s="16"/>
      <c r="J2" s="16"/>
      <c r="K2" s="16"/>
      <c r="L2" s="3"/>
    </row>
    <row r="3" spans="2:12" s="4" customFormat="1" ht="12.75">
      <c r="B3" s="15"/>
      <c r="C3" s="15"/>
      <c r="D3" s="15"/>
      <c r="E3" s="15"/>
      <c r="F3" s="16" t="s">
        <v>1</v>
      </c>
      <c r="G3" s="15"/>
      <c r="H3" s="15"/>
      <c r="I3" s="15"/>
      <c r="J3" s="15"/>
      <c r="K3" s="15"/>
      <c r="L3" s="3"/>
    </row>
    <row r="4" spans="1:12" s="4" customFormat="1" ht="12.75">
      <c r="A4" s="15"/>
      <c r="B4" s="15"/>
      <c r="C4" s="15"/>
      <c r="D4" s="15"/>
      <c r="E4" s="15"/>
      <c r="F4" s="15" t="s">
        <v>2</v>
      </c>
      <c r="G4" s="15"/>
      <c r="H4" s="15"/>
      <c r="I4" s="15"/>
      <c r="J4" s="15"/>
      <c r="K4" s="15"/>
      <c r="L4" s="3"/>
    </row>
    <row r="5" spans="1:12" s="4" customFormat="1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3"/>
    </row>
    <row r="6" spans="1:12" s="4" customFormat="1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3"/>
    </row>
    <row r="7" spans="6:12" s="4" customFormat="1" ht="12.75">
      <c r="F7" s="5"/>
      <c r="G7" s="5"/>
      <c r="L7" s="3"/>
    </row>
    <row r="8" spans="1:12" s="8" customFormat="1" ht="12.75">
      <c r="A8" s="6"/>
      <c r="B8" s="6" t="s">
        <v>3</v>
      </c>
      <c r="C8" s="6" t="s">
        <v>4</v>
      </c>
      <c r="D8" s="6" t="s">
        <v>5</v>
      </c>
      <c r="E8" s="6" t="s">
        <v>6</v>
      </c>
      <c r="F8" s="7" t="s">
        <v>7</v>
      </c>
      <c r="G8" s="7" t="s">
        <v>8</v>
      </c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</row>
    <row r="9" spans="1:12" s="4" customFormat="1" ht="12.75">
      <c r="A9" s="9" t="s">
        <v>14</v>
      </c>
      <c r="B9" s="10">
        <f aca="true" t="shared" si="0" ref="B9:K9">SUM(B10:B14)</f>
        <v>4178</v>
      </c>
      <c r="C9" s="10">
        <f t="shared" si="0"/>
        <v>1475</v>
      </c>
      <c r="D9" s="10">
        <f t="shared" si="0"/>
        <v>1522</v>
      </c>
      <c r="E9" s="10">
        <f t="shared" si="0"/>
        <v>1502</v>
      </c>
      <c r="F9" s="10">
        <f t="shared" si="0"/>
        <v>1550</v>
      </c>
      <c r="G9" s="10">
        <f t="shared" si="0"/>
        <v>1503</v>
      </c>
      <c r="H9" s="10">
        <f t="shared" si="0"/>
        <v>1497</v>
      </c>
      <c r="I9" s="10">
        <f t="shared" si="0"/>
        <v>1588</v>
      </c>
      <c r="J9" s="10">
        <f t="shared" si="0"/>
        <v>1733</v>
      </c>
      <c r="K9" s="10">
        <f t="shared" si="0"/>
        <v>3307</v>
      </c>
      <c r="L9" s="10">
        <f aca="true" t="shared" si="1" ref="L9:L32">SUM(B9:K9)</f>
        <v>19855</v>
      </c>
    </row>
    <row r="10" spans="1:12" s="4" customFormat="1" ht="12.75">
      <c r="A10" s="11" t="s">
        <v>15</v>
      </c>
      <c r="B10" s="12">
        <v>3339</v>
      </c>
      <c r="C10" s="12">
        <v>1174</v>
      </c>
      <c r="D10" s="12">
        <v>1192</v>
      </c>
      <c r="E10" s="12">
        <v>1197</v>
      </c>
      <c r="F10" s="12">
        <v>1233</v>
      </c>
      <c r="G10" s="12">
        <v>1207</v>
      </c>
      <c r="H10" s="12">
        <v>1195</v>
      </c>
      <c r="I10" s="12">
        <v>1264</v>
      </c>
      <c r="J10" s="12">
        <v>1427</v>
      </c>
      <c r="K10" s="12">
        <v>2822</v>
      </c>
      <c r="L10" s="12">
        <f t="shared" si="1"/>
        <v>16050</v>
      </c>
    </row>
    <row r="11" spans="1:12" s="4" customFormat="1" ht="12.75">
      <c r="A11" s="11" t="s">
        <v>16</v>
      </c>
      <c r="B11" s="12">
        <v>381</v>
      </c>
      <c r="C11" s="12">
        <v>153</v>
      </c>
      <c r="D11" s="12">
        <v>168</v>
      </c>
      <c r="E11" s="12">
        <v>138</v>
      </c>
      <c r="F11" s="12">
        <v>138</v>
      </c>
      <c r="G11" s="12">
        <v>120</v>
      </c>
      <c r="H11" s="12">
        <v>137</v>
      </c>
      <c r="I11" s="12">
        <v>121</v>
      </c>
      <c r="J11" s="12">
        <v>130</v>
      </c>
      <c r="K11" s="12">
        <v>209</v>
      </c>
      <c r="L11" s="12">
        <f t="shared" si="1"/>
        <v>1695</v>
      </c>
    </row>
    <row r="12" spans="1:12" s="4" customFormat="1" ht="12.75">
      <c r="A12" s="11" t="s">
        <v>17</v>
      </c>
      <c r="B12" s="12">
        <v>458</v>
      </c>
      <c r="C12" s="12">
        <v>148</v>
      </c>
      <c r="D12" s="12">
        <v>162</v>
      </c>
      <c r="E12" s="12">
        <v>167</v>
      </c>
      <c r="F12" s="12">
        <v>179</v>
      </c>
      <c r="G12" s="12">
        <v>176</v>
      </c>
      <c r="H12" s="12">
        <v>165</v>
      </c>
      <c r="I12" s="12">
        <v>203</v>
      </c>
      <c r="J12" s="12">
        <v>176</v>
      </c>
      <c r="K12" s="12">
        <v>276</v>
      </c>
      <c r="L12" s="12">
        <f t="shared" si="1"/>
        <v>2110</v>
      </c>
    </row>
    <row r="13" spans="1:12" s="4" customFormat="1" ht="12.75">
      <c r="A13" s="11" t="s">
        <v>18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f t="shared" si="1"/>
        <v>0</v>
      </c>
    </row>
    <row r="14" spans="1:12" s="4" customFormat="1" ht="12.75">
      <c r="A14" s="11" t="s">
        <v>19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f t="shared" si="1"/>
        <v>0</v>
      </c>
    </row>
    <row r="15" spans="1:12" s="4" customFormat="1" ht="12.75">
      <c r="A15" s="9" t="s">
        <v>20</v>
      </c>
      <c r="B15" s="10">
        <f aca="true" t="shared" si="2" ref="B15:K15">+B16+B17</f>
        <v>3236</v>
      </c>
      <c r="C15" s="10">
        <f t="shared" si="2"/>
        <v>1186</v>
      </c>
      <c r="D15" s="10">
        <f t="shared" si="2"/>
        <v>1242</v>
      </c>
      <c r="E15" s="10">
        <f t="shared" si="2"/>
        <v>858</v>
      </c>
      <c r="F15" s="10">
        <f t="shared" si="2"/>
        <v>1373</v>
      </c>
      <c r="G15" s="10">
        <f t="shared" si="2"/>
        <v>1317</v>
      </c>
      <c r="H15" s="10">
        <f t="shared" si="2"/>
        <v>1221</v>
      </c>
      <c r="I15" s="10">
        <f t="shared" si="2"/>
        <v>1310</v>
      </c>
      <c r="J15" s="10">
        <f t="shared" si="2"/>
        <v>1350</v>
      </c>
      <c r="K15" s="10">
        <f t="shared" si="2"/>
        <v>3208</v>
      </c>
      <c r="L15" s="10">
        <f t="shared" si="1"/>
        <v>16301</v>
      </c>
    </row>
    <row r="16" spans="1:12" s="4" customFormat="1" ht="12.75">
      <c r="A16" s="11" t="s">
        <v>21</v>
      </c>
      <c r="B16" s="12">
        <v>3172</v>
      </c>
      <c r="C16" s="12">
        <v>1084</v>
      </c>
      <c r="D16" s="12">
        <v>1157</v>
      </c>
      <c r="E16" s="12">
        <v>755</v>
      </c>
      <c r="F16" s="12">
        <v>1137</v>
      </c>
      <c r="G16" s="12">
        <v>1141</v>
      </c>
      <c r="H16" s="12">
        <v>1125</v>
      </c>
      <c r="I16" s="12">
        <v>1173</v>
      </c>
      <c r="J16" s="12">
        <v>1164</v>
      </c>
      <c r="K16" s="12">
        <v>2252</v>
      </c>
      <c r="L16" s="12">
        <f t="shared" si="1"/>
        <v>14160</v>
      </c>
    </row>
    <row r="17" spans="1:12" s="4" customFormat="1" ht="12.75">
      <c r="A17" s="11" t="s">
        <v>22</v>
      </c>
      <c r="B17" s="12">
        <v>64</v>
      </c>
      <c r="C17" s="12">
        <v>102</v>
      </c>
      <c r="D17" s="12">
        <v>85</v>
      </c>
      <c r="E17" s="12">
        <v>103</v>
      </c>
      <c r="F17" s="12">
        <v>236</v>
      </c>
      <c r="G17" s="12">
        <v>176</v>
      </c>
      <c r="H17" s="12">
        <v>96</v>
      </c>
      <c r="I17" s="12">
        <v>137</v>
      </c>
      <c r="J17" s="12">
        <v>186</v>
      </c>
      <c r="K17" s="12">
        <v>956</v>
      </c>
      <c r="L17" s="12">
        <f t="shared" si="1"/>
        <v>2141</v>
      </c>
    </row>
    <row r="18" spans="1:12" s="4" customFormat="1" ht="12.75">
      <c r="A18" s="9" t="s">
        <v>23</v>
      </c>
      <c r="B18" s="10">
        <f aca="true" t="shared" si="3" ref="B18:K18">B9-B15</f>
        <v>942</v>
      </c>
      <c r="C18" s="10">
        <f t="shared" si="3"/>
        <v>289</v>
      </c>
      <c r="D18" s="10">
        <f t="shared" si="3"/>
        <v>280</v>
      </c>
      <c r="E18" s="10">
        <f t="shared" si="3"/>
        <v>644</v>
      </c>
      <c r="F18" s="10">
        <f t="shared" si="3"/>
        <v>177</v>
      </c>
      <c r="G18" s="10">
        <f t="shared" si="3"/>
        <v>186</v>
      </c>
      <c r="H18" s="10">
        <f t="shared" si="3"/>
        <v>276</v>
      </c>
      <c r="I18" s="10">
        <f t="shared" si="3"/>
        <v>278</v>
      </c>
      <c r="J18" s="10">
        <f t="shared" si="3"/>
        <v>383</v>
      </c>
      <c r="K18" s="10">
        <f t="shared" si="3"/>
        <v>99</v>
      </c>
      <c r="L18" s="10">
        <f t="shared" si="1"/>
        <v>3554</v>
      </c>
    </row>
    <row r="19" spans="1:12" s="4" customFormat="1" ht="12.75">
      <c r="A19" s="9" t="s">
        <v>24</v>
      </c>
      <c r="B19" s="10">
        <f aca="true" t="shared" si="4" ref="B19:K19">SUM(B20:B23)</f>
        <v>350</v>
      </c>
      <c r="C19" s="10">
        <f t="shared" si="4"/>
        <v>91</v>
      </c>
      <c r="D19" s="10">
        <f t="shared" si="4"/>
        <v>132</v>
      </c>
      <c r="E19" s="10">
        <f t="shared" si="4"/>
        <v>56</v>
      </c>
      <c r="F19" s="10">
        <f t="shared" si="4"/>
        <v>149</v>
      </c>
      <c r="G19" s="10">
        <f t="shared" si="4"/>
        <v>125</v>
      </c>
      <c r="H19" s="10">
        <f t="shared" si="4"/>
        <v>174</v>
      </c>
      <c r="I19" s="10">
        <f t="shared" si="4"/>
        <v>229</v>
      </c>
      <c r="J19" s="10">
        <f t="shared" si="4"/>
        <v>199</v>
      </c>
      <c r="K19" s="10">
        <f t="shared" si="4"/>
        <v>649</v>
      </c>
      <c r="L19" s="10">
        <f t="shared" si="1"/>
        <v>2154</v>
      </c>
    </row>
    <row r="20" spans="1:12" s="4" customFormat="1" ht="12.75">
      <c r="A20" s="11" t="s">
        <v>25</v>
      </c>
      <c r="B20" s="12">
        <v>280</v>
      </c>
      <c r="C20" s="12">
        <v>76</v>
      </c>
      <c r="D20" s="12">
        <v>123</v>
      </c>
      <c r="E20" s="12">
        <v>97</v>
      </c>
      <c r="F20" s="12">
        <v>134</v>
      </c>
      <c r="G20" s="12">
        <v>116</v>
      </c>
      <c r="H20" s="12">
        <v>157</v>
      </c>
      <c r="I20" s="12">
        <v>204</v>
      </c>
      <c r="J20" s="12">
        <v>199</v>
      </c>
      <c r="K20" s="12">
        <v>631</v>
      </c>
      <c r="L20" s="12">
        <f t="shared" si="1"/>
        <v>2017</v>
      </c>
    </row>
    <row r="21" spans="1:12" s="4" customFormat="1" ht="12.75">
      <c r="A21" s="11" t="s">
        <v>26</v>
      </c>
      <c r="B21" s="12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f t="shared" si="1"/>
        <v>0</v>
      </c>
    </row>
    <row r="22" spans="1:12" s="4" customFormat="1" ht="12.75">
      <c r="A22" s="13" t="s">
        <v>27</v>
      </c>
      <c r="B22" s="12">
        <v>42</v>
      </c>
      <c r="C22" s="12">
        <v>4</v>
      </c>
      <c r="D22" s="12">
        <v>0</v>
      </c>
      <c r="E22" s="12">
        <v>6</v>
      </c>
      <c r="F22" s="12">
        <v>4</v>
      </c>
      <c r="G22" s="12">
        <v>0</v>
      </c>
      <c r="H22" s="12">
        <v>6</v>
      </c>
      <c r="I22" s="12">
        <v>15</v>
      </c>
      <c r="J22" s="12">
        <v>-6</v>
      </c>
      <c r="K22" s="12">
        <v>3</v>
      </c>
      <c r="L22" s="12">
        <f t="shared" si="1"/>
        <v>74</v>
      </c>
    </row>
    <row r="23" spans="1:12" s="4" customFormat="1" ht="12.75">
      <c r="A23" s="11" t="s">
        <v>28</v>
      </c>
      <c r="B23" s="12">
        <v>28</v>
      </c>
      <c r="C23" s="12">
        <v>11</v>
      </c>
      <c r="D23" s="12">
        <v>9</v>
      </c>
      <c r="E23" s="12">
        <v>-47</v>
      </c>
      <c r="F23" s="12">
        <v>11</v>
      </c>
      <c r="G23" s="12">
        <v>9</v>
      </c>
      <c r="H23" s="12">
        <v>11</v>
      </c>
      <c r="I23" s="12">
        <v>10</v>
      </c>
      <c r="J23" s="12">
        <v>6</v>
      </c>
      <c r="K23" s="12">
        <v>15</v>
      </c>
      <c r="L23" s="12">
        <f t="shared" si="1"/>
        <v>63</v>
      </c>
    </row>
    <row r="24" spans="1:12" s="4" customFormat="1" ht="12.75">
      <c r="A24" s="9" t="s">
        <v>29</v>
      </c>
      <c r="B24" s="10">
        <f aca="true" t="shared" si="5" ref="B24:K24">B18+B19</f>
        <v>1292</v>
      </c>
      <c r="C24" s="10">
        <f t="shared" si="5"/>
        <v>380</v>
      </c>
      <c r="D24" s="10">
        <f t="shared" si="5"/>
        <v>412</v>
      </c>
      <c r="E24" s="10">
        <f t="shared" si="5"/>
        <v>700</v>
      </c>
      <c r="F24" s="10">
        <f t="shared" si="5"/>
        <v>326</v>
      </c>
      <c r="G24" s="10">
        <f t="shared" si="5"/>
        <v>311</v>
      </c>
      <c r="H24" s="10">
        <f t="shared" si="5"/>
        <v>450</v>
      </c>
      <c r="I24" s="10">
        <f t="shared" si="5"/>
        <v>507</v>
      </c>
      <c r="J24" s="10">
        <f t="shared" si="5"/>
        <v>582</v>
      </c>
      <c r="K24" s="10">
        <f t="shared" si="5"/>
        <v>748</v>
      </c>
      <c r="L24" s="10">
        <f t="shared" si="1"/>
        <v>5708</v>
      </c>
    </row>
    <row r="25" spans="1:12" s="4" customFormat="1" ht="12.75">
      <c r="A25" s="9" t="s">
        <v>30</v>
      </c>
      <c r="B25" s="10">
        <f aca="true" t="shared" si="6" ref="B25:K25">SUM(B26:B29)</f>
        <v>871</v>
      </c>
      <c r="C25" s="10">
        <f t="shared" si="6"/>
        <v>333</v>
      </c>
      <c r="D25" s="10">
        <f t="shared" si="6"/>
        <v>374</v>
      </c>
      <c r="E25" s="10">
        <f t="shared" si="6"/>
        <v>429</v>
      </c>
      <c r="F25" s="10">
        <f t="shared" si="6"/>
        <v>344</v>
      </c>
      <c r="G25" s="10">
        <f t="shared" si="6"/>
        <v>348</v>
      </c>
      <c r="H25" s="10">
        <f t="shared" si="6"/>
        <v>280</v>
      </c>
      <c r="I25" s="10">
        <f t="shared" si="6"/>
        <v>318</v>
      </c>
      <c r="J25" s="10">
        <f t="shared" si="6"/>
        <v>345</v>
      </c>
      <c r="K25" s="10">
        <f t="shared" si="6"/>
        <v>858</v>
      </c>
      <c r="L25" s="10">
        <f t="shared" si="1"/>
        <v>4500</v>
      </c>
    </row>
    <row r="26" spans="1:12" s="4" customFormat="1" ht="12.75">
      <c r="A26" s="11" t="s">
        <v>31</v>
      </c>
      <c r="B26" s="12">
        <v>357</v>
      </c>
      <c r="C26" s="12">
        <v>152</v>
      </c>
      <c r="D26" s="12">
        <v>178</v>
      </c>
      <c r="E26" s="12">
        <v>196</v>
      </c>
      <c r="F26" s="12">
        <v>186</v>
      </c>
      <c r="G26" s="12">
        <v>184</v>
      </c>
      <c r="H26" s="12">
        <v>126</v>
      </c>
      <c r="I26" s="12">
        <v>171</v>
      </c>
      <c r="J26" s="12">
        <v>173</v>
      </c>
      <c r="K26" s="12">
        <v>475</v>
      </c>
      <c r="L26" s="12">
        <f t="shared" si="1"/>
        <v>2198</v>
      </c>
    </row>
    <row r="27" spans="1:12" s="4" customFormat="1" ht="12.75">
      <c r="A27" s="11" t="s">
        <v>32</v>
      </c>
      <c r="B27" s="12">
        <v>427</v>
      </c>
      <c r="C27" s="12">
        <v>96</v>
      </c>
      <c r="D27" s="12">
        <v>100</v>
      </c>
      <c r="E27" s="12">
        <v>124</v>
      </c>
      <c r="F27" s="12">
        <v>66</v>
      </c>
      <c r="G27" s="12">
        <v>69</v>
      </c>
      <c r="H27" s="12">
        <v>59</v>
      </c>
      <c r="I27" s="12">
        <v>67</v>
      </c>
      <c r="J27" s="12">
        <v>77</v>
      </c>
      <c r="K27" s="12">
        <v>184</v>
      </c>
      <c r="L27" s="12">
        <f t="shared" si="1"/>
        <v>1269</v>
      </c>
    </row>
    <row r="28" spans="1:12" s="4" customFormat="1" ht="12.75">
      <c r="A28" s="11" t="s">
        <v>33</v>
      </c>
      <c r="B28" s="12">
        <v>87</v>
      </c>
      <c r="C28" s="12">
        <v>29</v>
      </c>
      <c r="D28" s="12">
        <v>34</v>
      </c>
      <c r="E28" s="12">
        <v>38</v>
      </c>
      <c r="F28" s="12">
        <v>37</v>
      </c>
      <c r="G28" s="12">
        <v>35</v>
      </c>
      <c r="H28" s="12">
        <v>36</v>
      </c>
      <c r="I28" s="12">
        <v>36</v>
      </c>
      <c r="J28" s="12">
        <v>38</v>
      </c>
      <c r="K28" s="12">
        <v>145</v>
      </c>
      <c r="L28" s="12">
        <f t="shared" si="1"/>
        <v>515</v>
      </c>
    </row>
    <row r="29" spans="1:12" s="4" customFormat="1" ht="12.75">
      <c r="A29" s="11" t="s">
        <v>34</v>
      </c>
      <c r="B29" s="12">
        <v>0</v>
      </c>
      <c r="C29" s="12">
        <v>56</v>
      </c>
      <c r="D29" s="12">
        <v>62</v>
      </c>
      <c r="E29" s="12">
        <v>71</v>
      </c>
      <c r="F29" s="12">
        <v>55</v>
      </c>
      <c r="G29" s="12">
        <v>60</v>
      </c>
      <c r="H29" s="12">
        <v>59</v>
      </c>
      <c r="I29" s="12">
        <v>44</v>
      </c>
      <c r="J29" s="12">
        <v>57</v>
      </c>
      <c r="K29" s="12">
        <v>54</v>
      </c>
      <c r="L29" s="12">
        <f t="shared" si="1"/>
        <v>518</v>
      </c>
    </row>
    <row r="30" spans="1:12" s="4" customFormat="1" ht="12.75">
      <c r="A30" s="9" t="s">
        <v>35</v>
      </c>
      <c r="B30" s="10">
        <f aca="true" t="shared" si="7" ref="B30:K30">B24-B25</f>
        <v>421</v>
      </c>
      <c r="C30" s="10">
        <f t="shared" si="7"/>
        <v>47</v>
      </c>
      <c r="D30" s="10">
        <f t="shared" si="7"/>
        <v>38</v>
      </c>
      <c r="E30" s="10">
        <f t="shared" si="7"/>
        <v>271</v>
      </c>
      <c r="F30" s="10">
        <f t="shared" si="7"/>
        <v>-18</v>
      </c>
      <c r="G30" s="10">
        <f t="shared" si="7"/>
        <v>-37</v>
      </c>
      <c r="H30" s="10">
        <f t="shared" si="7"/>
        <v>170</v>
      </c>
      <c r="I30" s="10">
        <f t="shared" si="7"/>
        <v>189</v>
      </c>
      <c r="J30" s="10">
        <f t="shared" si="7"/>
        <v>237</v>
      </c>
      <c r="K30" s="10">
        <f t="shared" si="7"/>
        <v>-110</v>
      </c>
      <c r="L30" s="10">
        <f t="shared" si="1"/>
        <v>1208</v>
      </c>
    </row>
    <row r="31" spans="1:12" s="4" customFormat="1" ht="12.75">
      <c r="A31" s="11" t="s">
        <v>36</v>
      </c>
      <c r="B31" s="12">
        <v>91</v>
      </c>
      <c r="C31" s="12">
        <v>30</v>
      </c>
      <c r="D31" s="12">
        <v>30</v>
      </c>
      <c r="E31" s="12">
        <v>30</v>
      </c>
      <c r="F31" s="12">
        <v>30</v>
      </c>
      <c r="G31" s="12">
        <v>30</v>
      </c>
      <c r="H31" s="12">
        <v>0</v>
      </c>
      <c r="I31" s="12">
        <v>20</v>
      </c>
      <c r="J31" s="12">
        <v>20</v>
      </c>
      <c r="K31" s="12">
        <v>-30</v>
      </c>
      <c r="L31" s="12">
        <f t="shared" si="1"/>
        <v>251</v>
      </c>
    </row>
    <row r="32" spans="1:12" s="4" customFormat="1" ht="12.75">
      <c r="A32" s="9" t="s">
        <v>37</v>
      </c>
      <c r="B32" s="14">
        <f aca="true" t="shared" si="8" ref="B32:K32">B30-B31</f>
        <v>330</v>
      </c>
      <c r="C32" s="14">
        <f t="shared" si="8"/>
        <v>17</v>
      </c>
      <c r="D32" s="14">
        <f t="shared" si="8"/>
        <v>8</v>
      </c>
      <c r="E32" s="14">
        <f t="shared" si="8"/>
        <v>241</v>
      </c>
      <c r="F32" s="14">
        <f t="shared" si="8"/>
        <v>-48</v>
      </c>
      <c r="G32" s="14">
        <f t="shared" si="8"/>
        <v>-67</v>
      </c>
      <c r="H32" s="14">
        <f t="shared" si="8"/>
        <v>170</v>
      </c>
      <c r="I32" s="14">
        <f t="shared" si="8"/>
        <v>169</v>
      </c>
      <c r="J32" s="14">
        <f t="shared" si="8"/>
        <v>217</v>
      </c>
      <c r="K32" s="14">
        <f t="shared" si="8"/>
        <v>-80</v>
      </c>
      <c r="L32" s="10">
        <f t="shared" si="1"/>
        <v>957</v>
      </c>
    </row>
    <row r="33" s="4" customFormat="1" ht="12.75">
      <c r="L33" s="3"/>
    </row>
    <row r="34" s="4" customFormat="1" ht="12.75">
      <c r="L34" s="3"/>
    </row>
    <row r="35" s="4" customFormat="1" ht="12.75">
      <c r="L35" s="3"/>
    </row>
    <row r="36" s="4" customFormat="1" ht="12.75">
      <c r="L36" s="3"/>
    </row>
    <row r="37" s="4" customFormat="1" ht="12.75">
      <c r="L37" s="3"/>
    </row>
    <row r="38" s="4" customFormat="1" ht="12.75">
      <c r="L38" s="3"/>
    </row>
    <row r="39" s="4" customFormat="1" ht="12.75">
      <c r="L39" s="3"/>
    </row>
    <row r="40" s="4" customFormat="1" ht="12.75">
      <c r="L40" s="3"/>
    </row>
    <row r="41" s="4" customFormat="1" ht="12.75">
      <c r="L41" s="3"/>
    </row>
    <row r="42" s="4" customFormat="1" ht="12.75">
      <c r="L42" s="3"/>
    </row>
    <row r="43" s="4" customFormat="1" ht="12.75">
      <c r="L43" s="3"/>
    </row>
    <row r="44" s="4" customFormat="1" ht="12.75">
      <c r="L44" s="3"/>
    </row>
    <row r="45" s="4" customFormat="1" ht="12.75">
      <c r="L45" s="3"/>
    </row>
    <row r="46" s="4" customFormat="1" ht="12.75">
      <c r="L46" s="3"/>
    </row>
    <row r="47" s="4" customFormat="1" ht="12.75">
      <c r="L47" s="3"/>
    </row>
    <row r="48" s="4" customFormat="1" ht="12.75">
      <c r="L48" s="3"/>
    </row>
    <row r="49" s="4" customFormat="1" ht="12.75">
      <c r="L49" s="3"/>
    </row>
    <row r="50" s="4" customFormat="1" ht="12.75">
      <c r="L50" s="3"/>
    </row>
    <row r="51" s="4" customFormat="1" ht="12.75">
      <c r="L51" s="3"/>
    </row>
    <row r="52" s="4" customFormat="1" ht="12.75">
      <c r="L52" s="3"/>
    </row>
  </sheetData>
  <sheetProtection password="CD66" sheet="1" objects="1" scenarios="1"/>
  <printOptions horizontalCentered="1"/>
  <pageMargins left="0.29" right="0.75" top="0.7874015748031497" bottom="0.3937007874015748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2002-04-22T20:03:55Z</cp:lastPrinted>
  <dcterms:created xsi:type="dcterms:W3CDTF">2002-03-11T20:38:05Z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