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Bladex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<sst xmlns="http://schemas.openxmlformats.org/spreadsheetml/2006/main" count="38" uniqueCount="38">
  <si>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</si>
  <si>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BANCO LATINOAMERICANO DE EXPORTACIONES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</si>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</sst>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4">
    <font>
      <sz val="10"/>
      <name val="Arial"/>
      <family val="0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1" xfId="15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71" fontId="2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171" fontId="3" fillId="0" borderId="1" xfId="15" applyNumberFormat="1" applyFont="1" applyBorder="1" applyAlignment="1">
      <alignment/>
    </xf>
    <xf numFmtId="171" fontId="3" fillId="0" borderId="1" xfId="15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171" fontId="2" fillId="0" borderId="1" xfId="15" applyNumberFormat="1" applyFont="1" applyFill="1" applyBorder="1" applyAlignment="1">
      <alignment/>
    </xf>
    <xf numFmtId="0" fontId="3" fillId="0" borderId="0" xfId="0" applyFont="1" applyAlignment="1">
      <alignment/>
    </xf>
    <xf numFmtId="171" fontId="3" fillId="0" borderId="0" xfId="15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F6" sqref="F6"/>
    </sheetView>
  </sheetViews>
  <sheetFormatPr defaultColWidth="11.421875" defaultRowHeight="12.75"/>
  <cols>
    <col min="1" max="1" width="24.7109375" style="1" customWidth="1"/>
    <col min="2" max="2" width="13.57421875" style="1" customWidth="1"/>
    <col min="3" max="3" width="8.140625" style="1" customWidth="1"/>
    <col min="4" max="5" width="8.7109375" style="1" customWidth="1"/>
    <col min="6" max="6" width="8.421875" style="1" customWidth="1"/>
    <col min="7" max="7" width="10.00390625" style="1" customWidth="1"/>
    <col min="8" max="8" width="8.57421875" style="1" customWidth="1"/>
    <col min="9" max="9" width="10.7109375" style="1" customWidth="1"/>
    <col min="10" max="10" width="13.140625" style="1" customWidth="1"/>
    <col min="11" max="11" width="12.421875" style="1" customWidth="1"/>
    <col min="12" max="12" width="8.140625" style="1" customWidth="1"/>
    <col min="13" max="16384" width="11.421875" style="1" customWidth="1"/>
  </cols>
  <sheetData>
    <row r="1" spans="2:11" s="11" customFormat="1" ht="11.25">
      <c r="B1" s="15"/>
      <c r="C1" s="15"/>
      <c r="F1" s="15"/>
      <c r="G1" s="15"/>
      <c r="H1" s="15"/>
      <c r="I1" s="15"/>
      <c r="J1" s="15"/>
      <c r="K1" s="15"/>
    </row>
    <row r="2" spans="2:11" s="11" customFormat="1" ht="11.25">
      <c r="B2" s="15"/>
      <c r="C2" s="15"/>
      <c r="F2" s="15"/>
      <c r="G2" s="15"/>
      <c r="H2" s="15"/>
      <c r="I2" s="15"/>
      <c r="J2" s="15"/>
      <c r="K2" s="15"/>
    </row>
    <row r="3" spans="2:11" s="11" customFormat="1" ht="11.25">
      <c r="B3" s="14"/>
      <c r="C3" s="14"/>
      <c r="D3" s="14"/>
      <c r="E3" s="15" t="s">
        <v>0</v>
      </c>
      <c r="F3" s="14"/>
      <c r="G3" s="14"/>
      <c r="H3" s="14"/>
      <c r="I3" s="14"/>
      <c r="J3" s="14"/>
      <c r="K3" s="14"/>
    </row>
    <row r="4" spans="1:11" s="11" customFormat="1" ht="11.25">
      <c r="A4" s="14"/>
      <c r="B4" s="14"/>
      <c r="C4" s="14"/>
      <c r="D4" s="14"/>
      <c r="E4" s="15" t="s">
        <v>1</v>
      </c>
      <c r="F4" s="14"/>
      <c r="G4" s="14"/>
      <c r="H4" s="14"/>
      <c r="I4" s="14"/>
      <c r="J4" s="14"/>
      <c r="K4" s="14"/>
    </row>
    <row r="5" spans="1:11" s="11" customFormat="1" ht="11.25">
      <c r="A5" s="14"/>
      <c r="B5" s="14"/>
      <c r="C5" s="14"/>
      <c r="D5" s="14"/>
      <c r="E5" s="14" t="s">
        <v>2</v>
      </c>
      <c r="F5" s="14"/>
      <c r="G5" s="14"/>
      <c r="H5" s="14"/>
      <c r="I5" s="14"/>
      <c r="J5" s="14"/>
      <c r="K5" s="14"/>
    </row>
    <row r="6" spans="1:11" s="11" customFormat="1" ht="11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11" customFormat="1" ht="11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6:7" s="11" customFormat="1" ht="11.25">
      <c r="F8" s="12"/>
      <c r="G8" s="12"/>
    </row>
    <row r="9" spans="1:12" s="13" customFormat="1" ht="11.25">
      <c r="A9" s="2"/>
      <c r="B9" s="2" t="s">
        <v>3</v>
      </c>
      <c r="C9" s="2" t="s">
        <v>4</v>
      </c>
      <c r="D9" s="2" t="s">
        <v>5</v>
      </c>
      <c r="E9" s="2" t="s">
        <v>6</v>
      </c>
      <c r="F9" s="3" t="s">
        <v>7</v>
      </c>
      <c r="G9" s="3" t="s">
        <v>8</v>
      </c>
      <c r="H9" s="2" t="s">
        <v>9</v>
      </c>
      <c r="I9" s="2" t="s">
        <v>10</v>
      </c>
      <c r="J9" s="2" t="s">
        <v>11</v>
      </c>
      <c r="K9" s="2" t="s">
        <v>12</v>
      </c>
      <c r="L9" s="2" t="s">
        <v>13</v>
      </c>
    </row>
    <row r="10" spans="1:12" s="11" customFormat="1" ht="11.25">
      <c r="A10" s="4" t="s">
        <v>14</v>
      </c>
      <c r="B10" s="5">
        <f aca="true" t="shared" si="0" ref="B10:H10">SUM(B11:B15)</f>
        <v>80015</v>
      </c>
      <c r="C10" s="5">
        <f t="shared" si="0"/>
        <v>27454</v>
      </c>
      <c r="D10" s="5">
        <f t="shared" si="0"/>
        <v>28957</v>
      </c>
      <c r="E10" s="5">
        <f t="shared" si="0"/>
        <v>28095</v>
      </c>
      <c r="F10" s="5">
        <f t="shared" si="0"/>
        <v>29247</v>
      </c>
      <c r="G10" s="5">
        <f t="shared" si="0"/>
        <v>29409</v>
      </c>
      <c r="H10" s="5">
        <f t="shared" si="0"/>
        <v>28081</v>
      </c>
      <c r="I10" s="5">
        <v>28315</v>
      </c>
      <c r="J10" s="5">
        <v>27823</v>
      </c>
      <c r="K10" s="5">
        <v>29373</v>
      </c>
      <c r="L10" s="5">
        <f aca="true" t="shared" si="1" ref="L10:L33">SUM(A10:K10)</f>
        <v>336769</v>
      </c>
    </row>
    <row r="11" spans="1:12" s="11" customFormat="1" ht="11.25">
      <c r="A11" s="6" t="s">
        <v>15</v>
      </c>
      <c r="B11" s="7">
        <v>74174</v>
      </c>
      <c r="C11" s="7">
        <v>25145</v>
      </c>
      <c r="D11" s="7">
        <v>26829</v>
      </c>
      <c r="E11" s="8">
        <v>26133</v>
      </c>
      <c r="F11" s="7">
        <v>27327</v>
      </c>
      <c r="G11" s="7">
        <v>27525</v>
      </c>
      <c r="H11" s="7">
        <v>25799</v>
      </c>
      <c r="I11" s="7">
        <v>26065</v>
      </c>
      <c r="J11" s="7">
        <v>25417</v>
      </c>
      <c r="K11" s="7">
        <v>26713</v>
      </c>
      <c r="L11" s="7">
        <f t="shared" si="1"/>
        <v>311127</v>
      </c>
    </row>
    <row r="12" spans="1:12" s="11" customFormat="1" ht="11.25">
      <c r="A12" s="6" t="s">
        <v>16</v>
      </c>
      <c r="B12" s="7">
        <v>3469</v>
      </c>
      <c r="C12" s="7">
        <v>1610</v>
      </c>
      <c r="D12" s="7">
        <v>1404</v>
      </c>
      <c r="E12" s="7">
        <v>1099</v>
      </c>
      <c r="F12" s="7">
        <v>1036</v>
      </c>
      <c r="G12" s="7">
        <v>820</v>
      </c>
      <c r="H12" s="7">
        <v>1113</v>
      </c>
      <c r="I12" s="7">
        <v>1131</v>
      </c>
      <c r="J12" s="7">
        <v>1288</v>
      </c>
      <c r="K12" s="7">
        <v>1486</v>
      </c>
      <c r="L12" s="7">
        <f t="shared" si="1"/>
        <v>14456</v>
      </c>
    </row>
    <row r="13" spans="1:12" s="11" customFormat="1" ht="11.25">
      <c r="A13" s="6" t="s">
        <v>17</v>
      </c>
      <c r="B13" s="7">
        <v>2372</v>
      </c>
      <c r="C13" s="7">
        <v>699</v>
      </c>
      <c r="D13" s="7">
        <v>724</v>
      </c>
      <c r="E13" s="7">
        <v>863</v>
      </c>
      <c r="F13" s="7">
        <v>884</v>
      </c>
      <c r="G13" s="7">
        <v>1064</v>
      </c>
      <c r="H13" s="7">
        <v>1169</v>
      </c>
      <c r="I13" s="7">
        <v>1119</v>
      </c>
      <c r="J13" s="7">
        <v>1118</v>
      </c>
      <c r="K13" s="7">
        <v>1174</v>
      </c>
      <c r="L13" s="7">
        <f t="shared" si="1"/>
        <v>11186</v>
      </c>
    </row>
    <row r="14" spans="1:12" s="11" customFormat="1" ht="11.25">
      <c r="A14" s="6" t="s">
        <v>18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f t="shared" si="1"/>
        <v>0</v>
      </c>
    </row>
    <row r="15" spans="1:12" s="11" customFormat="1" ht="11.25">
      <c r="A15" s="6" t="s">
        <v>19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f t="shared" si="1"/>
        <v>0</v>
      </c>
    </row>
    <row r="16" spans="1:12" s="11" customFormat="1" ht="11.25">
      <c r="A16" s="4" t="s">
        <v>20</v>
      </c>
      <c r="B16" s="5">
        <f aca="true" t="shared" si="2" ref="B16:H16">+B17+B18</f>
        <v>58022</v>
      </c>
      <c r="C16" s="5">
        <f t="shared" si="2"/>
        <v>19773</v>
      </c>
      <c r="D16" s="5">
        <f t="shared" si="2"/>
        <v>20413</v>
      </c>
      <c r="E16" s="5">
        <f t="shared" si="2"/>
        <v>19823</v>
      </c>
      <c r="F16" s="5">
        <f t="shared" si="2"/>
        <v>20366</v>
      </c>
      <c r="G16" s="5">
        <f t="shared" si="2"/>
        <v>20373</v>
      </c>
      <c r="H16" s="5">
        <f t="shared" si="2"/>
        <v>19706</v>
      </c>
      <c r="I16" s="5">
        <v>19827</v>
      </c>
      <c r="J16" s="5">
        <v>19873</v>
      </c>
      <c r="K16" s="5">
        <v>21272</v>
      </c>
      <c r="L16" s="5">
        <f t="shared" si="1"/>
        <v>239448</v>
      </c>
    </row>
    <row r="17" spans="1:12" s="11" customFormat="1" ht="11.25">
      <c r="A17" s="6" t="s">
        <v>21</v>
      </c>
      <c r="B17" s="7">
        <v>57803</v>
      </c>
      <c r="C17" s="7">
        <v>19709</v>
      </c>
      <c r="D17" s="7">
        <v>20320</v>
      </c>
      <c r="E17" s="7">
        <v>19728</v>
      </c>
      <c r="F17" s="7">
        <v>20279</v>
      </c>
      <c r="G17" s="7">
        <v>20294</v>
      </c>
      <c r="H17" s="7">
        <v>19616</v>
      </c>
      <c r="I17" s="7">
        <v>19740</v>
      </c>
      <c r="J17" s="7">
        <v>19784</v>
      </c>
      <c r="K17" s="7">
        <v>21167</v>
      </c>
      <c r="L17" s="7">
        <f t="shared" si="1"/>
        <v>238440</v>
      </c>
    </row>
    <row r="18" spans="1:12" s="11" customFormat="1" ht="11.25">
      <c r="A18" s="6" t="s">
        <v>22</v>
      </c>
      <c r="B18" s="7">
        <v>219</v>
      </c>
      <c r="C18" s="7">
        <v>64</v>
      </c>
      <c r="D18" s="7">
        <v>93</v>
      </c>
      <c r="E18" s="7">
        <v>95</v>
      </c>
      <c r="F18" s="7">
        <v>87</v>
      </c>
      <c r="G18" s="7">
        <v>79</v>
      </c>
      <c r="H18" s="7">
        <v>90</v>
      </c>
      <c r="I18" s="7">
        <v>87</v>
      </c>
      <c r="J18" s="7">
        <v>89</v>
      </c>
      <c r="K18" s="7">
        <v>105</v>
      </c>
      <c r="L18" s="7">
        <f t="shared" si="1"/>
        <v>1008</v>
      </c>
    </row>
    <row r="19" spans="1:12" s="11" customFormat="1" ht="11.25">
      <c r="A19" s="4" t="s">
        <v>23</v>
      </c>
      <c r="B19" s="5">
        <f aca="true" t="shared" si="3" ref="B19:H19">B10-B16</f>
        <v>21993</v>
      </c>
      <c r="C19" s="5">
        <f t="shared" si="3"/>
        <v>7681</v>
      </c>
      <c r="D19" s="5">
        <f t="shared" si="3"/>
        <v>8544</v>
      </c>
      <c r="E19" s="5">
        <f t="shared" si="3"/>
        <v>8272</v>
      </c>
      <c r="F19" s="5">
        <f t="shared" si="3"/>
        <v>8881</v>
      </c>
      <c r="G19" s="5">
        <f t="shared" si="3"/>
        <v>9036</v>
      </c>
      <c r="H19" s="5">
        <f t="shared" si="3"/>
        <v>8375</v>
      </c>
      <c r="I19" s="5">
        <v>8488</v>
      </c>
      <c r="J19" s="5">
        <v>7950</v>
      </c>
      <c r="K19" s="5">
        <v>8101</v>
      </c>
      <c r="L19" s="5">
        <f t="shared" si="1"/>
        <v>97321</v>
      </c>
    </row>
    <row r="20" spans="1:12" s="11" customFormat="1" ht="11.25">
      <c r="A20" s="4" t="s">
        <v>24</v>
      </c>
      <c r="B20" s="5">
        <f aca="true" t="shared" si="4" ref="B20:H20">SUM(B21:B24)</f>
        <v>5701</v>
      </c>
      <c r="C20" s="5">
        <f t="shared" si="4"/>
        <v>1967</v>
      </c>
      <c r="D20" s="5">
        <f t="shared" si="4"/>
        <v>1986</v>
      </c>
      <c r="E20" s="5">
        <f t="shared" si="4"/>
        <v>1929</v>
      </c>
      <c r="F20" s="5">
        <f t="shared" si="4"/>
        <v>2509</v>
      </c>
      <c r="G20" s="5">
        <f t="shared" si="4"/>
        <v>2544</v>
      </c>
      <c r="H20" s="5">
        <f t="shared" si="4"/>
        <v>2400</v>
      </c>
      <c r="I20" s="5">
        <v>2697</v>
      </c>
      <c r="J20" s="5">
        <v>2500</v>
      </c>
      <c r="K20" s="5">
        <v>2444</v>
      </c>
      <c r="L20" s="5">
        <f t="shared" si="1"/>
        <v>26677</v>
      </c>
    </row>
    <row r="21" spans="1:12" s="11" customFormat="1" ht="11.25">
      <c r="A21" s="6" t="s">
        <v>25</v>
      </c>
      <c r="B21" s="7">
        <v>5694</v>
      </c>
      <c r="C21" s="7">
        <v>1967</v>
      </c>
      <c r="D21" s="7">
        <v>1986</v>
      </c>
      <c r="E21" s="7">
        <v>1928</v>
      </c>
      <c r="F21" s="7">
        <v>2508</v>
      </c>
      <c r="G21" s="7">
        <v>2543</v>
      </c>
      <c r="H21" s="7">
        <v>2396</v>
      </c>
      <c r="I21" s="7">
        <v>2696</v>
      </c>
      <c r="J21" s="7">
        <v>2478</v>
      </c>
      <c r="K21" s="7">
        <v>2428</v>
      </c>
      <c r="L21" s="7">
        <f t="shared" si="1"/>
        <v>26624</v>
      </c>
    </row>
    <row r="22" spans="1:12" s="11" customFormat="1" ht="11.25">
      <c r="A22" s="6" t="s">
        <v>26</v>
      </c>
      <c r="B22" s="7">
        <v>7</v>
      </c>
      <c r="C22" s="5">
        <v>0</v>
      </c>
      <c r="D22" s="7">
        <v>0</v>
      </c>
      <c r="E22" s="7">
        <v>1</v>
      </c>
      <c r="F22" s="7">
        <v>1</v>
      </c>
      <c r="G22" s="7">
        <v>1</v>
      </c>
      <c r="H22" s="7">
        <v>4</v>
      </c>
      <c r="I22" s="7">
        <v>1</v>
      </c>
      <c r="J22" s="7">
        <v>22</v>
      </c>
      <c r="K22" s="7">
        <v>16</v>
      </c>
      <c r="L22" s="7">
        <f t="shared" si="1"/>
        <v>53</v>
      </c>
    </row>
    <row r="23" spans="1:12" s="11" customFormat="1" ht="11.25">
      <c r="A23" s="9" t="s">
        <v>27</v>
      </c>
      <c r="B23" s="7">
        <v>0</v>
      </c>
      <c r="C23" s="5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f t="shared" si="1"/>
        <v>0</v>
      </c>
    </row>
    <row r="24" spans="1:12" s="11" customFormat="1" ht="11.25">
      <c r="A24" s="6" t="s">
        <v>28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f t="shared" si="1"/>
        <v>0</v>
      </c>
    </row>
    <row r="25" spans="1:12" s="11" customFormat="1" ht="11.25">
      <c r="A25" s="4" t="s">
        <v>29</v>
      </c>
      <c r="B25" s="5">
        <f aca="true" t="shared" si="5" ref="B25:H25">B19+B20</f>
        <v>27694</v>
      </c>
      <c r="C25" s="5">
        <f t="shared" si="5"/>
        <v>9648</v>
      </c>
      <c r="D25" s="5">
        <f t="shared" si="5"/>
        <v>10530</v>
      </c>
      <c r="E25" s="5">
        <f t="shared" si="5"/>
        <v>10201</v>
      </c>
      <c r="F25" s="5">
        <f t="shared" si="5"/>
        <v>11390</v>
      </c>
      <c r="G25" s="5">
        <f t="shared" si="5"/>
        <v>11580</v>
      </c>
      <c r="H25" s="5">
        <f t="shared" si="5"/>
        <v>10775</v>
      </c>
      <c r="I25" s="5">
        <v>11185</v>
      </c>
      <c r="J25" s="5">
        <v>10450</v>
      </c>
      <c r="K25" s="5">
        <v>10545</v>
      </c>
      <c r="L25" s="5">
        <f t="shared" si="1"/>
        <v>123998</v>
      </c>
    </row>
    <row r="26" spans="1:12" s="11" customFormat="1" ht="11.25">
      <c r="A26" s="4" t="s">
        <v>30</v>
      </c>
      <c r="B26" s="5">
        <f aca="true" t="shared" si="6" ref="B26:H26">SUM(B27:B30)</f>
        <v>3694</v>
      </c>
      <c r="C26" s="5">
        <f t="shared" si="6"/>
        <v>1440</v>
      </c>
      <c r="D26" s="5">
        <f t="shared" si="6"/>
        <v>1503</v>
      </c>
      <c r="E26" s="5">
        <f t="shared" si="6"/>
        <v>1504</v>
      </c>
      <c r="F26" s="5">
        <f t="shared" si="6"/>
        <v>1400</v>
      </c>
      <c r="G26" s="5">
        <f t="shared" si="6"/>
        <v>1348</v>
      </c>
      <c r="H26" s="5">
        <f t="shared" si="6"/>
        <v>1346</v>
      </c>
      <c r="I26" s="5">
        <v>1384</v>
      </c>
      <c r="J26" s="5">
        <v>1304</v>
      </c>
      <c r="K26" s="5">
        <v>1604</v>
      </c>
      <c r="L26" s="5">
        <f t="shared" si="1"/>
        <v>16527</v>
      </c>
    </row>
    <row r="27" spans="1:12" s="11" customFormat="1" ht="11.25">
      <c r="A27" s="6" t="s">
        <v>31</v>
      </c>
      <c r="B27" s="7">
        <v>2512</v>
      </c>
      <c r="C27" s="7">
        <v>947</v>
      </c>
      <c r="D27" s="7">
        <v>977</v>
      </c>
      <c r="E27" s="7">
        <v>990</v>
      </c>
      <c r="F27" s="7">
        <v>974</v>
      </c>
      <c r="G27" s="7">
        <v>940</v>
      </c>
      <c r="H27" s="7">
        <v>962</v>
      </c>
      <c r="I27" s="7">
        <v>939</v>
      </c>
      <c r="J27" s="7">
        <v>887</v>
      </c>
      <c r="K27" s="7">
        <v>1045</v>
      </c>
      <c r="L27" s="7">
        <f t="shared" si="1"/>
        <v>11173</v>
      </c>
    </row>
    <row r="28" spans="1:12" s="11" customFormat="1" ht="11.25">
      <c r="A28" s="6" t="s">
        <v>32</v>
      </c>
      <c r="B28" s="7">
        <v>705</v>
      </c>
      <c r="C28" s="7">
        <v>331</v>
      </c>
      <c r="D28" s="7">
        <v>366</v>
      </c>
      <c r="E28" s="7">
        <v>314</v>
      </c>
      <c r="F28" s="7">
        <v>253</v>
      </c>
      <c r="G28" s="7">
        <v>227</v>
      </c>
      <c r="H28" s="7">
        <v>197</v>
      </c>
      <c r="I28" s="7">
        <v>291</v>
      </c>
      <c r="J28" s="7">
        <v>245</v>
      </c>
      <c r="K28" s="7">
        <v>360</v>
      </c>
      <c r="L28" s="7">
        <f t="shared" si="1"/>
        <v>3289</v>
      </c>
    </row>
    <row r="29" spans="1:12" s="11" customFormat="1" ht="11.25">
      <c r="A29" s="6" t="s">
        <v>33</v>
      </c>
      <c r="B29" s="7">
        <v>257</v>
      </c>
      <c r="C29" s="7">
        <v>84</v>
      </c>
      <c r="D29" s="7">
        <v>87</v>
      </c>
      <c r="E29" s="7">
        <v>99</v>
      </c>
      <c r="F29" s="7">
        <v>92</v>
      </c>
      <c r="G29" s="7">
        <v>95</v>
      </c>
      <c r="H29" s="7">
        <v>96</v>
      </c>
      <c r="I29" s="7">
        <v>90</v>
      </c>
      <c r="J29" s="7">
        <v>90</v>
      </c>
      <c r="K29" s="7">
        <v>94</v>
      </c>
      <c r="L29" s="7">
        <f t="shared" si="1"/>
        <v>1084</v>
      </c>
    </row>
    <row r="30" spans="1:12" s="11" customFormat="1" ht="11.25">
      <c r="A30" s="6" t="s">
        <v>34</v>
      </c>
      <c r="B30" s="7">
        <v>220</v>
      </c>
      <c r="C30" s="7">
        <v>78</v>
      </c>
      <c r="D30" s="7">
        <v>73</v>
      </c>
      <c r="E30" s="7">
        <v>101</v>
      </c>
      <c r="F30" s="7">
        <v>81</v>
      </c>
      <c r="G30" s="7">
        <v>86</v>
      </c>
      <c r="H30" s="7">
        <v>91</v>
      </c>
      <c r="I30" s="7">
        <v>64</v>
      </c>
      <c r="J30" s="7">
        <v>82</v>
      </c>
      <c r="K30" s="7">
        <v>105</v>
      </c>
      <c r="L30" s="7">
        <f t="shared" si="1"/>
        <v>981</v>
      </c>
    </row>
    <row r="31" spans="1:12" s="11" customFormat="1" ht="11.25">
      <c r="A31" s="4" t="s">
        <v>35</v>
      </c>
      <c r="B31" s="5">
        <f aca="true" t="shared" si="7" ref="B31:H31">B25-B26</f>
        <v>24000</v>
      </c>
      <c r="C31" s="5">
        <f t="shared" si="7"/>
        <v>8208</v>
      </c>
      <c r="D31" s="5">
        <f t="shared" si="7"/>
        <v>9027</v>
      </c>
      <c r="E31" s="5">
        <f t="shared" si="7"/>
        <v>8697</v>
      </c>
      <c r="F31" s="5">
        <f t="shared" si="7"/>
        <v>9990</v>
      </c>
      <c r="G31" s="5">
        <f t="shared" si="7"/>
        <v>10232</v>
      </c>
      <c r="H31" s="5">
        <f t="shared" si="7"/>
        <v>9429</v>
      </c>
      <c r="I31" s="5">
        <v>9801</v>
      </c>
      <c r="J31" s="5">
        <v>9146</v>
      </c>
      <c r="K31" s="5">
        <v>8941</v>
      </c>
      <c r="L31" s="5">
        <f t="shared" si="1"/>
        <v>107471</v>
      </c>
    </row>
    <row r="32" spans="1:12" s="11" customFormat="1" ht="11.25">
      <c r="A32" s="6" t="s">
        <v>36</v>
      </c>
      <c r="B32" s="7">
        <v>4200</v>
      </c>
      <c r="C32" s="7">
        <v>1500</v>
      </c>
      <c r="D32" s="7">
        <v>1500</v>
      </c>
      <c r="E32" s="7">
        <v>1500</v>
      </c>
      <c r="F32" s="7">
        <v>2000</v>
      </c>
      <c r="G32" s="7">
        <v>2000</v>
      </c>
      <c r="H32" s="7">
        <v>2000</v>
      </c>
      <c r="I32" s="7">
        <v>2000</v>
      </c>
      <c r="J32" s="7">
        <v>2000</v>
      </c>
      <c r="K32" s="7">
        <v>2000</v>
      </c>
      <c r="L32" s="7">
        <f t="shared" si="1"/>
        <v>20700</v>
      </c>
    </row>
    <row r="33" spans="1:12" s="11" customFormat="1" ht="11.25">
      <c r="A33" s="4" t="s">
        <v>37</v>
      </c>
      <c r="B33" s="10">
        <f aca="true" t="shared" si="8" ref="B33:H33">B31-B32</f>
        <v>19800</v>
      </c>
      <c r="C33" s="10">
        <f t="shared" si="8"/>
        <v>6708</v>
      </c>
      <c r="D33" s="10">
        <f t="shared" si="8"/>
        <v>7527</v>
      </c>
      <c r="E33" s="10">
        <f t="shared" si="8"/>
        <v>7197</v>
      </c>
      <c r="F33" s="10">
        <f t="shared" si="8"/>
        <v>7990</v>
      </c>
      <c r="G33" s="10">
        <f t="shared" si="8"/>
        <v>8232</v>
      </c>
      <c r="H33" s="10">
        <f t="shared" si="8"/>
        <v>7429</v>
      </c>
      <c r="I33" s="5">
        <v>7801</v>
      </c>
      <c r="J33" s="5">
        <v>7146</v>
      </c>
      <c r="K33" s="5">
        <v>6941</v>
      </c>
      <c r="L33" s="5">
        <f t="shared" si="1"/>
        <v>86771</v>
      </c>
    </row>
    <row r="34" s="11" customFormat="1" ht="11.25"/>
    <row r="35" s="11" customFormat="1" ht="11.25"/>
    <row r="36" s="11" customFormat="1" ht="11.25"/>
    <row r="37" s="11" customFormat="1" ht="11.25"/>
    <row r="38" s="11" customFormat="1" ht="11.25"/>
    <row r="39" s="11" customFormat="1" ht="11.25"/>
    <row r="40" s="11" customFormat="1" ht="11.25"/>
    <row r="41" s="11" customFormat="1" ht="11.25"/>
    <row r="42" s="11" customFormat="1" ht="11.25"/>
    <row r="43" s="11" customFormat="1" ht="11.25"/>
    <row r="44" s="11" customFormat="1" ht="11.25"/>
    <row r="45" s="11" customFormat="1" ht="11.25"/>
    <row r="46" s="11" customFormat="1" ht="11.25"/>
    <row r="47" s="11" customFormat="1" ht="11.25"/>
    <row r="48" s="11" customFormat="1" ht="11.25"/>
    <row r="49" s="11" customFormat="1" ht="11.25"/>
    <row r="50" s="11" customFormat="1" ht="11.25"/>
    <row r="51" s="11" customFormat="1" ht="11.25"/>
    <row r="52" s="11" customFormat="1" ht="11.25"/>
    <row r="53" s="11" customFormat="1" ht="11.25"/>
    <row r="54" s="11" customFormat="1" ht="11.25"/>
    <row r="55" s="11" customFormat="1" ht="11.25"/>
    <row r="56" s="11" customFormat="1" ht="11.25"/>
    <row r="57" s="11" customFormat="1" ht="11.25"/>
    <row r="58" s="11" customFormat="1" ht="11.25"/>
    <row r="59" s="11" customFormat="1" ht="11.25"/>
    <row r="60" s="11" customFormat="1" ht="11.25"/>
    <row r="61" s="11" customFormat="1" ht="11.25"/>
    <row r="62" s="11" customFormat="1" ht="11.25"/>
    <row r="63" s="11" customFormat="1" ht="11.25"/>
    <row r="64" s="11" customFormat="1" ht="11.25"/>
    <row r="65" s="11" customFormat="1" ht="11.25"/>
    <row r="66" s="11" customFormat="1" ht="11.25"/>
    <row r="67" s="11" customFormat="1" ht="11.25"/>
    <row r="68" s="11" customFormat="1" ht="11.25"/>
    <row r="69" s="11" customFormat="1" ht="11.25"/>
    <row r="70" s="11" customFormat="1" ht="11.25"/>
    <row r="71" s="11" customFormat="1" ht="11.25"/>
    <row r="72" s="11" customFormat="1" ht="11.25"/>
    <row r="73" s="11" customFormat="1" ht="11.25"/>
    <row r="74" s="11" customFormat="1" ht="11.25"/>
    <row r="75" s="11" customFormat="1" ht="11.25"/>
    <row r="76" s="11" customFormat="1" ht="11.25"/>
    <row r="77" s="11" customFormat="1" ht="11.25"/>
    <row r="78" s="11" customFormat="1" ht="11.25"/>
    <row r="79" s="11" customFormat="1" ht="11.25"/>
    <row r="80" s="11" customFormat="1" ht="11.25"/>
    <row r="81" s="11" customFormat="1" ht="11.25"/>
    <row r="82" s="11" customFormat="1" ht="11.25"/>
    <row r="83" s="11" customFormat="1" ht="11.25"/>
    <row r="84" s="11" customFormat="1" ht="11.25"/>
    <row r="85" s="11" customFormat="1" ht="11.25"/>
    <row r="86" s="11" customFormat="1" ht="11.25"/>
    <row r="87" s="11" customFormat="1" ht="11.25"/>
    <row r="88" s="11" customFormat="1" ht="11.25"/>
    <row r="89" s="11" customFormat="1" ht="11.25"/>
    <row r="90" s="11" customFormat="1" ht="11.25"/>
    <row r="91" s="11" customFormat="1" ht="11.25"/>
    <row r="92" s="11" customFormat="1" ht="11.25"/>
    <row r="93" s="11" customFormat="1" ht="11.25"/>
    <row r="94" s="11" customFormat="1" ht="11.25"/>
    <row r="95" s="11" customFormat="1" ht="11.25"/>
    <row r="96" s="11" customFormat="1" ht="11.25"/>
    <row r="97" s="11" customFormat="1" ht="11.25"/>
    <row r="98" s="11" customFormat="1" ht="11.25"/>
    <row r="99" s="11" customFormat="1" ht="11.25"/>
    <row r="100" s="11" customFormat="1" ht="11.25"/>
    <row r="101" s="11" customFormat="1" ht="11.25"/>
    <row r="102" s="11" customFormat="1" ht="11.25"/>
    <row r="103" s="11" customFormat="1" ht="11.25"/>
    <row r="104" s="11" customFormat="1" ht="11.25"/>
    <row r="105" s="11" customFormat="1" ht="11.25"/>
    <row r="106" s="11" customFormat="1" ht="11.25"/>
    <row r="107" s="11" customFormat="1" ht="11.25"/>
    <row r="108" s="11" customFormat="1" ht="11.25"/>
    <row r="109" s="11" customFormat="1" ht="11.25"/>
    <row r="110" s="11" customFormat="1" ht="11.25"/>
    <row r="111" s="11" customFormat="1" ht="11.25"/>
    <row r="112" s="11" customFormat="1" ht="11.25"/>
    <row r="113" s="11" customFormat="1" ht="11.25"/>
    <row r="114" s="11" customFormat="1" ht="11.25"/>
    <row r="115" s="11" customFormat="1" ht="11.25"/>
    <row r="116" s="11" customFormat="1" ht="11.25"/>
    <row r="117" s="11" customFormat="1" ht="11.25"/>
    <row r="118" s="11" customFormat="1" ht="11.25"/>
    <row r="119" s="11" customFormat="1" ht="11.25"/>
    <row r="120" s="11" customFormat="1" ht="11.25"/>
    <row r="121" s="11" customFormat="1" ht="11.25"/>
    <row r="122" s="11" customFormat="1" ht="11.25"/>
    <row r="123" s="11" customFormat="1" ht="11.25"/>
    <row r="124" s="11" customFormat="1" ht="11.25"/>
    <row r="125" s="11" customFormat="1" ht="11.25"/>
    <row r="126" s="11" customFormat="1" ht="11.25"/>
    <row r="127" s="11" customFormat="1" ht="11.25"/>
    <row r="128" s="11" customFormat="1" ht="11.25"/>
    <row r="129" s="11" customFormat="1" ht="11.25"/>
    <row r="130" s="11" customFormat="1" ht="11.25"/>
    <row r="131" s="11" customFormat="1" ht="11.25"/>
    <row r="132" s="11" customFormat="1" ht="11.25"/>
    <row r="133" s="11" customFormat="1" ht="11.25"/>
    <row r="134" s="11" customFormat="1" ht="11.25"/>
    <row r="135" s="11" customFormat="1" ht="11.25"/>
    <row r="136" s="11" customFormat="1" ht="11.25"/>
    <row r="137" s="11" customFormat="1" ht="11.25"/>
    <row r="138" s="11" customFormat="1" ht="11.25"/>
    <row r="139" s="11" customFormat="1" ht="11.25"/>
    <row r="140" s="11" customFormat="1" ht="11.25"/>
    <row r="141" s="11" customFormat="1" ht="11.25"/>
    <row r="142" s="11" customFormat="1" ht="11.25"/>
    <row r="143" s="11" customFormat="1" ht="11.25"/>
    <row r="144" s="11" customFormat="1" ht="11.25"/>
    <row r="145" s="11" customFormat="1" ht="11.25"/>
    <row r="146" s="11" customFormat="1" ht="11.25"/>
    <row r="147" s="11" customFormat="1" ht="11.25"/>
    <row r="148" s="11" customFormat="1" ht="11.25"/>
    <row r="149" s="11" customFormat="1" ht="11.25"/>
    <row r="150" s="11" customFormat="1" ht="11.25"/>
    <row r="151" s="11" customFormat="1" ht="11.25"/>
    <row r="152" s="11" customFormat="1" ht="11.25"/>
    <row r="153" s="11" customFormat="1" ht="11.25"/>
    <row r="154" s="11" customFormat="1" ht="11.25"/>
    <row r="155" s="11" customFormat="1" ht="11.25"/>
    <row r="156" s="11" customFormat="1" ht="11.25"/>
    <row r="157" s="11" customFormat="1" ht="11.25"/>
    <row r="158" s="11" customFormat="1" ht="11.25"/>
    <row r="159" s="11" customFormat="1" ht="11.25"/>
    <row r="160" s="11" customFormat="1" ht="11.25"/>
    <row r="161" s="11" customFormat="1" ht="11.25"/>
    <row r="162" s="11" customFormat="1" ht="11.25"/>
    <row r="163" s="11" customFormat="1" ht="11.25"/>
    <row r="164" s="11" customFormat="1" ht="11.25"/>
    <row r="165" s="11" customFormat="1" ht="11.25"/>
    <row r="166" s="11" customFormat="1" ht="11.25"/>
    <row r="167" s="11" customFormat="1" ht="11.25"/>
    <row r="168" s="11" customFormat="1" ht="11.25"/>
    <row r="169" s="11" customFormat="1" ht="11.25"/>
    <row r="170" s="11" customFormat="1" ht="11.25"/>
    <row r="171" s="11" customFormat="1" ht="11.25"/>
    <row r="172" s="11" customFormat="1" ht="11.25"/>
    <row r="173" s="11" customFormat="1" ht="11.25"/>
    <row r="174" s="11" customFormat="1" ht="11.25"/>
    <row r="175" s="11" customFormat="1" ht="11.25"/>
    <row r="176" s="11" customFormat="1" ht="11.25"/>
    <row r="177" s="11" customFormat="1" ht="11.25"/>
    <row r="178" s="11" customFormat="1" ht="11.25"/>
    <row r="179" s="11" customFormat="1" ht="11.25"/>
    <row r="180" s="11" customFormat="1" ht="11.25"/>
    <row r="181" s="11" customFormat="1" ht="11.25"/>
    <row r="182" s="11" customFormat="1" ht="11.25"/>
    <row r="183" s="11" customFormat="1" ht="11.25"/>
    <row r="184" s="11" customFormat="1" ht="11.25"/>
    <row r="185" s="11" customFormat="1" ht="11.25"/>
    <row r="186" s="11" customFormat="1" ht="11.25"/>
    <row r="187" s="11" customFormat="1" ht="11.25"/>
    <row r="188" s="11" customFormat="1" ht="11.25"/>
    <row r="189" s="11" customFormat="1" ht="11.25"/>
    <row r="190" s="11" customFormat="1" ht="11.25"/>
    <row r="191" s="11" customFormat="1" ht="11.25"/>
    <row r="192" s="11" customFormat="1" ht="11.25"/>
    <row r="193" s="11" customFormat="1" ht="11.25"/>
    <row r="194" s="11" customFormat="1" ht="11.25"/>
    <row r="195" s="11" customFormat="1" ht="11.25"/>
    <row r="196" s="11" customFormat="1" ht="11.25"/>
    <row r="197" s="11" customFormat="1" ht="11.25"/>
    <row r="198" s="11" customFormat="1" ht="11.25"/>
  </sheetData>
  <sheetProtection password="CD66" sheet="1" objects="1" scenarios="1"/>
  <printOptions/>
  <pageMargins left="0.17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2002-04-16T13:51:37Z</cp:lastPrinted>
  <dcterms:created xsi:type="dcterms:W3CDTF">2002-03-08T20:47:25Z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