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ilba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<sst xmlns="http://schemas.openxmlformats.org/spreadsheetml/2006/main" count="38" uniqueCount="38">
  <si>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</si>
  <si>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BILBAO VIZCAYA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</si>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</sst>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2.7109375" style="1" customWidth="1"/>
    <col min="2" max="2" width="12.57421875" style="1" bestFit="1" customWidth="1"/>
    <col min="3" max="3" width="8.8515625" style="1" customWidth="1"/>
    <col min="4" max="4" width="8.7109375" style="1" customWidth="1"/>
    <col min="5" max="5" width="8.8515625" style="1" customWidth="1"/>
    <col min="6" max="6" width="8.57421875" style="1" customWidth="1"/>
    <col min="7" max="7" width="10.421875" style="1" customWidth="1"/>
    <col min="8" max="8" width="8.57421875" style="1" customWidth="1"/>
    <col min="9" max="9" width="10.8515625" style="1" customWidth="1"/>
    <col min="10" max="10" width="13.00390625" style="1" customWidth="1"/>
    <col min="11" max="11" width="12.8515625" style="1" customWidth="1"/>
    <col min="12" max="12" width="8.7109375" style="1" customWidth="1"/>
    <col min="13" max="16384" width="11.421875" style="1" customWidth="1"/>
  </cols>
  <sheetData>
    <row r="1" spans="2:11" s="10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10" customFormat="1" ht="11.2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</row>
    <row r="3" spans="2:11" s="10" customFormat="1" ht="11.25">
      <c r="B3" s="13"/>
      <c r="C3" s="13"/>
      <c r="D3" s="13"/>
      <c r="E3" s="13"/>
      <c r="F3" s="14" t="s">
        <v>1</v>
      </c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/>
      <c r="F4" s="13" t="s">
        <v>2</v>
      </c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6:7" s="10" customFormat="1" ht="11.25">
      <c r="F7" s="11"/>
      <c r="G7" s="11"/>
    </row>
    <row r="8" spans="1:12" s="12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3920</v>
      </c>
      <c r="C9" s="5">
        <f t="shared" si="0"/>
        <v>1216</v>
      </c>
      <c r="D9" s="5">
        <f t="shared" si="0"/>
        <v>1443</v>
      </c>
      <c r="E9" s="5">
        <f t="shared" si="0"/>
        <v>1420</v>
      </c>
      <c r="F9" s="5">
        <f t="shared" si="0"/>
        <v>774</v>
      </c>
      <c r="G9" s="5">
        <f t="shared" si="0"/>
        <v>1487</v>
      </c>
      <c r="H9" s="5">
        <f t="shared" si="0"/>
        <v>4128</v>
      </c>
      <c r="I9" s="5">
        <f t="shared" si="0"/>
        <v>3194</v>
      </c>
      <c r="J9" s="5">
        <f t="shared" si="0"/>
        <v>3234</v>
      </c>
      <c r="K9" s="5">
        <f t="shared" si="0"/>
        <v>3597</v>
      </c>
      <c r="L9" s="5">
        <f aca="true" t="shared" si="1" ref="L9:L32">SUM(A9:K9)</f>
        <v>24413</v>
      </c>
    </row>
    <row r="10" spans="1:12" s="10" customFormat="1" ht="11.25">
      <c r="A10" s="6" t="s">
        <v>15</v>
      </c>
      <c r="B10" s="7">
        <v>3622</v>
      </c>
      <c r="C10" s="7">
        <v>1115</v>
      </c>
      <c r="D10" s="7">
        <v>1341</v>
      </c>
      <c r="E10" s="7">
        <v>1184</v>
      </c>
      <c r="F10" s="7">
        <v>335</v>
      </c>
      <c r="G10" s="7">
        <v>1111</v>
      </c>
      <c r="H10" s="7">
        <v>4632</v>
      </c>
      <c r="I10" s="7">
        <v>2112</v>
      </c>
      <c r="J10" s="7">
        <v>2196</v>
      </c>
      <c r="K10" s="7">
        <v>2359</v>
      </c>
      <c r="L10" s="7">
        <f t="shared" si="1"/>
        <v>20007</v>
      </c>
    </row>
    <row r="11" spans="1:12" s="10" customFormat="1" ht="11.25">
      <c r="A11" s="6" t="s">
        <v>16</v>
      </c>
      <c r="B11" s="7">
        <v>71</v>
      </c>
      <c r="C11" s="7">
        <v>13</v>
      </c>
      <c r="D11" s="7">
        <v>11</v>
      </c>
      <c r="E11" s="7">
        <v>148</v>
      </c>
      <c r="F11" s="7">
        <v>338</v>
      </c>
      <c r="G11" s="7">
        <v>246</v>
      </c>
      <c r="H11" s="7">
        <v>-637</v>
      </c>
      <c r="I11" s="7">
        <v>17</v>
      </c>
      <c r="J11" s="7">
        <v>32</v>
      </c>
      <c r="K11" s="7">
        <v>39</v>
      </c>
      <c r="L11" s="7">
        <f t="shared" si="1"/>
        <v>278</v>
      </c>
    </row>
    <row r="12" spans="1:12" s="10" customFormat="1" ht="11.25">
      <c r="A12" s="6" t="s">
        <v>17</v>
      </c>
      <c r="B12" s="7">
        <v>227</v>
      </c>
      <c r="C12" s="7">
        <v>88</v>
      </c>
      <c r="D12" s="7">
        <v>91</v>
      </c>
      <c r="E12" s="7">
        <v>88</v>
      </c>
      <c r="F12" s="7">
        <v>101</v>
      </c>
      <c r="G12" s="7">
        <v>130</v>
      </c>
      <c r="H12" s="7">
        <v>133</v>
      </c>
      <c r="I12" s="7">
        <v>134</v>
      </c>
      <c r="J12" s="7">
        <v>131</v>
      </c>
      <c r="K12" s="7">
        <v>190</v>
      </c>
      <c r="L12" s="7">
        <f t="shared" si="1"/>
        <v>1313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931</v>
      </c>
      <c r="J13" s="7">
        <v>875</v>
      </c>
      <c r="K13" s="7">
        <v>1009</v>
      </c>
      <c r="L13" s="7">
        <f t="shared" si="1"/>
        <v>2815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K15">+B16+B17</f>
        <v>2158</v>
      </c>
      <c r="C15" s="5">
        <f t="shared" si="2"/>
        <v>662</v>
      </c>
      <c r="D15" s="5">
        <f t="shared" si="2"/>
        <v>728</v>
      </c>
      <c r="E15" s="5">
        <f t="shared" si="2"/>
        <v>979</v>
      </c>
      <c r="F15" s="5">
        <f t="shared" si="2"/>
        <v>1102</v>
      </c>
      <c r="G15" s="5">
        <f t="shared" si="2"/>
        <v>1170</v>
      </c>
      <c r="H15" s="5">
        <f t="shared" si="2"/>
        <v>5019</v>
      </c>
      <c r="I15" s="5">
        <f t="shared" si="2"/>
        <v>2223</v>
      </c>
      <c r="J15" s="5">
        <f t="shared" si="2"/>
        <v>2131</v>
      </c>
      <c r="K15" s="5">
        <f t="shared" si="2"/>
        <v>2366</v>
      </c>
      <c r="L15" s="5">
        <f t="shared" si="1"/>
        <v>18538</v>
      </c>
    </row>
    <row r="16" spans="1:12" s="10" customFormat="1" ht="11.25">
      <c r="A16" s="6" t="s">
        <v>21</v>
      </c>
      <c r="B16" s="7">
        <v>2130</v>
      </c>
      <c r="C16" s="7">
        <v>618</v>
      </c>
      <c r="D16" s="7">
        <v>725</v>
      </c>
      <c r="E16" s="7">
        <v>969</v>
      </c>
      <c r="F16" s="7">
        <v>1089</v>
      </c>
      <c r="G16" s="7">
        <v>1158</v>
      </c>
      <c r="H16" s="7">
        <v>5001</v>
      </c>
      <c r="I16" s="7">
        <v>2238</v>
      </c>
      <c r="J16" s="7">
        <v>2122</v>
      </c>
      <c r="K16" s="7">
        <v>2356</v>
      </c>
      <c r="L16" s="7">
        <f t="shared" si="1"/>
        <v>18406</v>
      </c>
    </row>
    <row r="17" spans="1:12" s="10" customFormat="1" ht="11.25">
      <c r="A17" s="6" t="s">
        <v>22</v>
      </c>
      <c r="B17" s="7">
        <v>28</v>
      </c>
      <c r="C17" s="7">
        <v>44</v>
      </c>
      <c r="D17" s="7">
        <v>3</v>
      </c>
      <c r="E17" s="7">
        <v>10</v>
      </c>
      <c r="F17" s="7">
        <v>13</v>
      </c>
      <c r="G17" s="7">
        <v>12</v>
      </c>
      <c r="H17" s="7">
        <v>18</v>
      </c>
      <c r="I17" s="7">
        <v>-15</v>
      </c>
      <c r="J17" s="7">
        <v>9</v>
      </c>
      <c r="K17" s="7">
        <v>10</v>
      </c>
      <c r="L17" s="7">
        <f t="shared" si="1"/>
        <v>132</v>
      </c>
    </row>
    <row r="18" spans="1:12" s="10" customFormat="1" ht="11.25">
      <c r="A18" s="4" t="s">
        <v>23</v>
      </c>
      <c r="B18" s="5">
        <f aca="true" t="shared" si="3" ref="B18:K18">B9-B15</f>
        <v>1762</v>
      </c>
      <c r="C18" s="5">
        <f t="shared" si="3"/>
        <v>554</v>
      </c>
      <c r="D18" s="5">
        <f t="shared" si="3"/>
        <v>715</v>
      </c>
      <c r="E18" s="5">
        <f t="shared" si="3"/>
        <v>441</v>
      </c>
      <c r="F18" s="5">
        <f t="shared" si="3"/>
        <v>-328</v>
      </c>
      <c r="G18" s="5">
        <f t="shared" si="3"/>
        <v>317</v>
      </c>
      <c r="H18" s="5">
        <f t="shared" si="3"/>
        <v>-891</v>
      </c>
      <c r="I18" s="5">
        <f t="shared" si="3"/>
        <v>971</v>
      </c>
      <c r="J18" s="5">
        <f t="shared" si="3"/>
        <v>1103</v>
      </c>
      <c r="K18" s="5">
        <f t="shared" si="3"/>
        <v>1231</v>
      </c>
      <c r="L18" s="5">
        <f t="shared" si="1"/>
        <v>5875</v>
      </c>
    </row>
    <row r="19" spans="1:12" s="10" customFormat="1" ht="11.25">
      <c r="A19" s="4" t="s">
        <v>24</v>
      </c>
      <c r="B19" s="5">
        <f aca="true" t="shared" si="4" ref="B19:K19">SUM(B20:B23)</f>
        <v>716</v>
      </c>
      <c r="C19" s="5">
        <f t="shared" si="4"/>
        <v>141</v>
      </c>
      <c r="D19" s="5">
        <f t="shared" si="4"/>
        <v>196</v>
      </c>
      <c r="E19" s="5">
        <f t="shared" si="4"/>
        <v>107</v>
      </c>
      <c r="F19" s="5">
        <f t="shared" si="4"/>
        <v>185</v>
      </c>
      <c r="G19" s="5">
        <f t="shared" si="4"/>
        <v>216</v>
      </c>
      <c r="H19" s="5">
        <f t="shared" si="4"/>
        <v>16</v>
      </c>
      <c r="I19" s="5">
        <f t="shared" si="4"/>
        <v>88</v>
      </c>
      <c r="J19" s="5">
        <f t="shared" si="4"/>
        <v>148</v>
      </c>
      <c r="K19" s="5">
        <f t="shared" si="4"/>
        <v>131</v>
      </c>
      <c r="L19" s="5">
        <f t="shared" si="1"/>
        <v>1944</v>
      </c>
    </row>
    <row r="20" spans="1:12" s="10" customFormat="1" ht="11.25">
      <c r="A20" s="6" t="s">
        <v>25</v>
      </c>
      <c r="B20" s="7">
        <v>469</v>
      </c>
      <c r="C20" s="7">
        <v>143</v>
      </c>
      <c r="D20" s="7">
        <v>121</v>
      </c>
      <c r="E20" s="7">
        <v>102</v>
      </c>
      <c r="F20" s="7">
        <v>123</v>
      </c>
      <c r="G20" s="7">
        <v>186</v>
      </c>
      <c r="H20" s="7">
        <v>199</v>
      </c>
      <c r="I20" s="7">
        <v>89</v>
      </c>
      <c r="J20" s="7">
        <v>140</v>
      </c>
      <c r="K20" s="7">
        <v>105</v>
      </c>
      <c r="L20" s="7">
        <f t="shared" si="1"/>
        <v>1677</v>
      </c>
    </row>
    <row r="21" spans="1:12" s="10" customFormat="1" ht="11.25">
      <c r="A21" s="6" t="s">
        <v>26</v>
      </c>
      <c r="B21" s="7">
        <v>-10</v>
      </c>
      <c r="C21" s="7">
        <v>-2</v>
      </c>
      <c r="D21" s="7">
        <v>0</v>
      </c>
      <c r="E21" s="7">
        <v>-3</v>
      </c>
      <c r="F21" s="7">
        <v>9</v>
      </c>
      <c r="G21" s="7">
        <v>-1</v>
      </c>
      <c r="H21" s="7">
        <v>7</v>
      </c>
      <c r="I21" s="7">
        <v>-1</v>
      </c>
      <c r="J21" s="7">
        <v>-10</v>
      </c>
      <c r="K21" s="7">
        <v>-2</v>
      </c>
      <c r="L21" s="7">
        <f t="shared" si="1"/>
        <v>-13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4</v>
      </c>
      <c r="K22" s="7">
        <v>0</v>
      </c>
      <c r="L22" s="7">
        <f t="shared" si="1"/>
        <v>4</v>
      </c>
    </row>
    <row r="23" spans="1:12" s="10" customFormat="1" ht="11.25">
      <c r="A23" s="6" t="s">
        <v>28</v>
      </c>
      <c r="B23" s="7">
        <v>257</v>
      </c>
      <c r="C23" s="7">
        <v>0</v>
      </c>
      <c r="D23" s="7">
        <v>75</v>
      </c>
      <c r="E23" s="7">
        <v>8</v>
      </c>
      <c r="F23" s="7">
        <v>53</v>
      </c>
      <c r="G23" s="7">
        <v>31</v>
      </c>
      <c r="H23" s="7">
        <v>-190</v>
      </c>
      <c r="I23" s="7">
        <v>0</v>
      </c>
      <c r="J23" s="7">
        <v>14</v>
      </c>
      <c r="K23" s="7">
        <v>28</v>
      </c>
      <c r="L23" s="7">
        <f t="shared" si="1"/>
        <v>276</v>
      </c>
    </row>
    <row r="24" spans="1:12" s="10" customFormat="1" ht="11.25">
      <c r="A24" s="4" t="s">
        <v>29</v>
      </c>
      <c r="B24" s="5">
        <f aca="true" t="shared" si="5" ref="B24:K24">B18+B19</f>
        <v>2478</v>
      </c>
      <c r="C24" s="5">
        <f t="shared" si="5"/>
        <v>695</v>
      </c>
      <c r="D24" s="5">
        <f t="shared" si="5"/>
        <v>911</v>
      </c>
      <c r="E24" s="5">
        <f t="shared" si="5"/>
        <v>548</v>
      </c>
      <c r="F24" s="5">
        <f t="shared" si="5"/>
        <v>-143</v>
      </c>
      <c r="G24" s="5">
        <f t="shared" si="5"/>
        <v>533</v>
      </c>
      <c r="H24" s="5">
        <f t="shared" si="5"/>
        <v>-875</v>
      </c>
      <c r="I24" s="5">
        <f t="shared" si="5"/>
        <v>1059</v>
      </c>
      <c r="J24" s="5">
        <f t="shared" si="5"/>
        <v>1251</v>
      </c>
      <c r="K24" s="5">
        <f t="shared" si="5"/>
        <v>1362</v>
      </c>
      <c r="L24" s="5">
        <f t="shared" si="1"/>
        <v>7819</v>
      </c>
    </row>
    <row r="25" spans="1:12" s="10" customFormat="1" ht="11.25">
      <c r="A25" s="4" t="s">
        <v>30</v>
      </c>
      <c r="B25" s="5">
        <f aca="true" t="shared" si="6" ref="B25:K25">SUM(B26:B29)</f>
        <v>600</v>
      </c>
      <c r="C25" s="5">
        <f t="shared" si="6"/>
        <v>248</v>
      </c>
      <c r="D25" s="5">
        <f t="shared" si="6"/>
        <v>197</v>
      </c>
      <c r="E25" s="5">
        <f t="shared" si="6"/>
        <v>224</v>
      </c>
      <c r="F25" s="5">
        <f t="shared" si="6"/>
        <v>166</v>
      </c>
      <c r="G25" s="5">
        <f t="shared" si="6"/>
        <v>206</v>
      </c>
      <c r="H25" s="5">
        <f t="shared" si="6"/>
        <v>699</v>
      </c>
      <c r="I25" s="5">
        <f t="shared" si="6"/>
        <v>292</v>
      </c>
      <c r="J25" s="5">
        <f t="shared" si="6"/>
        <v>386</v>
      </c>
      <c r="K25" s="5">
        <f t="shared" si="6"/>
        <v>-218</v>
      </c>
      <c r="L25" s="5">
        <f t="shared" si="1"/>
        <v>2800</v>
      </c>
    </row>
    <row r="26" spans="1:12" s="10" customFormat="1" ht="11.25">
      <c r="A26" s="6" t="s">
        <v>31</v>
      </c>
      <c r="B26" s="7">
        <v>285</v>
      </c>
      <c r="C26" s="7">
        <v>163</v>
      </c>
      <c r="D26" s="7">
        <v>99</v>
      </c>
      <c r="E26" s="7">
        <v>110</v>
      </c>
      <c r="F26" s="7">
        <v>102</v>
      </c>
      <c r="G26" s="7">
        <v>90</v>
      </c>
      <c r="H26" s="7">
        <v>329</v>
      </c>
      <c r="I26" s="7">
        <v>342</v>
      </c>
      <c r="J26" s="7">
        <v>163</v>
      </c>
      <c r="K26" s="7">
        <v>443</v>
      </c>
      <c r="L26" s="7">
        <f t="shared" si="1"/>
        <v>2126</v>
      </c>
    </row>
    <row r="27" spans="1:12" s="10" customFormat="1" ht="11.25">
      <c r="A27" s="6" t="s">
        <v>32</v>
      </c>
      <c r="B27" s="7">
        <v>191</v>
      </c>
      <c r="C27" s="7">
        <v>51</v>
      </c>
      <c r="D27" s="7">
        <v>63</v>
      </c>
      <c r="E27" s="7">
        <v>80</v>
      </c>
      <c r="F27" s="7">
        <v>36</v>
      </c>
      <c r="G27" s="7">
        <v>73</v>
      </c>
      <c r="H27" s="7">
        <v>113</v>
      </c>
      <c r="I27" s="7">
        <v>201</v>
      </c>
      <c r="J27" s="7">
        <v>156</v>
      </c>
      <c r="K27" s="7">
        <v>96</v>
      </c>
      <c r="L27" s="7">
        <f t="shared" si="1"/>
        <v>1060</v>
      </c>
    </row>
    <row r="28" spans="1:12" s="10" customFormat="1" ht="11.25">
      <c r="A28" s="6" t="s">
        <v>33</v>
      </c>
      <c r="B28" s="7">
        <v>53</v>
      </c>
      <c r="C28" s="7">
        <v>18</v>
      </c>
      <c r="D28" s="7">
        <v>17</v>
      </c>
      <c r="E28" s="7">
        <v>17</v>
      </c>
      <c r="F28" s="7">
        <v>17</v>
      </c>
      <c r="G28" s="7">
        <v>21</v>
      </c>
      <c r="H28" s="7">
        <v>153</v>
      </c>
      <c r="I28" s="7">
        <v>40</v>
      </c>
      <c r="J28" s="7">
        <v>45</v>
      </c>
      <c r="K28" s="7">
        <v>45</v>
      </c>
      <c r="L28" s="7">
        <f t="shared" si="1"/>
        <v>426</v>
      </c>
    </row>
    <row r="29" spans="1:12" s="10" customFormat="1" ht="11.25">
      <c r="A29" s="6" t="s">
        <v>34</v>
      </c>
      <c r="B29" s="7">
        <v>71</v>
      </c>
      <c r="C29" s="7">
        <v>16</v>
      </c>
      <c r="D29" s="7">
        <v>18</v>
      </c>
      <c r="E29" s="7">
        <v>17</v>
      </c>
      <c r="F29" s="7">
        <v>11</v>
      </c>
      <c r="G29" s="7">
        <v>22</v>
      </c>
      <c r="H29" s="7">
        <v>104</v>
      </c>
      <c r="I29" s="7">
        <v>-291</v>
      </c>
      <c r="J29" s="7">
        <v>22</v>
      </c>
      <c r="K29" s="7">
        <v>-802</v>
      </c>
      <c r="L29" s="7">
        <f t="shared" si="1"/>
        <v>-812</v>
      </c>
    </row>
    <row r="30" spans="1:12" s="10" customFormat="1" ht="11.25">
      <c r="A30" s="4" t="s">
        <v>35</v>
      </c>
      <c r="B30" s="5">
        <f aca="true" t="shared" si="7" ref="B30:K30">B24-B25</f>
        <v>1878</v>
      </c>
      <c r="C30" s="5">
        <f t="shared" si="7"/>
        <v>447</v>
      </c>
      <c r="D30" s="5">
        <f t="shared" si="7"/>
        <v>714</v>
      </c>
      <c r="E30" s="5">
        <f t="shared" si="7"/>
        <v>324</v>
      </c>
      <c r="F30" s="5">
        <f t="shared" si="7"/>
        <v>-309</v>
      </c>
      <c r="G30" s="5">
        <f t="shared" si="7"/>
        <v>327</v>
      </c>
      <c r="H30" s="5">
        <f t="shared" si="7"/>
        <v>-1574</v>
      </c>
      <c r="I30" s="5">
        <f t="shared" si="7"/>
        <v>767</v>
      </c>
      <c r="J30" s="5">
        <f t="shared" si="7"/>
        <v>865</v>
      </c>
      <c r="K30" s="5">
        <f t="shared" si="7"/>
        <v>1580</v>
      </c>
      <c r="L30" s="5">
        <f t="shared" si="1"/>
        <v>5019</v>
      </c>
    </row>
    <row r="31" spans="1:12" s="10" customFormat="1" ht="11.25">
      <c r="A31" s="6" t="s">
        <v>36</v>
      </c>
      <c r="B31" s="7">
        <v>22</v>
      </c>
      <c r="C31" s="5">
        <v>0</v>
      </c>
      <c r="D31" s="7">
        <v>0</v>
      </c>
      <c r="E31" s="7">
        <v>228</v>
      </c>
      <c r="F31" s="7">
        <v>0</v>
      </c>
      <c r="G31" s="7">
        <v>0</v>
      </c>
      <c r="H31" s="7">
        <v>76</v>
      </c>
      <c r="I31" s="7">
        <v>0</v>
      </c>
      <c r="J31" s="7">
        <v>0</v>
      </c>
      <c r="K31" s="7">
        <v>795</v>
      </c>
      <c r="L31" s="7">
        <f t="shared" si="1"/>
        <v>1121</v>
      </c>
    </row>
    <row r="32" spans="1:12" s="10" customFormat="1" ht="11.25">
      <c r="A32" s="4" t="s">
        <v>37</v>
      </c>
      <c r="B32" s="9">
        <f aca="true" t="shared" si="8" ref="B32:K32">B30-B31</f>
        <v>1856</v>
      </c>
      <c r="C32" s="9">
        <f t="shared" si="8"/>
        <v>447</v>
      </c>
      <c r="D32" s="9">
        <f t="shared" si="8"/>
        <v>714</v>
      </c>
      <c r="E32" s="9">
        <f t="shared" si="8"/>
        <v>96</v>
      </c>
      <c r="F32" s="9">
        <f t="shared" si="8"/>
        <v>-309</v>
      </c>
      <c r="G32" s="9">
        <f t="shared" si="8"/>
        <v>327</v>
      </c>
      <c r="H32" s="9">
        <f t="shared" si="8"/>
        <v>-1650</v>
      </c>
      <c r="I32" s="9">
        <f t="shared" si="8"/>
        <v>767</v>
      </c>
      <c r="J32" s="9">
        <f t="shared" si="8"/>
        <v>865</v>
      </c>
      <c r="K32" s="9">
        <f t="shared" si="8"/>
        <v>785</v>
      </c>
      <c r="L32" s="5">
        <f t="shared" si="1"/>
        <v>3898</v>
      </c>
    </row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</sheetData>
  <sheetProtection password="CD66" sheet="1" objects="1" scenarios="1"/>
  <printOptions/>
  <pageMargins left="0.33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2002-04-16T15:35:26Z</cp:lastPrinted>
  <dcterms:created xsi:type="dcterms:W3CDTF">2002-03-08T20:59:47Z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