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Naciona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<sst xmlns="http://schemas.openxmlformats.org/spreadsheetml/2006/main" count="38" uniqueCount="38">
  <si>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</si>
  <si>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NACIONAL DE PANAMA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</si>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</sst>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15" applyNumberFormat="1" applyFont="1" applyAlignment="1">
      <alignment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  <xf numFmtId="17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23.57421875" style="1" customWidth="1"/>
    <col min="2" max="2" width="12.57421875" style="1" bestFit="1" customWidth="1"/>
    <col min="3" max="3" width="8.421875" style="1" customWidth="1"/>
    <col min="4" max="4" width="8.8515625" style="1" customWidth="1"/>
    <col min="5" max="5" width="8.8515625" style="2" customWidth="1"/>
    <col min="6" max="6" width="8.421875" style="2" customWidth="1"/>
    <col min="7" max="7" width="10.57421875" style="2" customWidth="1"/>
    <col min="8" max="8" width="8.421875" style="1" customWidth="1"/>
    <col min="9" max="9" width="11.00390625" style="1" customWidth="1"/>
    <col min="10" max="10" width="13.140625" style="1" customWidth="1"/>
    <col min="11" max="11" width="12.8515625" style="1" customWidth="1"/>
    <col min="12" max="12" width="8.140625" style="1" customWidth="1"/>
    <col min="13" max="16384" width="11.421875" style="1" customWidth="1"/>
  </cols>
  <sheetData>
    <row r="1" spans="2:11" s="3" customFormat="1" ht="11.25"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s="3" customFormat="1" ht="11.25">
      <c r="B2" s="14"/>
      <c r="C2" s="14"/>
      <c r="D2" s="14"/>
      <c r="E2" s="14" t="s">
        <v>0</v>
      </c>
      <c r="F2" s="14"/>
      <c r="G2" s="14"/>
      <c r="H2" s="14"/>
      <c r="I2" s="14"/>
      <c r="J2" s="14"/>
      <c r="K2" s="14"/>
    </row>
    <row r="3" spans="2:11" s="3" customFormat="1" ht="11.25">
      <c r="B3" s="15"/>
      <c r="C3" s="15"/>
      <c r="D3" s="15"/>
      <c r="E3" s="14" t="s">
        <v>1</v>
      </c>
      <c r="F3" s="15"/>
      <c r="G3" s="15"/>
      <c r="H3" s="15"/>
      <c r="I3" s="15"/>
      <c r="J3" s="15"/>
      <c r="K3" s="15"/>
    </row>
    <row r="4" spans="1:11" s="3" customFormat="1" ht="11.25">
      <c r="A4" s="15"/>
      <c r="B4" s="15"/>
      <c r="C4" s="15"/>
      <c r="D4" s="15"/>
      <c r="E4" s="15" t="s">
        <v>2</v>
      </c>
      <c r="F4" s="15"/>
      <c r="G4" s="15"/>
      <c r="H4" s="15"/>
      <c r="I4" s="15"/>
      <c r="J4" s="15"/>
      <c r="K4" s="15"/>
    </row>
    <row r="5" spans="1:11" s="3" customFormat="1" ht="11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3" customFormat="1" ht="11.25">
      <c r="A6" s="16"/>
      <c r="B6" s="16"/>
      <c r="C6" s="16"/>
      <c r="D6" s="16"/>
      <c r="E6" s="17"/>
      <c r="F6" s="17"/>
      <c r="G6" s="17"/>
      <c r="H6" s="16"/>
      <c r="I6" s="18"/>
      <c r="J6" s="16"/>
      <c r="K6" s="16"/>
    </row>
    <row r="7" spans="1:12" s="7" customFormat="1" ht="11.25">
      <c r="A7" s="5"/>
      <c r="B7" s="5" t="s">
        <v>3</v>
      </c>
      <c r="C7" s="5" t="s">
        <v>4</v>
      </c>
      <c r="D7" s="5" t="s">
        <v>5</v>
      </c>
      <c r="E7" s="6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2" s="3" customFormat="1" ht="11.25">
      <c r="A8" s="8" t="s">
        <v>14</v>
      </c>
      <c r="B8" s="9">
        <f>SUM(B9:B13)</f>
        <v>54478</v>
      </c>
      <c r="C8" s="9">
        <f aca="true" t="shared" si="0" ref="C8:K8">C9+C10+C11+C12+C13</f>
        <v>17608</v>
      </c>
      <c r="D8" s="9">
        <f t="shared" si="0"/>
        <v>18357</v>
      </c>
      <c r="E8" s="9">
        <f t="shared" si="0"/>
        <v>18788</v>
      </c>
      <c r="F8" s="9">
        <f t="shared" si="0"/>
        <v>19334</v>
      </c>
      <c r="G8" s="9">
        <f t="shared" si="0"/>
        <v>19389</v>
      </c>
      <c r="H8" s="9">
        <f t="shared" si="0"/>
        <v>19229</v>
      </c>
      <c r="I8" s="9">
        <f t="shared" si="0"/>
        <v>18608</v>
      </c>
      <c r="J8" s="9">
        <f t="shared" si="0"/>
        <v>19809</v>
      </c>
      <c r="K8" s="9">
        <f t="shared" si="0"/>
        <v>20269</v>
      </c>
      <c r="L8" s="9">
        <f aca="true" t="shared" si="1" ref="L8:L31">SUM(B8:K8)</f>
        <v>225869</v>
      </c>
    </row>
    <row r="9" spans="1:12" s="3" customFormat="1" ht="11.25">
      <c r="A9" s="10" t="s">
        <v>15</v>
      </c>
      <c r="B9" s="11">
        <v>27804</v>
      </c>
      <c r="C9" s="11">
        <v>9228</v>
      </c>
      <c r="D9" s="11">
        <v>9049</v>
      </c>
      <c r="E9" s="11">
        <v>8927</v>
      </c>
      <c r="F9" s="11">
        <v>9505</v>
      </c>
      <c r="G9" s="11">
        <v>9769</v>
      </c>
      <c r="H9" s="11">
        <v>9428</v>
      </c>
      <c r="I9" s="11">
        <v>9690</v>
      </c>
      <c r="J9" s="11">
        <v>9740</v>
      </c>
      <c r="K9" s="11">
        <v>10755</v>
      </c>
      <c r="L9" s="11">
        <f t="shared" si="1"/>
        <v>113895</v>
      </c>
    </row>
    <row r="10" spans="1:12" s="3" customFormat="1" ht="11.25">
      <c r="A10" s="10" t="s">
        <v>16</v>
      </c>
      <c r="B10" s="11">
        <v>23646</v>
      </c>
      <c r="C10" s="11">
        <v>7526</v>
      </c>
      <c r="D10" s="11">
        <v>8448</v>
      </c>
      <c r="E10" s="11">
        <v>7486</v>
      </c>
      <c r="F10" s="11">
        <v>8877</v>
      </c>
      <c r="G10" s="11">
        <v>7776</v>
      </c>
      <c r="H10" s="11">
        <v>8325</v>
      </c>
      <c r="I10" s="11">
        <v>7675</v>
      </c>
      <c r="J10" s="11">
        <v>8679</v>
      </c>
      <c r="K10" s="11">
        <v>8232</v>
      </c>
      <c r="L10" s="11">
        <f t="shared" si="1"/>
        <v>96670</v>
      </c>
    </row>
    <row r="11" spans="1:12" s="3" customFormat="1" ht="11.25">
      <c r="A11" s="10" t="s">
        <v>17</v>
      </c>
      <c r="B11" s="11">
        <v>2270</v>
      </c>
      <c r="C11" s="11">
        <v>852</v>
      </c>
      <c r="D11" s="11">
        <v>859</v>
      </c>
      <c r="E11" s="11">
        <v>2369</v>
      </c>
      <c r="F11" s="11">
        <v>951</v>
      </c>
      <c r="G11" s="11">
        <v>1843</v>
      </c>
      <c r="H11" s="11">
        <v>1465</v>
      </c>
      <c r="I11" s="11">
        <v>1237</v>
      </c>
      <c r="J11" s="11">
        <v>1385</v>
      </c>
      <c r="K11" s="11">
        <v>1272</v>
      </c>
      <c r="L11" s="11">
        <f t="shared" si="1"/>
        <v>14503</v>
      </c>
    </row>
    <row r="12" spans="1:12" s="3" customFormat="1" ht="11.25">
      <c r="A12" s="10" t="s">
        <v>18</v>
      </c>
      <c r="B12" s="11">
        <v>0</v>
      </c>
      <c r="C12" s="11">
        <v>2</v>
      </c>
      <c r="D12" s="11">
        <v>1</v>
      </c>
      <c r="E12" s="11">
        <v>6</v>
      </c>
      <c r="F12" s="11">
        <v>1</v>
      </c>
      <c r="G12" s="11">
        <v>1</v>
      </c>
      <c r="H12" s="11">
        <v>11</v>
      </c>
      <c r="I12" s="11">
        <v>6</v>
      </c>
      <c r="J12" s="11">
        <v>5</v>
      </c>
      <c r="K12" s="11">
        <v>10</v>
      </c>
      <c r="L12" s="11">
        <f t="shared" si="1"/>
        <v>43</v>
      </c>
    </row>
    <row r="13" spans="1:12" s="3" customFormat="1" ht="11.25">
      <c r="A13" s="10" t="s">
        <v>19</v>
      </c>
      <c r="B13" s="11">
        <v>758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758</v>
      </c>
    </row>
    <row r="14" spans="1:12" s="3" customFormat="1" ht="11.25">
      <c r="A14" s="8" t="s">
        <v>20</v>
      </c>
      <c r="B14" s="9">
        <f aca="true" t="shared" si="2" ref="B14:K14">B15+B16</f>
        <v>20306</v>
      </c>
      <c r="C14" s="9">
        <f t="shared" si="2"/>
        <v>6622</v>
      </c>
      <c r="D14" s="9">
        <f t="shared" si="2"/>
        <v>7630</v>
      </c>
      <c r="E14" s="9">
        <f t="shared" si="2"/>
        <v>9164</v>
      </c>
      <c r="F14" s="9">
        <f t="shared" si="2"/>
        <v>7669</v>
      </c>
      <c r="G14" s="9">
        <f t="shared" si="2"/>
        <v>8261</v>
      </c>
      <c r="H14" s="9">
        <f t="shared" si="2"/>
        <v>7980</v>
      </c>
      <c r="I14" s="9">
        <f t="shared" si="2"/>
        <v>8153</v>
      </c>
      <c r="J14" s="9">
        <f t="shared" si="2"/>
        <v>8269</v>
      </c>
      <c r="K14" s="9">
        <f t="shared" si="2"/>
        <v>8122</v>
      </c>
      <c r="L14" s="9">
        <f t="shared" si="1"/>
        <v>92176</v>
      </c>
    </row>
    <row r="15" spans="1:12" s="3" customFormat="1" ht="11.25">
      <c r="A15" s="10" t="s">
        <v>21</v>
      </c>
      <c r="B15" s="11">
        <v>20266</v>
      </c>
      <c r="C15" s="11">
        <v>6612</v>
      </c>
      <c r="D15" s="11">
        <v>7619</v>
      </c>
      <c r="E15" s="11">
        <v>9155</v>
      </c>
      <c r="F15" s="11">
        <v>7715</v>
      </c>
      <c r="G15" s="11">
        <v>8258</v>
      </c>
      <c r="H15" s="11">
        <v>7969</v>
      </c>
      <c r="I15" s="11">
        <v>8142</v>
      </c>
      <c r="J15" s="11">
        <v>8260</v>
      </c>
      <c r="K15" s="11">
        <v>8181</v>
      </c>
      <c r="L15" s="11">
        <f t="shared" si="1"/>
        <v>92177</v>
      </c>
    </row>
    <row r="16" spans="1:12" s="3" customFormat="1" ht="11.25">
      <c r="A16" s="10" t="s">
        <v>22</v>
      </c>
      <c r="B16" s="11">
        <v>40</v>
      </c>
      <c r="C16" s="11">
        <v>10</v>
      </c>
      <c r="D16" s="11">
        <v>11</v>
      </c>
      <c r="E16" s="11">
        <v>9</v>
      </c>
      <c r="F16" s="11">
        <v>-46</v>
      </c>
      <c r="G16" s="11">
        <v>3</v>
      </c>
      <c r="H16" s="11">
        <v>11</v>
      </c>
      <c r="I16" s="11">
        <v>11</v>
      </c>
      <c r="J16" s="11">
        <v>9</v>
      </c>
      <c r="K16" s="11">
        <v>-59</v>
      </c>
      <c r="L16" s="11">
        <f t="shared" si="1"/>
        <v>-1</v>
      </c>
    </row>
    <row r="17" spans="1:12" s="3" customFormat="1" ht="11.25">
      <c r="A17" s="8" t="s">
        <v>23</v>
      </c>
      <c r="B17" s="9">
        <f aca="true" t="shared" si="3" ref="B17:K17">B8-B14</f>
        <v>34172</v>
      </c>
      <c r="C17" s="9">
        <f t="shared" si="3"/>
        <v>10986</v>
      </c>
      <c r="D17" s="9">
        <f t="shared" si="3"/>
        <v>10727</v>
      </c>
      <c r="E17" s="9">
        <f t="shared" si="3"/>
        <v>9624</v>
      </c>
      <c r="F17" s="9">
        <f t="shared" si="3"/>
        <v>11665</v>
      </c>
      <c r="G17" s="9">
        <f t="shared" si="3"/>
        <v>11128</v>
      </c>
      <c r="H17" s="9">
        <f t="shared" si="3"/>
        <v>11249</v>
      </c>
      <c r="I17" s="9">
        <f t="shared" si="3"/>
        <v>10455</v>
      </c>
      <c r="J17" s="9">
        <f t="shared" si="3"/>
        <v>11540</v>
      </c>
      <c r="K17" s="9">
        <f t="shared" si="3"/>
        <v>12147</v>
      </c>
      <c r="L17" s="9">
        <f t="shared" si="1"/>
        <v>133693</v>
      </c>
    </row>
    <row r="18" spans="1:12" s="3" customFormat="1" ht="11.25">
      <c r="A18" s="8" t="s">
        <v>24</v>
      </c>
      <c r="B18" s="9">
        <f aca="true" t="shared" si="4" ref="B18:K18">SUM(B19:B22)</f>
        <v>1115</v>
      </c>
      <c r="C18" s="9">
        <f t="shared" si="4"/>
        <v>976</v>
      </c>
      <c r="D18" s="9">
        <f t="shared" si="4"/>
        <v>1009</v>
      </c>
      <c r="E18" s="9">
        <f t="shared" si="4"/>
        <v>4818</v>
      </c>
      <c r="F18" s="9">
        <f t="shared" si="4"/>
        <v>-553</v>
      </c>
      <c r="G18" s="9">
        <f t="shared" si="4"/>
        <v>171</v>
      </c>
      <c r="H18" s="9">
        <f t="shared" si="4"/>
        <v>663</v>
      </c>
      <c r="I18" s="9">
        <f t="shared" si="4"/>
        <v>439</v>
      </c>
      <c r="J18" s="9">
        <f t="shared" si="4"/>
        <v>844</v>
      </c>
      <c r="K18" s="9">
        <f t="shared" si="4"/>
        <v>1854</v>
      </c>
      <c r="L18" s="9">
        <f t="shared" si="1"/>
        <v>11336</v>
      </c>
    </row>
    <row r="19" spans="1:12" s="3" customFormat="1" ht="11.25">
      <c r="A19" s="10" t="s">
        <v>25</v>
      </c>
      <c r="B19" s="11">
        <v>1115</v>
      </c>
      <c r="C19" s="11">
        <v>591</v>
      </c>
      <c r="D19" s="11">
        <v>600</v>
      </c>
      <c r="E19" s="11">
        <v>630</v>
      </c>
      <c r="F19" s="11">
        <v>-925</v>
      </c>
      <c r="G19" s="11">
        <v>-277</v>
      </c>
      <c r="H19" s="11">
        <v>372</v>
      </c>
      <c r="I19" s="11">
        <v>133</v>
      </c>
      <c r="J19" s="11">
        <v>409</v>
      </c>
      <c r="K19" s="11">
        <v>167</v>
      </c>
      <c r="L19" s="11">
        <f t="shared" si="1"/>
        <v>2815</v>
      </c>
    </row>
    <row r="20" spans="1:12" s="3" customFormat="1" ht="11.25">
      <c r="A20" s="10" t="s">
        <v>26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40</v>
      </c>
      <c r="L20" s="11">
        <f t="shared" si="1"/>
        <v>40</v>
      </c>
    </row>
    <row r="21" spans="1:12" s="3" customFormat="1" ht="11.25">
      <c r="A21" s="12" t="s">
        <v>27</v>
      </c>
      <c r="B21" s="11">
        <v>0</v>
      </c>
      <c r="C21" s="11">
        <v>0</v>
      </c>
      <c r="D21" s="11">
        <v>0</v>
      </c>
      <c r="E21" s="11">
        <v>885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f t="shared" si="1"/>
        <v>885</v>
      </c>
    </row>
    <row r="22" spans="1:12" s="3" customFormat="1" ht="11.25">
      <c r="A22" s="10" t="s">
        <v>28</v>
      </c>
      <c r="B22" s="11">
        <v>0</v>
      </c>
      <c r="C22" s="11">
        <v>385</v>
      </c>
      <c r="D22" s="11">
        <v>409</v>
      </c>
      <c r="E22" s="11">
        <v>3303</v>
      </c>
      <c r="F22" s="11">
        <v>372</v>
      </c>
      <c r="G22" s="11">
        <v>448</v>
      </c>
      <c r="H22" s="11">
        <v>291</v>
      </c>
      <c r="I22" s="11">
        <v>306</v>
      </c>
      <c r="J22" s="11">
        <v>435</v>
      </c>
      <c r="K22" s="11">
        <v>1647</v>
      </c>
      <c r="L22" s="11">
        <f t="shared" si="1"/>
        <v>7596</v>
      </c>
    </row>
    <row r="23" spans="1:12" s="3" customFormat="1" ht="11.25">
      <c r="A23" s="8" t="s">
        <v>29</v>
      </c>
      <c r="B23" s="9">
        <f aca="true" t="shared" si="5" ref="B23:K23">B17+B18</f>
        <v>35287</v>
      </c>
      <c r="C23" s="9">
        <f t="shared" si="5"/>
        <v>11962</v>
      </c>
      <c r="D23" s="9">
        <f t="shared" si="5"/>
        <v>11736</v>
      </c>
      <c r="E23" s="9">
        <f t="shared" si="5"/>
        <v>14442</v>
      </c>
      <c r="F23" s="9">
        <f t="shared" si="5"/>
        <v>11112</v>
      </c>
      <c r="G23" s="9">
        <f t="shared" si="5"/>
        <v>11299</v>
      </c>
      <c r="H23" s="9">
        <f t="shared" si="5"/>
        <v>11912</v>
      </c>
      <c r="I23" s="9">
        <f t="shared" si="5"/>
        <v>10894</v>
      </c>
      <c r="J23" s="9">
        <f t="shared" si="5"/>
        <v>12384</v>
      </c>
      <c r="K23" s="9">
        <f t="shared" si="5"/>
        <v>14001</v>
      </c>
      <c r="L23" s="9">
        <f t="shared" si="1"/>
        <v>145029</v>
      </c>
    </row>
    <row r="24" spans="1:12" s="3" customFormat="1" ht="11.25">
      <c r="A24" s="8" t="s">
        <v>30</v>
      </c>
      <c r="B24" s="9">
        <f aca="true" t="shared" si="6" ref="B24:K24">B25+B26+B27+B28</f>
        <v>9553</v>
      </c>
      <c r="C24" s="9">
        <f t="shared" si="6"/>
        <v>3066</v>
      </c>
      <c r="D24" s="9">
        <f t="shared" si="6"/>
        <v>3255</v>
      </c>
      <c r="E24" s="9">
        <f t="shared" si="6"/>
        <v>3021</v>
      </c>
      <c r="F24" s="9">
        <f t="shared" si="6"/>
        <v>3041</v>
      </c>
      <c r="G24" s="9">
        <f t="shared" si="6"/>
        <v>2990</v>
      </c>
      <c r="H24" s="9">
        <f t="shared" si="6"/>
        <v>3125</v>
      </c>
      <c r="I24" s="9">
        <f t="shared" si="6"/>
        <v>3755</v>
      </c>
      <c r="J24" s="9">
        <f t="shared" si="6"/>
        <v>3080</v>
      </c>
      <c r="K24" s="9">
        <f t="shared" si="6"/>
        <v>4837</v>
      </c>
      <c r="L24" s="9">
        <f t="shared" si="1"/>
        <v>39723</v>
      </c>
    </row>
    <row r="25" spans="1:12" s="3" customFormat="1" ht="11.25">
      <c r="A25" s="10" t="s">
        <v>31</v>
      </c>
      <c r="B25" s="11">
        <v>5375</v>
      </c>
      <c r="C25" s="11">
        <v>1769</v>
      </c>
      <c r="D25" s="11">
        <v>1777</v>
      </c>
      <c r="E25" s="11">
        <v>1775</v>
      </c>
      <c r="F25" s="11">
        <v>1736</v>
      </c>
      <c r="G25" s="11">
        <v>1864</v>
      </c>
      <c r="H25" s="11">
        <v>1832</v>
      </c>
      <c r="I25" s="11">
        <v>1830</v>
      </c>
      <c r="J25" s="11">
        <v>1843</v>
      </c>
      <c r="K25" s="11">
        <v>2882</v>
      </c>
      <c r="L25" s="11">
        <f t="shared" si="1"/>
        <v>22683</v>
      </c>
    </row>
    <row r="26" spans="1:12" s="3" customFormat="1" ht="11.25">
      <c r="A26" s="10" t="s">
        <v>32</v>
      </c>
      <c r="B26" s="11">
        <v>1514</v>
      </c>
      <c r="C26" s="11">
        <v>497</v>
      </c>
      <c r="D26" s="11">
        <v>455</v>
      </c>
      <c r="E26" s="11">
        <v>489</v>
      </c>
      <c r="F26" s="11">
        <v>436</v>
      </c>
      <c r="G26" s="11">
        <v>473</v>
      </c>
      <c r="H26" s="11">
        <v>491</v>
      </c>
      <c r="I26" s="11">
        <v>530</v>
      </c>
      <c r="J26" s="11">
        <v>550</v>
      </c>
      <c r="K26" s="11">
        <v>894</v>
      </c>
      <c r="L26" s="11">
        <f t="shared" si="1"/>
        <v>6329</v>
      </c>
    </row>
    <row r="27" spans="1:12" s="3" customFormat="1" ht="11.25">
      <c r="A27" s="10" t="s">
        <v>33</v>
      </c>
      <c r="B27" s="11">
        <v>1010</v>
      </c>
      <c r="C27" s="11">
        <v>345</v>
      </c>
      <c r="D27" s="11">
        <v>350</v>
      </c>
      <c r="E27" s="11">
        <v>344</v>
      </c>
      <c r="F27" s="11">
        <v>335</v>
      </c>
      <c r="G27" s="11">
        <v>338</v>
      </c>
      <c r="H27" s="11">
        <v>365</v>
      </c>
      <c r="I27" s="11">
        <v>336</v>
      </c>
      <c r="J27" s="11">
        <v>353</v>
      </c>
      <c r="K27" s="11">
        <v>329</v>
      </c>
      <c r="L27" s="11">
        <f t="shared" si="1"/>
        <v>4105</v>
      </c>
    </row>
    <row r="28" spans="1:12" s="3" customFormat="1" ht="11.25">
      <c r="A28" s="10" t="s">
        <v>34</v>
      </c>
      <c r="B28" s="11">
        <v>1654</v>
      </c>
      <c r="C28" s="11">
        <v>455</v>
      </c>
      <c r="D28" s="11">
        <v>673</v>
      </c>
      <c r="E28" s="11">
        <v>413</v>
      </c>
      <c r="F28" s="11">
        <v>534</v>
      </c>
      <c r="G28" s="11">
        <v>315</v>
      </c>
      <c r="H28" s="11">
        <v>437</v>
      </c>
      <c r="I28" s="11">
        <v>1059</v>
      </c>
      <c r="J28" s="11">
        <v>334</v>
      </c>
      <c r="K28" s="11">
        <v>732</v>
      </c>
      <c r="L28" s="11">
        <f t="shared" si="1"/>
        <v>6606</v>
      </c>
    </row>
    <row r="29" spans="1:12" s="3" customFormat="1" ht="11.25">
      <c r="A29" s="8" t="s">
        <v>35</v>
      </c>
      <c r="B29" s="9">
        <f aca="true" t="shared" si="7" ref="B29:K29">B23-B24</f>
        <v>25734</v>
      </c>
      <c r="C29" s="9">
        <f t="shared" si="7"/>
        <v>8896</v>
      </c>
      <c r="D29" s="9">
        <f t="shared" si="7"/>
        <v>8481</v>
      </c>
      <c r="E29" s="9">
        <f t="shared" si="7"/>
        <v>11421</v>
      </c>
      <c r="F29" s="9">
        <f t="shared" si="7"/>
        <v>8071</v>
      </c>
      <c r="G29" s="9">
        <f t="shared" si="7"/>
        <v>8309</v>
      </c>
      <c r="H29" s="9">
        <f t="shared" si="7"/>
        <v>8787</v>
      </c>
      <c r="I29" s="9">
        <f t="shared" si="7"/>
        <v>7139</v>
      </c>
      <c r="J29" s="9">
        <f t="shared" si="7"/>
        <v>9304</v>
      </c>
      <c r="K29" s="9">
        <f t="shared" si="7"/>
        <v>9164</v>
      </c>
      <c r="L29" s="9">
        <f t="shared" si="1"/>
        <v>105306</v>
      </c>
    </row>
    <row r="30" spans="1:12" s="3" customFormat="1" ht="11.25">
      <c r="A30" s="10" t="s">
        <v>36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f t="shared" si="1"/>
        <v>0</v>
      </c>
    </row>
    <row r="31" spans="1:12" s="3" customFormat="1" ht="11.25">
      <c r="A31" s="8" t="s">
        <v>37</v>
      </c>
      <c r="B31" s="13">
        <f aca="true" t="shared" si="8" ref="B31:K31">B29-B30</f>
        <v>25734</v>
      </c>
      <c r="C31" s="13">
        <f t="shared" si="8"/>
        <v>8896</v>
      </c>
      <c r="D31" s="13">
        <f t="shared" si="8"/>
        <v>8481</v>
      </c>
      <c r="E31" s="13">
        <f t="shared" si="8"/>
        <v>11421</v>
      </c>
      <c r="F31" s="13">
        <f t="shared" si="8"/>
        <v>8071</v>
      </c>
      <c r="G31" s="13">
        <f t="shared" si="8"/>
        <v>8309</v>
      </c>
      <c r="H31" s="13">
        <f t="shared" si="8"/>
        <v>8787</v>
      </c>
      <c r="I31" s="13">
        <f t="shared" si="8"/>
        <v>7139</v>
      </c>
      <c r="J31" s="13">
        <f t="shared" si="8"/>
        <v>9304</v>
      </c>
      <c r="K31" s="13">
        <f t="shared" si="8"/>
        <v>9164</v>
      </c>
      <c r="L31" s="9">
        <f t="shared" si="1"/>
        <v>105306</v>
      </c>
    </row>
    <row r="32" spans="5:7" s="3" customFormat="1" ht="11.25">
      <c r="E32" s="4"/>
      <c r="F32" s="4"/>
      <c r="G32" s="4"/>
    </row>
    <row r="33" spans="5:7" s="3" customFormat="1" ht="11.25">
      <c r="E33" s="4"/>
      <c r="F33" s="4"/>
      <c r="G33" s="4"/>
    </row>
    <row r="34" s="3" customFormat="1" ht="11.25"/>
    <row r="35" s="3" customFormat="1" ht="11.25"/>
    <row r="36" spans="5:7" ht="12.75">
      <c r="E36" s="1"/>
      <c r="F36" s="1"/>
      <c r="G36" s="1"/>
    </row>
    <row r="37" spans="5:7" ht="12.75">
      <c r="E37" s="1"/>
      <c r="F37" s="1"/>
      <c r="G37" s="1"/>
    </row>
    <row r="38" spans="5:7" ht="12.75">
      <c r="E38" s="1"/>
      <c r="F38" s="1"/>
      <c r="G38" s="1"/>
    </row>
    <row r="39" spans="5:7" ht="12.75">
      <c r="E39" s="1"/>
      <c r="F39" s="1"/>
      <c r="G39" s="1"/>
    </row>
    <row r="40" spans="5:7" ht="12.75">
      <c r="E40" s="1"/>
      <c r="F40" s="1"/>
      <c r="G40" s="1"/>
    </row>
    <row r="41" spans="5:7" ht="12.75">
      <c r="E41" s="1"/>
      <c r="F41" s="1"/>
      <c r="G41" s="1"/>
    </row>
    <row r="42" spans="5:7" ht="12.75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5:7" ht="12.75">
      <c r="E50" s="1"/>
      <c r="F50" s="1"/>
      <c r="G50" s="1"/>
    </row>
    <row r="51" spans="5:7" ht="12.75">
      <c r="E51" s="1"/>
      <c r="F51" s="1"/>
      <c r="G51" s="1"/>
    </row>
    <row r="52" spans="5:7" ht="12.75">
      <c r="E52" s="1"/>
      <c r="F52" s="1"/>
      <c r="G52" s="1"/>
    </row>
    <row r="53" spans="5:7" ht="12.75">
      <c r="E53" s="1"/>
      <c r="F53" s="1"/>
      <c r="G53" s="1"/>
    </row>
    <row r="54" spans="5:7" ht="12.75">
      <c r="E54" s="1"/>
      <c r="F54" s="1"/>
      <c r="G54" s="1"/>
    </row>
    <row r="55" spans="5:7" ht="12.75">
      <c r="E55" s="1"/>
      <c r="F55" s="1"/>
      <c r="G55" s="1"/>
    </row>
    <row r="56" spans="5:7" ht="12.75">
      <c r="E56" s="1"/>
      <c r="F56" s="1"/>
      <c r="G56" s="1"/>
    </row>
    <row r="57" spans="5:7" ht="12.75">
      <c r="E57" s="1"/>
      <c r="F57" s="1"/>
      <c r="G57" s="1"/>
    </row>
    <row r="58" spans="5:7" ht="12.75">
      <c r="E58" s="1"/>
      <c r="F58" s="1"/>
      <c r="G58" s="1"/>
    </row>
    <row r="59" spans="5:7" ht="12.75">
      <c r="E59" s="1"/>
      <c r="F59" s="1"/>
      <c r="G59" s="1"/>
    </row>
    <row r="60" spans="5:7" ht="12.75">
      <c r="E60" s="1"/>
      <c r="F60" s="1"/>
      <c r="G60" s="1"/>
    </row>
  </sheetData>
  <sheetProtection password="CD66" sheet="1" objects="1" scenarios="1"/>
  <printOptions horizontalCentered="1"/>
  <pageMargins left="0.7874015748031497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2002-03-11T20:29:23Z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