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0140" windowHeight="5835" activeTab="0"/>
  </bookViews>
  <sheets>
    <sheet name="Real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<sst xmlns="http://schemas.openxmlformats.org/spreadsheetml/2006/main" count="37" uniqueCount="37">
  <si>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ESTADO DE GANANCIAS Y PERDIDAS</t>
  </si>
  <si>
    <t>BANCO REAL (1)</t>
  </si>
  <si>
    <t>(En miles de balboas)</t>
  </si>
  <si>
    <t>Enero-Marzo 1999</t>
  </si>
  <si>
    <t>Abril 1999</t>
  </si>
  <si>
    <t>Mayo 1999</t>
  </si>
  <si>
    <t>Junio 1999</t>
  </si>
  <si>
    <t>Julio 1999</t>
  </si>
  <si>
    <t>Agosto 1999</t>
  </si>
  <si>
    <t>Sept. 1999</t>
  </si>
  <si>
    <t>Año 1999</t>
  </si>
  <si>
    <t>Ingreso por intereses</t>
  </si>
  <si>
    <t xml:space="preserve">    Préstamos</t>
  </si>
  <si>
    <t xml:space="preserve">    Depósitos</t>
  </si>
  <si>
    <t xml:space="preserve">    Inversiones</t>
  </si>
  <si>
    <t xml:space="preserve">    Arrendamiento Financiero</t>
  </si>
  <si>
    <t xml:space="preserve">    Otros</t>
  </si>
  <si>
    <t>Egresos de Operaciones</t>
  </si>
  <si>
    <t xml:space="preserve">    Intereses Pagados</t>
  </si>
  <si>
    <t xml:space="preserve">    Comisiones Pagadas</t>
  </si>
  <si>
    <t>Ingreso Neto de Intereses</t>
  </si>
  <si>
    <t>Otros Ingresos</t>
  </si>
  <si>
    <t xml:space="preserve">    Comisiones</t>
  </si>
  <si>
    <t xml:space="preserve">    Operaciones con Divisas</t>
  </si>
  <si>
    <t xml:space="preserve">    Dividendos</t>
  </si>
  <si>
    <t xml:space="preserve">    Otros Ingresos</t>
  </si>
  <si>
    <t>Ingreso de Operaciones</t>
  </si>
  <si>
    <t>Egresos Generales</t>
  </si>
  <si>
    <t xml:space="preserve">    Gastos Administrativos</t>
  </si>
  <si>
    <t xml:space="preserve">    Gastos Generales</t>
  </si>
  <si>
    <t xml:space="preserve">    Gastos de Depreciacion</t>
  </si>
  <si>
    <t xml:space="preserve">    Otros Gastos</t>
  </si>
  <si>
    <t>Utilidad Antes de Provisiones</t>
  </si>
  <si>
    <t>Provision para Cuentas Malas</t>
  </si>
  <si>
    <t>Utilidad Neta</t>
  </si>
  <si>
    <t>Nota:</t>
  </si>
  <si>
    <t>(1) Información hasta septiembre de 1999 por fusión con Banco Bilbao Vizcaya Argentaria.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</si>
</sst>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&quot;#,##0_);\(&quot;B&quot;#,##0\)"/>
    <numFmt numFmtId="165" formatCode="&quot;B&quot;#,##0_);[Red]\(&quot;B&quot;#,##0\)"/>
    <numFmt numFmtId="166" formatCode="&quot;B&quot;#,##0.00_);\(&quot;B&quot;#,##0.00\)"/>
    <numFmt numFmtId="167" formatCode="&quot;B&quot;#,##0.00_);[Red]\(&quot;B&quot;#,##0.00\)"/>
    <numFmt numFmtId="168" formatCode="_(&quot;B&quot;* #,##0_);_(&quot;B&quot;* \(#,##0\);_(&quot;B&quot;* &quot;-&quot;_);_(@_)"/>
    <numFmt numFmtId="169" formatCode="_(* #,##0_);_(* \(#,##0\);_(* &quot;-&quot;_);_(@_)"/>
    <numFmt numFmtId="170" formatCode="_(&quot;B&quot;* #,##0.00_);_(&quot;B&quot;* \(#,##0.00\);_(&quot;B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_);_(* \(#,##0.0\);_(* &quot;-&quot;_);_(@_)"/>
    <numFmt numFmtId="181" formatCode="_(* #,##0.0_);_(* \(#,##0.0\);_(* &quot;-&quot;?_);_(@_)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right"/>
    </xf>
    <xf numFmtId="49" fontId="1" fillId="0" borderId="1" xfId="15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179" fontId="1" fillId="0" borderId="1" xfId="15" applyNumberFormat="1" applyFont="1" applyBorder="1" applyAlignment="1">
      <alignment/>
    </xf>
    <xf numFmtId="0" fontId="2" fillId="0" borderId="1" xfId="0" applyFont="1" applyBorder="1" applyAlignment="1">
      <alignment/>
    </xf>
    <xf numFmtId="179" fontId="2" fillId="0" borderId="1" xfId="15" applyNumberFormat="1" applyFont="1" applyBorder="1" applyAlignment="1">
      <alignment/>
    </xf>
    <xf numFmtId="0" fontId="2" fillId="0" borderId="1" xfId="0" applyFont="1" applyFill="1" applyBorder="1" applyAlignment="1">
      <alignment/>
    </xf>
    <xf numFmtId="179" fontId="1" fillId="0" borderId="1" xfId="15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866775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955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>
      <selection activeCell="D6" sqref="D6"/>
    </sheetView>
  </sheetViews>
  <sheetFormatPr defaultColWidth="11.421875" defaultRowHeight="12.75"/>
  <cols>
    <col min="1" max="1" width="24.421875" style="0" customWidth="1"/>
    <col min="2" max="2" width="15.140625" style="0" customWidth="1"/>
    <col min="3" max="3" width="9.57421875" style="0" customWidth="1"/>
    <col min="4" max="4" width="9.421875" style="0" customWidth="1"/>
    <col min="5" max="5" width="8.8515625" style="0" customWidth="1"/>
    <col min="6" max="6" width="8.57421875" style="0" customWidth="1"/>
    <col min="7" max="7" width="10.7109375" style="0" customWidth="1"/>
    <col min="8" max="9" width="8.7109375" style="0" customWidth="1"/>
  </cols>
  <sheetData>
    <row r="1" spans="2:8" s="9" customFormat="1" ht="11.25">
      <c r="B1" s="11"/>
      <c r="C1" s="11"/>
      <c r="D1" s="11"/>
      <c r="E1" s="11"/>
      <c r="F1" s="11"/>
      <c r="G1" s="11"/>
      <c r="H1" s="11"/>
    </row>
    <row r="2" spans="2:8" s="9" customFormat="1" ht="11.25">
      <c r="B2" s="11"/>
      <c r="C2" s="11"/>
      <c r="D2" s="11"/>
      <c r="E2" s="11" t="s">
        <v>0</v>
      </c>
      <c r="G2" s="11"/>
      <c r="H2" s="11"/>
    </row>
    <row r="3" spans="2:8" s="9" customFormat="1" ht="11.25">
      <c r="B3" s="10"/>
      <c r="C3" s="10"/>
      <c r="D3" s="10"/>
      <c r="E3" s="11" t="s">
        <v>1</v>
      </c>
      <c r="F3" s="10"/>
      <c r="G3" s="10"/>
      <c r="H3" s="10"/>
    </row>
    <row r="4" spans="1:8" s="9" customFormat="1" ht="11.25">
      <c r="A4" s="10"/>
      <c r="B4" s="10"/>
      <c r="C4" s="10"/>
      <c r="D4" s="10"/>
      <c r="E4" s="10" t="s">
        <v>2</v>
      </c>
      <c r="F4" s="10"/>
      <c r="G4" s="10"/>
      <c r="H4" s="10"/>
    </row>
    <row r="5" spans="1:8" s="9" customFormat="1" ht="11.25">
      <c r="A5" s="10"/>
      <c r="B5" s="10"/>
      <c r="C5" s="10"/>
      <c r="D5" s="10"/>
      <c r="E5" s="10"/>
      <c r="F5" s="10"/>
      <c r="G5" s="10"/>
      <c r="H5" s="10"/>
    </row>
    <row r="6" spans="1:8" s="9" customFormat="1" ht="11.25">
      <c r="A6" s="10"/>
      <c r="B6" s="10"/>
      <c r="C6" s="10"/>
      <c r="D6" s="10"/>
      <c r="E6" s="10"/>
      <c r="F6" s="10"/>
      <c r="G6" s="10"/>
      <c r="H6" s="10"/>
    </row>
    <row r="7" spans="1:8" s="9" customFormat="1" ht="11.25">
      <c r="A7" s="10"/>
      <c r="B7" s="10"/>
      <c r="C7" s="10"/>
      <c r="D7" s="10"/>
      <c r="E7" s="10"/>
      <c r="F7" s="10"/>
      <c r="G7" s="10"/>
      <c r="H7" s="10"/>
    </row>
    <row r="8" s="9" customFormat="1" ht="11.25"/>
    <row r="9" spans="1:9" s="9" customFormat="1" ht="11.25">
      <c r="A9" s="1"/>
      <c r="B9" s="1" t="s">
        <v>3</v>
      </c>
      <c r="C9" s="1" t="s">
        <v>4</v>
      </c>
      <c r="D9" s="1" t="s">
        <v>5</v>
      </c>
      <c r="E9" s="1" t="s">
        <v>6</v>
      </c>
      <c r="F9" s="2" t="s">
        <v>7</v>
      </c>
      <c r="G9" s="2" t="s">
        <v>8</v>
      </c>
      <c r="H9" s="1" t="s">
        <v>9</v>
      </c>
      <c r="I9" s="1" t="s">
        <v>10</v>
      </c>
    </row>
    <row r="10" spans="1:9" s="9" customFormat="1" ht="11.25">
      <c r="A10" s="3" t="s">
        <v>11</v>
      </c>
      <c r="B10" s="4">
        <f aca="true" t="shared" si="0" ref="B10:H10">SUM(B11:B15)</f>
        <v>7939</v>
      </c>
      <c r="C10" s="4">
        <f t="shared" si="0"/>
        <v>2568</v>
      </c>
      <c r="D10" s="4">
        <f t="shared" si="0"/>
        <v>2622</v>
      </c>
      <c r="E10" s="4">
        <f t="shared" si="0"/>
        <v>2295</v>
      </c>
      <c r="F10" s="4">
        <f t="shared" si="0"/>
        <v>2005</v>
      </c>
      <c r="G10" s="4">
        <f t="shared" si="0"/>
        <v>1778</v>
      </c>
      <c r="H10" s="4">
        <f t="shared" si="0"/>
        <v>1457</v>
      </c>
      <c r="I10" s="4">
        <f aca="true" t="shared" si="1" ref="I10:I33">SUM(B10:H10)</f>
        <v>20664</v>
      </c>
    </row>
    <row r="11" spans="1:9" s="9" customFormat="1" ht="11.25">
      <c r="A11" s="5" t="s">
        <v>12</v>
      </c>
      <c r="B11" s="6">
        <v>4423</v>
      </c>
      <c r="C11" s="6">
        <v>1173</v>
      </c>
      <c r="D11" s="6">
        <v>1372</v>
      </c>
      <c r="E11" s="6">
        <v>1209</v>
      </c>
      <c r="F11" s="6">
        <v>913</v>
      </c>
      <c r="G11" s="6">
        <v>996</v>
      </c>
      <c r="H11" s="6">
        <v>813</v>
      </c>
      <c r="I11" s="6">
        <f t="shared" si="1"/>
        <v>10899</v>
      </c>
    </row>
    <row r="12" spans="1:9" s="9" customFormat="1" ht="11.25">
      <c r="A12" s="5" t="s">
        <v>13</v>
      </c>
      <c r="B12" s="6">
        <v>3305</v>
      </c>
      <c r="C12" s="6">
        <v>1317</v>
      </c>
      <c r="D12" s="6">
        <v>1175</v>
      </c>
      <c r="E12" s="6">
        <v>1014</v>
      </c>
      <c r="F12" s="6">
        <v>1019</v>
      </c>
      <c r="G12" s="6">
        <v>704</v>
      </c>
      <c r="H12" s="6">
        <v>569</v>
      </c>
      <c r="I12" s="6">
        <f t="shared" si="1"/>
        <v>9103</v>
      </c>
    </row>
    <row r="13" spans="1:9" s="9" customFormat="1" ht="11.25">
      <c r="A13" s="5" t="s">
        <v>14</v>
      </c>
      <c r="B13" s="6">
        <v>211</v>
      </c>
      <c r="C13" s="6">
        <v>68</v>
      </c>
      <c r="D13" s="6">
        <v>68</v>
      </c>
      <c r="E13" s="6">
        <v>68</v>
      </c>
      <c r="F13" s="6">
        <v>68</v>
      </c>
      <c r="G13" s="6">
        <v>68</v>
      </c>
      <c r="H13" s="6">
        <v>68</v>
      </c>
      <c r="I13" s="6">
        <f t="shared" si="1"/>
        <v>619</v>
      </c>
    </row>
    <row r="14" spans="1:9" s="9" customFormat="1" ht="11.25">
      <c r="A14" s="5" t="s">
        <v>15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f t="shared" si="1"/>
        <v>0</v>
      </c>
    </row>
    <row r="15" spans="1:9" s="9" customFormat="1" ht="11.25">
      <c r="A15" s="5" t="s">
        <v>16</v>
      </c>
      <c r="B15" s="6">
        <v>0</v>
      </c>
      <c r="C15" s="6">
        <v>10</v>
      </c>
      <c r="D15" s="6">
        <v>7</v>
      </c>
      <c r="E15" s="6">
        <v>4</v>
      </c>
      <c r="F15" s="6">
        <v>5</v>
      </c>
      <c r="G15" s="6">
        <v>10</v>
      </c>
      <c r="H15" s="6">
        <v>7</v>
      </c>
      <c r="I15" s="6">
        <f t="shared" si="1"/>
        <v>43</v>
      </c>
    </row>
    <row r="16" spans="1:9" s="9" customFormat="1" ht="11.25">
      <c r="A16" s="3" t="s">
        <v>17</v>
      </c>
      <c r="B16" s="4">
        <f aca="true" t="shared" si="2" ref="B16:H16">+B17+B18</f>
        <v>5930</v>
      </c>
      <c r="C16" s="4">
        <f t="shared" si="2"/>
        <v>1864</v>
      </c>
      <c r="D16" s="4">
        <f t="shared" si="2"/>
        <v>1878</v>
      </c>
      <c r="E16" s="4">
        <f t="shared" si="2"/>
        <v>1684</v>
      </c>
      <c r="F16" s="4">
        <f t="shared" si="2"/>
        <v>1468</v>
      </c>
      <c r="G16" s="4">
        <f t="shared" si="2"/>
        <v>1160</v>
      </c>
      <c r="H16" s="4">
        <f t="shared" si="2"/>
        <v>937</v>
      </c>
      <c r="I16" s="4">
        <f t="shared" si="1"/>
        <v>14921</v>
      </c>
    </row>
    <row r="17" spans="1:9" s="9" customFormat="1" ht="11.25">
      <c r="A17" s="5" t="s">
        <v>18</v>
      </c>
      <c r="B17" s="6">
        <v>5737</v>
      </c>
      <c r="C17" s="6">
        <v>1841</v>
      </c>
      <c r="D17" s="6">
        <v>1801</v>
      </c>
      <c r="E17" s="6">
        <v>1619</v>
      </c>
      <c r="F17" s="6">
        <v>1459</v>
      </c>
      <c r="G17" s="6">
        <v>1097</v>
      </c>
      <c r="H17" s="6">
        <v>882</v>
      </c>
      <c r="I17" s="6">
        <f t="shared" si="1"/>
        <v>14436</v>
      </c>
    </row>
    <row r="18" spans="1:9" s="9" customFormat="1" ht="11.25">
      <c r="A18" s="5" t="s">
        <v>19</v>
      </c>
      <c r="B18" s="6">
        <v>193</v>
      </c>
      <c r="C18" s="6">
        <v>23</v>
      </c>
      <c r="D18" s="6">
        <v>77</v>
      </c>
      <c r="E18" s="6">
        <v>65</v>
      </c>
      <c r="F18" s="6">
        <v>9</v>
      </c>
      <c r="G18" s="6">
        <v>63</v>
      </c>
      <c r="H18" s="6">
        <v>55</v>
      </c>
      <c r="I18" s="6">
        <f t="shared" si="1"/>
        <v>485</v>
      </c>
    </row>
    <row r="19" spans="1:9" s="9" customFormat="1" ht="11.25">
      <c r="A19" s="3" t="s">
        <v>20</v>
      </c>
      <c r="B19" s="4">
        <f aca="true" t="shared" si="3" ref="B19:H19">B10-B16</f>
        <v>2009</v>
      </c>
      <c r="C19" s="4">
        <f t="shared" si="3"/>
        <v>704</v>
      </c>
      <c r="D19" s="4">
        <f t="shared" si="3"/>
        <v>744</v>
      </c>
      <c r="E19" s="4">
        <f t="shared" si="3"/>
        <v>611</v>
      </c>
      <c r="F19" s="4">
        <f t="shared" si="3"/>
        <v>537</v>
      </c>
      <c r="G19" s="4">
        <f t="shared" si="3"/>
        <v>618</v>
      </c>
      <c r="H19" s="4">
        <f t="shared" si="3"/>
        <v>520</v>
      </c>
      <c r="I19" s="4">
        <f t="shared" si="1"/>
        <v>5743</v>
      </c>
    </row>
    <row r="20" spans="1:9" s="9" customFormat="1" ht="11.25">
      <c r="A20" s="3" t="s">
        <v>21</v>
      </c>
      <c r="B20" s="4">
        <f aca="true" t="shared" si="4" ref="B20:H20">SUM(B21:B24)</f>
        <v>266</v>
      </c>
      <c r="C20" s="4">
        <f t="shared" si="4"/>
        <v>37</v>
      </c>
      <c r="D20" s="4">
        <f t="shared" si="4"/>
        <v>535</v>
      </c>
      <c r="E20" s="4">
        <f t="shared" si="4"/>
        <v>20</v>
      </c>
      <c r="F20" s="4">
        <f t="shared" si="4"/>
        <v>82</v>
      </c>
      <c r="G20" s="4">
        <f t="shared" si="4"/>
        <v>22</v>
      </c>
      <c r="H20" s="4">
        <f t="shared" si="4"/>
        <v>2815</v>
      </c>
      <c r="I20" s="4">
        <f t="shared" si="1"/>
        <v>3777</v>
      </c>
    </row>
    <row r="21" spans="1:9" s="9" customFormat="1" ht="11.25">
      <c r="A21" s="5" t="s">
        <v>22</v>
      </c>
      <c r="B21" s="6">
        <v>161</v>
      </c>
      <c r="C21" s="6">
        <v>6</v>
      </c>
      <c r="D21" s="6">
        <v>7</v>
      </c>
      <c r="E21" s="6">
        <v>6</v>
      </c>
      <c r="F21" s="6">
        <v>8</v>
      </c>
      <c r="G21" s="6">
        <v>16</v>
      </c>
      <c r="H21" s="6">
        <v>9</v>
      </c>
      <c r="I21" s="6">
        <f t="shared" si="1"/>
        <v>213</v>
      </c>
    </row>
    <row r="22" spans="1:9" s="9" customFormat="1" ht="11.25">
      <c r="A22" s="5" t="s">
        <v>23</v>
      </c>
      <c r="B22" s="6">
        <v>52</v>
      </c>
      <c r="C22" s="4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f t="shared" si="1"/>
        <v>52</v>
      </c>
    </row>
    <row r="23" spans="1:9" s="9" customFormat="1" ht="11.25">
      <c r="A23" s="7" t="s">
        <v>24</v>
      </c>
      <c r="B23" s="6">
        <v>0</v>
      </c>
      <c r="C23" s="4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f t="shared" si="1"/>
        <v>0</v>
      </c>
    </row>
    <row r="24" spans="1:9" s="9" customFormat="1" ht="11.25">
      <c r="A24" s="5" t="s">
        <v>25</v>
      </c>
      <c r="B24" s="6">
        <v>53</v>
      </c>
      <c r="C24" s="6">
        <v>31</v>
      </c>
      <c r="D24" s="6">
        <v>528</v>
      </c>
      <c r="E24" s="6">
        <v>14</v>
      </c>
      <c r="F24" s="6">
        <v>74</v>
      </c>
      <c r="G24" s="6">
        <v>6</v>
      </c>
      <c r="H24" s="6">
        <v>2806</v>
      </c>
      <c r="I24" s="6">
        <f t="shared" si="1"/>
        <v>3512</v>
      </c>
    </row>
    <row r="25" spans="1:9" s="9" customFormat="1" ht="11.25">
      <c r="A25" s="3" t="s">
        <v>26</v>
      </c>
      <c r="B25" s="4">
        <f aca="true" t="shared" si="5" ref="B25:H25">B19+B20</f>
        <v>2275</v>
      </c>
      <c r="C25" s="4">
        <f t="shared" si="5"/>
        <v>741</v>
      </c>
      <c r="D25" s="4">
        <f t="shared" si="5"/>
        <v>1279</v>
      </c>
      <c r="E25" s="4">
        <f t="shared" si="5"/>
        <v>631</v>
      </c>
      <c r="F25" s="4">
        <f t="shared" si="5"/>
        <v>619</v>
      </c>
      <c r="G25" s="4">
        <f t="shared" si="5"/>
        <v>640</v>
      </c>
      <c r="H25" s="4">
        <f t="shared" si="5"/>
        <v>3335</v>
      </c>
      <c r="I25" s="4">
        <f t="shared" si="1"/>
        <v>9520</v>
      </c>
    </row>
    <row r="26" spans="1:9" s="9" customFormat="1" ht="11.25">
      <c r="A26" s="3" t="s">
        <v>27</v>
      </c>
      <c r="B26" s="4">
        <f aca="true" t="shared" si="6" ref="B26:H26">SUM(B27:B30)</f>
        <v>1214</v>
      </c>
      <c r="C26" s="4">
        <f t="shared" si="6"/>
        <v>264</v>
      </c>
      <c r="D26" s="4">
        <f t="shared" si="6"/>
        <v>237</v>
      </c>
      <c r="E26" s="4">
        <f t="shared" si="6"/>
        <v>294</v>
      </c>
      <c r="F26" s="4">
        <f t="shared" si="6"/>
        <v>250</v>
      </c>
      <c r="G26" s="4">
        <f t="shared" si="6"/>
        <v>350</v>
      </c>
      <c r="H26" s="4">
        <f t="shared" si="6"/>
        <v>974</v>
      </c>
      <c r="I26" s="4">
        <f t="shared" si="1"/>
        <v>3583</v>
      </c>
    </row>
    <row r="27" spans="1:9" s="9" customFormat="1" ht="11.25">
      <c r="A27" s="5" t="s">
        <v>28</v>
      </c>
      <c r="B27" s="6">
        <v>1046</v>
      </c>
      <c r="C27" s="6">
        <v>82</v>
      </c>
      <c r="D27" s="6">
        <v>81</v>
      </c>
      <c r="E27" s="6">
        <v>81</v>
      </c>
      <c r="F27" s="6">
        <v>77</v>
      </c>
      <c r="G27" s="6">
        <v>86</v>
      </c>
      <c r="H27" s="6">
        <v>352</v>
      </c>
      <c r="I27" s="6">
        <f t="shared" si="1"/>
        <v>1805</v>
      </c>
    </row>
    <row r="28" spans="1:9" s="9" customFormat="1" ht="11.25">
      <c r="A28" s="5" t="s">
        <v>29</v>
      </c>
      <c r="B28" s="6">
        <v>52</v>
      </c>
      <c r="C28" s="6">
        <v>161</v>
      </c>
      <c r="D28" s="6">
        <v>131</v>
      </c>
      <c r="E28" s="6">
        <v>193</v>
      </c>
      <c r="F28" s="6">
        <v>151</v>
      </c>
      <c r="G28" s="6">
        <v>239</v>
      </c>
      <c r="H28" s="6">
        <v>601</v>
      </c>
      <c r="I28" s="6">
        <f t="shared" si="1"/>
        <v>1528</v>
      </c>
    </row>
    <row r="29" spans="1:9" s="9" customFormat="1" ht="11.25">
      <c r="A29" s="5" t="s">
        <v>30</v>
      </c>
      <c r="B29" s="6">
        <v>51</v>
      </c>
      <c r="C29" s="6">
        <v>17</v>
      </c>
      <c r="D29" s="6">
        <v>20</v>
      </c>
      <c r="E29" s="6">
        <v>17</v>
      </c>
      <c r="F29" s="6">
        <v>17</v>
      </c>
      <c r="G29" s="6">
        <v>20</v>
      </c>
      <c r="H29" s="6">
        <v>17</v>
      </c>
      <c r="I29" s="6">
        <f t="shared" si="1"/>
        <v>159</v>
      </c>
    </row>
    <row r="30" spans="1:9" s="9" customFormat="1" ht="11.25">
      <c r="A30" s="5" t="s">
        <v>31</v>
      </c>
      <c r="B30" s="6">
        <v>65</v>
      </c>
      <c r="C30" s="6">
        <v>4</v>
      </c>
      <c r="D30" s="6">
        <v>5</v>
      </c>
      <c r="E30" s="6">
        <v>3</v>
      </c>
      <c r="F30" s="6">
        <v>5</v>
      </c>
      <c r="G30" s="6">
        <v>5</v>
      </c>
      <c r="H30" s="6">
        <v>4</v>
      </c>
      <c r="I30" s="6">
        <f t="shared" si="1"/>
        <v>91</v>
      </c>
    </row>
    <row r="31" spans="1:9" s="9" customFormat="1" ht="11.25">
      <c r="A31" s="3" t="s">
        <v>32</v>
      </c>
      <c r="B31" s="4">
        <f aca="true" t="shared" si="7" ref="B31:H31">B25-B26</f>
        <v>1061</v>
      </c>
      <c r="C31" s="4">
        <f t="shared" si="7"/>
        <v>477</v>
      </c>
      <c r="D31" s="4">
        <f t="shared" si="7"/>
        <v>1042</v>
      </c>
      <c r="E31" s="4">
        <f t="shared" si="7"/>
        <v>337</v>
      </c>
      <c r="F31" s="4">
        <f t="shared" si="7"/>
        <v>369</v>
      </c>
      <c r="G31" s="4">
        <f t="shared" si="7"/>
        <v>290</v>
      </c>
      <c r="H31" s="4">
        <f t="shared" si="7"/>
        <v>2361</v>
      </c>
      <c r="I31" s="4">
        <f t="shared" si="1"/>
        <v>5937</v>
      </c>
    </row>
    <row r="32" spans="1:9" s="9" customFormat="1" ht="11.25">
      <c r="A32" s="5" t="s">
        <v>33</v>
      </c>
      <c r="B32" s="6">
        <v>0</v>
      </c>
      <c r="C32" s="4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f t="shared" si="1"/>
        <v>0</v>
      </c>
    </row>
    <row r="33" spans="1:9" s="9" customFormat="1" ht="11.25">
      <c r="A33" s="3" t="s">
        <v>34</v>
      </c>
      <c r="B33" s="8">
        <f aca="true" t="shared" si="8" ref="B33:H33">B31-B32</f>
        <v>1061</v>
      </c>
      <c r="C33" s="8">
        <f t="shared" si="8"/>
        <v>477</v>
      </c>
      <c r="D33" s="8">
        <f t="shared" si="8"/>
        <v>1042</v>
      </c>
      <c r="E33" s="8">
        <f t="shared" si="8"/>
        <v>337</v>
      </c>
      <c r="F33" s="8">
        <f t="shared" si="8"/>
        <v>369</v>
      </c>
      <c r="G33" s="8">
        <f t="shared" si="8"/>
        <v>290</v>
      </c>
      <c r="H33" s="8">
        <f t="shared" si="8"/>
        <v>2361</v>
      </c>
      <c r="I33" s="4">
        <f t="shared" si="1"/>
        <v>5937</v>
      </c>
    </row>
    <row r="34" s="9" customFormat="1" ht="11.25"/>
    <row r="35" s="9" customFormat="1" ht="11.25">
      <c r="A35" s="9" t="s">
        <v>35</v>
      </c>
    </row>
    <row r="36" s="9" customFormat="1" ht="11.25">
      <c r="A36" s="9" t="s">
        <v>36</v>
      </c>
    </row>
    <row r="37" s="9" customFormat="1" ht="11.25"/>
  </sheetData>
  <sheetProtection password="CD66" sheet="1" objects="1" scenarios="1"/>
  <printOptions horizontalCentered="1" verticalCentered="1"/>
  <pageMargins left="0.7874015748031497" right="0.75" top="0.7874015748031497" bottom="1" header="0" footer="0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2002-07-15T20:28:50Z</cp:lastPrinted>
  <dcterms:created xsi:type="dcterms:W3CDTF">2002-03-08T20:47:50Z</dcterms:created>
  <dcterms:modified xsi:type="dcterms:W3CDTF">2002-07-15T20:29:02Z</dcterms:modified>
  <cp:category/>
  <cp:version/>
  <cp:contentType/>
  <cp:contentStatus/>
</cp:coreProperties>
</file>